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2. STAND-BY\ROCOV Gld\ROCOV Gelderland\2024 Post Inkomend\"/>
    </mc:Choice>
  </mc:AlternateContent>
  <xr:revisionPtr revIDLastSave="0" documentId="8_{850F859A-DF4C-49D3-82B8-315F8EEFEC6F}" xr6:coauthVersionLast="47" xr6:coauthVersionMax="47" xr10:uidLastSave="{00000000-0000-0000-0000-000000000000}"/>
  <bookViews>
    <workbookView xWindow="0" yWindow="600" windowWidth="23040" windowHeight="12360" tabRatio="719" xr2:uid="{B7964EA2-D386-4095-8804-EA9A6D470CFD}"/>
  </bookViews>
  <sheets>
    <sheet name="overzicht wensen" sheetId="1" r:id="rId1"/>
    <sheet name="A008 - voorstel routewijziging" sheetId="2" r:id="rId2"/>
    <sheet name="A008 - bezetting" sheetId="3" r:id="rId3"/>
    <sheet name="A008 - in uitstap per halte" sheetId="4" r:id="rId4"/>
    <sheet name="A009 - bezetting" sheetId="5" r:id="rId5"/>
    <sheet name="A009 - in uitstap per halte" sheetId="6" r:id="rId6"/>
    <sheet name="A010 - bezetting" sheetId="7" r:id="rId7"/>
    <sheet name="A010 - in uitstap per halte" sheetId="8" r:id="rId8"/>
    <sheet name="A010 irt A105 - frequentie-ovz" sheetId="27" r:id="rId9"/>
    <sheet name="A014 - tekening voorstel" sheetId="9" r:id="rId10"/>
    <sheet name="A014 A011 A331 - in uitstap" sheetId="10" r:id="rId11"/>
    <sheet name="A014 X003 X005 - extra halte" sheetId="34" r:id="rId12"/>
    <sheet name="A033 - bezetting nov23" sheetId="29" r:id="rId13"/>
    <sheet name="A035 - nieuwe route Zetten" sheetId="37" r:id="rId14"/>
    <sheet name="A056 - centrale halte Heteren" sheetId="35" r:id="rId15"/>
    <sheet name="A056 extra halte Metamorfose" sheetId="45" r:id="rId16"/>
    <sheet name="A060 - routes Babberich Herwen" sheetId="12" r:id="rId17"/>
    <sheet name="A060 - in uitstap per halte" sheetId="13" r:id="rId18"/>
    <sheet name="A060 - bezetting" sheetId="14" r:id="rId19"/>
    <sheet name="A061 - gewenste extra halte" sheetId="17" r:id="rId20"/>
    <sheet name="A062 - route Duiven Zuid" sheetId="15" r:id="rId21"/>
    <sheet name="A062 - in uitstap per halte" sheetId="16" r:id="rId22"/>
    <sheet name="A300 - bezetting nov23" sheetId="30" r:id="rId23"/>
    <sheet name="A352 - bezetting jun24" sheetId="36" r:id="rId24"/>
    <sheet name="X002 - voorstel nieuwe route" sheetId="33" r:id="rId25"/>
    <sheet name="X002 X005 X008 - bezetting zat" sheetId="23" r:id="rId26"/>
    <sheet name="X005 - bezetting" sheetId="19" r:id="rId27"/>
    <sheet name="X009 - in uitstap per halte" sheetId="24" r:id="rId28"/>
    <sheet name="X012 - rkms-wk 2023" sheetId="32" r:id="rId29"/>
    <sheet name="X012 85 89 herfstvakantie 2023" sheetId="39" r:id="rId30"/>
    <sheet name="X012 85 89 kerstvak 2023-2024" sheetId="40" r:id="rId31"/>
    <sheet name="X012 85 89 voorjaarsvak 2024" sheetId="41" r:id="rId32"/>
    <sheet name="X012 85 89 meivakantie 2024" sheetId="42" r:id="rId33"/>
    <sheet name="X015 - bezetting" sheetId="20" r:id="rId34"/>
    <sheet name="X076 - bezetting 2023 2024" sheetId="43" r:id="rId35"/>
    <sheet name="X076 - in uitstap per halte" sheetId="25" r:id="rId36"/>
    <sheet name="X080 - in uitstap per halte" sheetId="26" r:id="rId37"/>
    <sheet name="X085 - in uitstap per halte" sheetId="31" r:id="rId38"/>
    <sheet name="bezetting X089" sheetId="44" r:id="rId39"/>
    <sheet name="Niteliners - bezetting 2019" sheetId="21" r:id="rId40"/>
  </sheets>
  <definedNames>
    <definedName name="_">"$#REF!.$A$2"</definedName>
    <definedName name="_xlnm.Print_Area" localSheetId="2">'A008 - bezetting'!$A$1:$AD$167</definedName>
    <definedName name="_xlnm.Print_Area" localSheetId="3">'A008 - in uitstap per halte'!$B$2:$I$32</definedName>
    <definedName name="_xlnm.Print_Area" localSheetId="4">'A009 - bezetting'!$B$1:$X$65</definedName>
    <definedName name="_xlnm.Print_Area" localSheetId="5">'A009 - in uitstap per halte'!$B$2:$H$14</definedName>
    <definedName name="_xlnm.Print_Area" localSheetId="6">'A010 - bezetting'!$A$1:$AB$125</definedName>
    <definedName name="_xlnm.Print_Area" localSheetId="7">'A010 - in uitstap per halte'!$B$2:$P$32</definedName>
    <definedName name="_xlnm.Print_Area" localSheetId="10">'A014 A011 A331 - in uitstap'!$B$2:$X$38</definedName>
    <definedName name="_xlnm.Print_Area" localSheetId="12">'A033 - bezetting nov23'!$A$1:$AD$147</definedName>
    <definedName name="_xlnm.Print_Area" localSheetId="18">'A060 - bezetting'!$A$1:$AA$299</definedName>
    <definedName name="_xlnm.Print_Area" localSheetId="17">'A060 - in uitstap per halte'!$B$2:$X$55</definedName>
    <definedName name="_xlnm.Print_Area" localSheetId="21">'A062 - in uitstap per halte'!$B$2:$X$55</definedName>
    <definedName name="_xlnm.Print_Area" localSheetId="22">'A300 - bezetting nov23'!$A$1:$AD$84</definedName>
    <definedName name="_xlnm.Print_Area" localSheetId="23">'A352 - bezetting jun24'!$A$1:$AJ$37</definedName>
    <definedName name="_xlnm.Print_Area" localSheetId="38">'bezetting X089'!$A$1:$AJ$38</definedName>
    <definedName name="_xlnm.Print_Area" localSheetId="39">'Niteliners - bezetting 2019'!$A$1:$I$36</definedName>
    <definedName name="_xlnm.Print_Area" localSheetId="0">'overzicht wensen'!$B$2:$G$46</definedName>
    <definedName name="_xlnm.Print_Area" localSheetId="27">'X009 - in uitstap per halte'!$B$1:$X$8</definedName>
    <definedName name="_xlnm.Print_Area" localSheetId="29">'X012 85 89 herfstvakantie 2023'!$A$1:$AJ$161</definedName>
    <definedName name="_xlnm.Print_Area" localSheetId="30">'X012 85 89 kerstvak 2023-2024'!$A$1:$AJ$162</definedName>
    <definedName name="_xlnm.Print_Area" localSheetId="32">'X012 85 89 meivakantie 2024'!$A$1:$AJ$161</definedName>
    <definedName name="_xlnm.Print_Area" localSheetId="31">'X012 85 89 voorjaarsvak 2024'!$A$1:$AJ$161</definedName>
    <definedName name="_xlnm.Print_Area" localSheetId="34">'X076 - bezetting 2023 2024'!$A$1:$N$40</definedName>
    <definedName name="_xlnm.Print_Area" localSheetId="35">'X076 - in uitstap per halte'!$B$2:$H$14</definedName>
    <definedName name="_xlnm.Print_Area" localSheetId="36">'X080 - in uitstap per halte'!$B$2:$H$14</definedName>
    <definedName name="_xlnm.Print_Area" localSheetId="37">'X085 - in uitstap per halte'!$B$2:$H$14</definedName>
    <definedName name="aqw">'A033 - bezetting nov23'!#REF!</definedName>
    <definedName name="asd">'A352 - bezetting jun24'!#REF!</definedName>
    <definedName name="asw" localSheetId="38">'bezetting X089'!#REF!</definedName>
    <definedName name="asw" localSheetId="29">'X012 85 89 herfstvakantie 2023'!#REF!</definedName>
    <definedName name="asw" localSheetId="30">'X012 85 89 kerstvak 2023-2024'!#REF!</definedName>
    <definedName name="asw" localSheetId="32">'X012 85 89 meivakantie 2024'!#REF!</definedName>
    <definedName name="asw">'X012 85 89 voorjaarsvak 2024'!#REF!</definedName>
    <definedName name="asx" localSheetId="13">#REF!</definedName>
    <definedName name="asx" localSheetId="34">#REF!</definedName>
    <definedName name="asx">#REF!</definedName>
    <definedName name="bnm">'X012 85 89 herfstvakantie 2023'!$CK$4:$CL$73</definedName>
    <definedName name="bustypes">"$#REF!.$C$58:$E$66"</definedName>
    <definedName name="capac">"$#REF!.$#REF!$#REF!:$#REF!$#REF!"</definedName>
    <definedName name="concessienaam" localSheetId="13">OFFSET(#REF!,,,COUNTA(#REF!),1)</definedName>
    <definedName name="concessienaam" localSheetId="38">OFFSET(#REF!,,,COUNTA(#REF!),1)</definedName>
    <definedName name="concessienaam" localSheetId="34">OFFSET(#REF!,,,COUNTA(#REF!),1)</definedName>
    <definedName name="concessienaam">OFFSET(#REF!,,,COUNTA(#REF!),1)</definedName>
    <definedName name="concessies" localSheetId="13">OFFSET(#REF!,,,COUNTA(#REF!),2)</definedName>
    <definedName name="concessies" localSheetId="38">OFFSET(#REF!,,,COUNTA(#REF!),2)</definedName>
    <definedName name="concessies" localSheetId="34">OFFSET(#REF!,,,COUNTA(#REF!),2)</definedName>
    <definedName name="concessies">OFFSET(#REF!,,,COUNTA(#REF!),2)</definedName>
    <definedName name="connr" localSheetId="13">#REF!</definedName>
    <definedName name="connr" localSheetId="38">#REF!</definedName>
    <definedName name="connr" localSheetId="34">#REF!</definedName>
    <definedName name="connr">#REF!</definedName>
    <definedName name="cvb">'X012 85 89 kerstvak 2023-2024'!$BN$6:$BO$55</definedName>
    <definedName name="Draaitabelgegevens" localSheetId="13">OFFSET(#REF!,,,COUNTA(#REF!)+1,26)</definedName>
    <definedName name="Draaitabelgegevens" localSheetId="38">OFFSET(#REF!,,,COUNTA(#REF!)+1,26)</definedName>
    <definedName name="Draaitabelgegevens" localSheetId="34">OFFSET(#REF!,,,COUNTA(#REF!)+1,26)</definedName>
    <definedName name="Draaitabelgegevens">OFFSET(#REF!,,,COUNTA(#REF!)+1,26)</definedName>
    <definedName name="minvert1" localSheetId="13">OFFSET(#REF!,,,COUNTA(#REF!),2)</definedName>
    <definedName name="minvert1" localSheetId="38">OFFSET(#REF!,,,COUNTA(#REF!),2)</definedName>
    <definedName name="minvert1" localSheetId="34">OFFSET(#REF!,,,COUNTA(#REF!),2)</definedName>
    <definedName name="minvert1">OFFSET(#REF!,,,COUNTA(#REF!),2)</definedName>
    <definedName name="minvert2" localSheetId="13">OFFSET(#REF!,,,COUNTA(#REF!),2)</definedName>
    <definedName name="minvert2" localSheetId="38">OFFSET(#REF!,,,COUNTA(#REF!),2)</definedName>
    <definedName name="minvert2" localSheetId="34">OFFSET(#REF!,,,COUNTA(#REF!),2)</definedName>
    <definedName name="minvert2">OFFSET(#REF!,,,COUNTA(#REF!),2)</definedName>
    <definedName name="minvert3" localSheetId="13">OFFSET(#REF!,,,COUNTA(#REF!),2)</definedName>
    <definedName name="minvert3" localSheetId="38">OFFSET(#REF!,,,COUNTA(#REF!),2)</definedName>
    <definedName name="minvert3" localSheetId="34">OFFSET(#REF!,,,COUNTA(#REF!),2)</definedName>
    <definedName name="minvert3">OFFSET(#REF!,,,COUNTA(#REF!),2)</definedName>
    <definedName name="minvertrek" localSheetId="13">OFFSET(#REF!,,,COUNTA(#REF!),2)</definedName>
    <definedName name="minvertrek" localSheetId="38">OFFSET(#REF!,,,COUNTA(#REF!),2)</definedName>
    <definedName name="minvertrek" localSheetId="34">OFFSET(#REF!,,,COUNTA(#REF!),2)</definedName>
    <definedName name="minvertrek">OFFSET(#REF!,,,COUNTA(#REF!),2)</definedName>
    <definedName name="mko">'X012 85 89 herfstvakantie 2023'!$CP$118:$CQ$165</definedName>
    <definedName name="qas" localSheetId="13">#REF!</definedName>
    <definedName name="qas" localSheetId="38">#REF!</definedName>
    <definedName name="qas" localSheetId="26">'X005 - bezetting'!$CS$5:$CU$315</definedName>
    <definedName name="qas" localSheetId="33">'X015 - bezetting'!$CS$5:$CU$379</definedName>
    <definedName name="qas" localSheetId="34">#REF!</definedName>
    <definedName name="qas">#REF!</definedName>
    <definedName name="QAZ" localSheetId="4">'A009 - bezetting'!#REF!</definedName>
    <definedName name="qaz" localSheetId="9">#REF!</definedName>
    <definedName name="qaz" localSheetId="10">'A014 A011 A331 - in uitstap'!$A$17:$A$18</definedName>
    <definedName name="qaz" localSheetId="13">#REF!</definedName>
    <definedName name="qaz" localSheetId="23">#REF!</definedName>
    <definedName name="qaz" localSheetId="38">#REF!</definedName>
    <definedName name="qaz" localSheetId="26">#REF!</definedName>
    <definedName name="qaz" localSheetId="28">'X012 - rkms-wk 2023'!#REF!</definedName>
    <definedName name="qaz" localSheetId="29">'X012 85 89 herfstvakantie 2023'!$BZ$5:$CA$52</definedName>
    <definedName name="qaz" localSheetId="30">#REF!</definedName>
    <definedName name="qaz" localSheetId="32">#REF!</definedName>
    <definedName name="qaz" localSheetId="31">#REF!</definedName>
    <definedName name="qaz" localSheetId="33">#REF!</definedName>
    <definedName name="QAZ" localSheetId="34">'X076 - bezetting 2023 2024'!#REF!</definedName>
    <definedName name="qaz">#REF!</definedName>
    <definedName name="qsa" localSheetId="13">#REF!</definedName>
    <definedName name="qsa" localSheetId="38">#REF!</definedName>
    <definedName name="qsa" localSheetId="34">#REF!</definedName>
    <definedName name="qsa">#REF!</definedName>
    <definedName name="QWE" localSheetId="4">'A009 - bezetting'!$AP$5:$AQ$167</definedName>
    <definedName name="qwe" localSheetId="6">'A010 - bezetting'!#REF!</definedName>
    <definedName name="qwe" localSheetId="9">#REF!</definedName>
    <definedName name="qwe" localSheetId="10">'A014 A011 A331 - in uitstap'!#REF!</definedName>
    <definedName name="QWE" localSheetId="13">#REF!</definedName>
    <definedName name="qwe" localSheetId="18">'A060 - bezetting'!$AS$4:$AU$138</definedName>
    <definedName name="qwe" localSheetId="23">'A352 - bezetting jun24'!#REF!</definedName>
    <definedName name="qwe" localSheetId="38">'bezetting X089'!#REF!</definedName>
    <definedName name="qwe" localSheetId="39">'Niteliners - bezetting 2019'!$T$5:$U$19</definedName>
    <definedName name="qwe" localSheetId="26">'X005 - bezetting'!$AO$306:$AP$612</definedName>
    <definedName name="qwe" localSheetId="29">'X012 85 89 herfstvakantie 2023'!#REF!</definedName>
    <definedName name="qwe" localSheetId="30">'X012 85 89 kerstvak 2023-2024'!#REF!</definedName>
    <definedName name="qwe" localSheetId="32">'X012 85 89 meivakantie 2024'!#REF!</definedName>
    <definedName name="qwe" localSheetId="31">'X012 85 89 voorjaarsvak 2024'!#REF!</definedName>
    <definedName name="qwe" localSheetId="33">'X015 - bezetting'!$AO$380:$AP$664</definedName>
    <definedName name="qwe" localSheetId="34">'X076 - bezetting 2023 2024'!#REF!</definedName>
    <definedName name="QWE">#REF!</definedName>
    <definedName name="qws" localSheetId="38">'bezetting X089'!#REF!</definedName>
    <definedName name="qws" localSheetId="29">'X012 85 89 herfstvakantie 2023'!#REF!</definedName>
    <definedName name="qws" localSheetId="30">'X012 85 89 kerstvak 2023-2024'!#REF!</definedName>
    <definedName name="qws" localSheetId="32">'X012 85 89 meivakantie 2024'!#REF!</definedName>
    <definedName name="qws">#REF!</definedName>
    <definedName name="sdat">"$#REF!.$#REF!$#REF!:$#REF!$#REF!"</definedName>
    <definedName name="startcelvlg" localSheetId="13">#REF!</definedName>
    <definedName name="startcelvlg" localSheetId="38">#REF!</definedName>
    <definedName name="startcelvlg" localSheetId="34">#REF!</definedName>
    <definedName name="startcelvlg">#REF!</definedName>
    <definedName name="sxc">'X012 85 89 kerstvak 2023-2024'!$BK$52:$BL$121</definedName>
    <definedName name="tellingen" localSheetId="13">#REF!</definedName>
    <definedName name="tellingen" localSheetId="38">#REF!</definedName>
    <definedName name="tellingen" localSheetId="34">#REF!</definedName>
    <definedName name="tellingen">#REF!</definedName>
    <definedName name="totaal">"$#REF!.$AK$7:$AL$75"</definedName>
    <definedName name="vbh">'A009 - bezetting'!#REF!</definedName>
    <definedName name="vlgnrs1" localSheetId="13">OFFSET(#REF!,,,COUNTA(#REF!),2)</definedName>
    <definedName name="vlgnrs1" localSheetId="38">OFFSET(#REF!,,,COUNTA(#REF!),2)</definedName>
    <definedName name="vlgnrs1" localSheetId="34">OFFSET(#REF!,,,COUNTA(#REF!),2)</definedName>
    <definedName name="vlgnrs1">OFFSET(#REF!,,,COUNTA(#REF!),2)</definedName>
    <definedName name="vlgnrs2" localSheetId="13">OFFSET(#REF!,,,COUNTA(#REF!),2)</definedName>
    <definedName name="vlgnrs2" localSheetId="38">OFFSET(#REF!,,,COUNTA(#REF!),2)</definedName>
    <definedName name="vlgnrs2" localSheetId="34">OFFSET(#REF!,,,COUNTA(#REF!),2)</definedName>
    <definedName name="vlgnrs2">OFFSET(#REF!,,,COUNTA(#REF!),2)</definedName>
    <definedName name="vlgnrs3" localSheetId="13">OFFSET(#REF!,,,COUNTA(#REF!),2)</definedName>
    <definedName name="vlgnrs3" localSheetId="38">OFFSET(#REF!,,,COUNTA(#REF!),2)</definedName>
    <definedName name="vlgnrs3" localSheetId="34">OFFSET(#REF!,,,COUNTA(#REF!),2)</definedName>
    <definedName name="vlgnrs3">OFFSET(#REF!,,,COUNTA(#REF!),2)</definedName>
    <definedName name="volgnrs" localSheetId="13">OFFSET(#REF!,,,COUNTA(#REF!),2)</definedName>
    <definedName name="volgnrs" localSheetId="38">OFFSET(#REF!,,,COUNTA(#REF!),2)</definedName>
    <definedName name="volgnrs" localSheetId="34">OFFSET(#REF!,,,COUNTA(#REF!),2)</definedName>
    <definedName name="volgnrs">OFFSET(#REF!,,,COUNTA(#REF!),2)</definedName>
    <definedName name="Werkbladnaam">"$#REF!.$A$2"</definedName>
    <definedName name="zaq">'A352 - bezetting jun24'!#REF!</definedName>
    <definedName name="ZAS">'A300 - bezetting nov23'!$CD$42:$CE$350</definedName>
    <definedName name="zoekgebied" localSheetId="13">OFFSET(#REF!,,,COUNTA(#REF!),20)</definedName>
    <definedName name="zoekgebied" localSheetId="38">OFFSET(#REF!,,,COUNTA(#REF!),20)</definedName>
    <definedName name="zoekgebied" localSheetId="34">OFFSET(#REF!,,,COUNTA(#REF!),20)</definedName>
    <definedName name="zoekgebied">OFFSET(#REF!,,,COUNTA(#REF!),20)</definedName>
    <definedName name="zse" localSheetId="33">'X015 - bezetting'!$BF$6:$BH$233</definedName>
    <definedName name="zse">#REF!</definedName>
    <definedName name="zxc" localSheetId="13">#REF!</definedName>
    <definedName name="zxc" localSheetId="38">#REF!</definedName>
    <definedName name="zxc" localSheetId="33">'X015 - bezetting'!$AR$380:$AT$649</definedName>
    <definedName name="zxc" localSheetId="34">#REF!</definedName>
    <definedName name="zxc">#REF!</definedName>
  </definedNames>
  <calcPr calcId="191029"/>
  <pivotCaches>
    <pivotCache cacheId="0" r:id="rId4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I38" i="44" l="1"/>
  <c r="AH38" i="44"/>
  <c r="AG38" i="44"/>
  <c r="AF38" i="44"/>
  <c r="AE38" i="44"/>
  <c r="AD38" i="44"/>
  <c r="AC38" i="44"/>
  <c r="AB38" i="44"/>
  <c r="AA38" i="44"/>
  <c r="Z38" i="44"/>
  <c r="Y38" i="44"/>
  <c r="X38" i="44"/>
  <c r="W38" i="44"/>
  <c r="V38" i="44"/>
  <c r="U38" i="44"/>
  <c r="T38" i="44"/>
  <c r="S38" i="44"/>
  <c r="R38" i="44"/>
  <c r="Q38" i="44"/>
  <c r="P38" i="44"/>
  <c r="O38" i="44"/>
  <c r="N38" i="44"/>
  <c r="M38" i="44"/>
  <c r="L38" i="44"/>
  <c r="K38" i="44"/>
  <c r="J38" i="44"/>
  <c r="I38" i="44"/>
  <c r="H38" i="44"/>
  <c r="G38" i="44"/>
  <c r="F38" i="44"/>
  <c r="E38" i="44"/>
  <c r="D38" i="44"/>
  <c r="C38" i="44"/>
  <c r="B38" i="44"/>
  <c r="AI37" i="44"/>
  <c r="AH37" i="44"/>
  <c r="AG37" i="44"/>
  <c r="AF37" i="44"/>
  <c r="AE37" i="44"/>
  <c r="AD37" i="44"/>
  <c r="AC37" i="44"/>
  <c r="AB37" i="44"/>
  <c r="AA37" i="44"/>
  <c r="Z37" i="44"/>
  <c r="Y37" i="44"/>
  <c r="X37" i="44"/>
  <c r="W37" i="44"/>
  <c r="V37" i="44"/>
  <c r="U37" i="44"/>
  <c r="T37" i="44"/>
  <c r="S37" i="44"/>
  <c r="R37" i="44"/>
  <c r="Q37" i="44"/>
  <c r="P37" i="44"/>
  <c r="O37" i="44"/>
  <c r="N37" i="44"/>
  <c r="M37" i="44"/>
  <c r="L37" i="44"/>
  <c r="K37" i="44"/>
  <c r="J37" i="44"/>
  <c r="I37" i="44"/>
  <c r="H37" i="44"/>
  <c r="G37" i="44"/>
  <c r="F37" i="44"/>
  <c r="E37" i="44"/>
  <c r="D37" i="44"/>
  <c r="C37" i="44"/>
  <c r="B37" i="44"/>
  <c r="AL19" i="44"/>
  <c r="AK19" i="44"/>
  <c r="AJ19" i="44"/>
  <c r="AI19" i="44"/>
  <c r="AH19" i="44"/>
  <c r="AG19" i="44"/>
  <c r="AF19" i="44"/>
  <c r="AE19" i="44"/>
  <c r="AD19" i="44"/>
  <c r="AC19" i="44"/>
  <c r="AB19" i="44"/>
  <c r="AA19" i="44"/>
  <c r="Z19" i="44"/>
  <c r="Y19" i="44"/>
  <c r="X19" i="44"/>
  <c r="W19" i="44"/>
  <c r="V19" i="44"/>
  <c r="U19" i="44"/>
  <c r="T19" i="44"/>
  <c r="S19" i="44"/>
  <c r="R19" i="44"/>
  <c r="Q19" i="44"/>
  <c r="P19" i="44"/>
  <c r="O19" i="44"/>
  <c r="N19" i="44"/>
  <c r="M19" i="44"/>
  <c r="L19" i="44"/>
  <c r="K19" i="44"/>
  <c r="J19" i="44"/>
  <c r="I19" i="44"/>
  <c r="H19" i="44"/>
  <c r="G19" i="44"/>
  <c r="F19" i="44"/>
  <c r="E19" i="44"/>
  <c r="D19" i="44"/>
  <c r="C19" i="44"/>
  <c r="B19" i="44"/>
  <c r="AL18" i="44"/>
  <c r="AK18" i="44"/>
  <c r="AJ18" i="44"/>
  <c r="AI18" i="44"/>
  <c r="AH18" i="44"/>
  <c r="AG18" i="44"/>
  <c r="AF18" i="44"/>
  <c r="AE18" i="44"/>
  <c r="AD18" i="44"/>
  <c r="AC18" i="44"/>
  <c r="AB18" i="44"/>
  <c r="AA18" i="44"/>
  <c r="Z18" i="44"/>
  <c r="Y18" i="44"/>
  <c r="X18" i="44"/>
  <c r="W18" i="44"/>
  <c r="V18" i="44"/>
  <c r="U18" i="44"/>
  <c r="T18" i="44"/>
  <c r="S18" i="44"/>
  <c r="R18" i="44"/>
  <c r="Q18" i="44"/>
  <c r="P18" i="44"/>
  <c r="O18" i="44"/>
  <c r="N18" i="44"/>
  <c r="M18" i="44"/>
  <c r="L18" i="44"/>
  <c r="K18" i="44"/>
  <c r="J18" i="44"/>
  <c r="I18" i="44"/>
  <c r="H18" i="44"/>
  <c r="G18" i="44"/>
  <c r="F18" i="44"/>
  <c r="E18" i="44"/>
  <c r="D18" i="44"/>
  <c r="C18" i="44"/>
  <c r="B18" i="44"/>
  <c r="D2" i="44"/>
  <c r="C2" i="44"/>
  <c r="B2" i="44"/>
  <c r="L78" i="43" l="1"/>
  <c r="K78" i="43"/>
  <c r="J78" i="43"/>
  <c r="I78" i="43"/>
  <c r="H78" i="43"/>
  <c r="G78" i="43"/>
  <c r="F78" i="43"/>
  <c r="E78" i="43"/>
  <c r="D78" i="43"/>
  <c r="C78" i="43"/>
  <c r="B78" i="43"/>
  <c r="L77" i="43"/>
  <c r="K77" i="43"/>
  <c r="J77" i="43"/>
  <c r="I77" i="43"/>
  <c r="H77" i="43"/>
  <c r="G77" i="43"/>
  <c r="F77" i="43"/>
  <c r="E77" i="43"/>
  <c r="D77" i="43"/>
  <c r="C77" i="43"/>
  <c r="B77" i="43"/>
  <c r="L40" i="43"/>
  <c r="K40" i="43"/>
  <c r="J40" i="43"/>
  <c r="I40" i="43"/>
  <c r="H40" i="43"/>
  <c r="G40" i="43"/>
  <c r="F40" i="43"/>
  <c r="E40" i="43"/>
  <c r="D40" i="43"/>
  <c r="C40" i="43"/>
  <c r="B40" i="43"/>
  <c r="L39" i="43"/>
  <c r="K39" i="43"/>
  <c r="J39" i="43"/>
  <c r="I39" i="43"/>
  <c r="H39" i="43"/>
  <c r="G39" i="43"/>
  <c r="F39" i="43"/>
  <c r="E39" i="43"/>
  <c r="D39" i="43"/>
  <c r="C39" i="43"/>
  <c r="B39" i="43"/>
  <c r="D2" i="43"/>
  <c r="C2" i="43"/>
  <c r="B2" i="43"/>
  <c r="Y161" i="42" l="1"/>
  <c r="X161" i="42"/>
  <c r="W161" i="42"/>
  <c r="V161" i="42"/>
  <c r="U161" i="42"/>
  <c r="T161" i="42"/>
  <c r="S161" i="42"/>
  <c r="R161" i="42"/>
  <c r="Q161" i="42"/>
  <c r="P161" i="42"/>
  <c r="O161" i="42"/>
  <c r="N161" i="42"/>
  <c r="M161" i="42"/>
  <c r="L161" i="42"/>
  <c r="K161" i="42"/>
  <c r="J161" i="42"/>
  <c r="I161" i="42"/>
  <c r="H161" i="42"/>
  <c r="G161" i="42"/>
  <c r="F161" i="42"/>
  <c r="E161" i="42"/>
  <c r="D161" i="42"/>
  <c r="C161" i="42"/>
  <c r="B161" i="42"/>
  <c r="Y160" i="42"/>
  <c r="X160" i="42"/>
  <c r="W160" i="42"/>
  <c r="V160" i="42"/>
  <c r="U160" i="42"/>
  <c r="T160" i="42"/>
  <c r="S160" i="42"/>
  <c r="R160" i="42"/>
  <c r="Q160" i="42"/>
  <c r="P160" i="42"/>
  <c r="O160" i="42"/>
  <c r="N160" i="42"/>
  <c r="M160" i="42"/>
  <c r="L160" i="42"/>
  <c r="K160" i="42"/>
  <c r="J160" i="42"/>
  <c r="I160" i="42"/>
  <c r="H160" i="42"/>
  <c r="G160" i="42"/>
  <c r="F160" i="42"/>
  <c r="E160" i="42"/>
  <c r="D160" i="42"/>
  <c r="C160" i="42"/>
  <c r="B160" i="42"/>
  <c r="AA143" i="42"/>
  <c r="Z143" i="42"/>
  <c r="Y143" i="42"/>
  <c r="X143" i="42"/>
  <c r="W143" i="42"/>
  <c r="V143" i="42"/>
  <c r="U143" i="42"/>
  <c r="T143" i="42"/>
  <c r="S143" i="42"/>
  <c r="R143" i="42"/>
  <c r="Q143" i="42"/>
  <c r="P143" i="42"/>
  <c r="O143" i="42"/>
  <c r="N143" i="42"/>
  <c r="M143" i="42"/>
  <c r="L143" i="42"/>
  <c r="K143" i="42"/>
  <c r="J143" i="42"/>
  <c r="I143" i="42"/>
  <c r="H143" i="42"/>
  <c r="G143" i="42"/>
  <c r="F143" i="42"/>
  <c r="E143" i="42"/>
  <c r="D143" i="42"/>
  <c r="C143" i="42"/>
  <c r="B143" i="42"/>
  <c r="AA142" i="42"/>
  <c r="Z142" i="42"/>
  <c r="Y142" i="42"/>
  <c r="X142" i="42"/>
  <c r="W142" i="42"/>
  <c r="V142" i="42"/>
  <c r="U142" i="42"/>
  <c r="T142" i="42"/>
  <c r="S142" i="42"/>
  <c r="R142" i="42"/>
  <c r="Q142" i="42"/>
  <c r="P142" i="42"/>
  <c r="O142" i="42"/>
  <c r="N142" i="42"/>
  <c r="M142" i="42"/>
  <c r="L142" i="42"/>
  <c r="K142" i="42"/>
  <c r="J142" i="42"/>
  <c r="I142" i="42"/>
  <c r="H142" i="42"/>
  <c r="G142" i="42"/>
  <c r="F142" i="42"/>
  <c r="E142" i="42"/>
  <c r="D142" i="42"/>
  <c r="C142" i="42"/>
  <c r="B142" i="42"/>
  <c r="AJ124" i="42"/>
  <c r="AI124" i="42"/>
  <c r="AH124" i="42"/>
  <c r="AG124" i="42"/>
  <c r="AF124" i="42"/>
  <c r="AE124" i="42"/>
  <c r="AD124" i="42"/>
  <c r="AC124" i="42"/>
  <c r="AB124" i="42"/>
  <c r="AA124" i="42"/>
  <c r="Z124" i="42"/>
  <c r="Y124" i="42"/>
  <c r="X124" i="42"/>
  <c r="W124" i="42"/>
  <c r="V124" i="42"/>
  <c r="U124" i="42"/>
  <c r="T124" i="42"/>
  <c r="S124" i="42"/>
  <c r="R124" i="42"/>
  <c r="Q124" i="42"/>
  <c r="P124" i="42"/>
  <c r="O124" i="42"/>
  <c r="N124" i="42"/>
  <c r="M124" i="42"/>
  <c r="L124" i="42"/>
  <c r="K124" i="42"/>
  <c r="J124" i="42"/>
  <c r="I124" i="42"/>
  <c r="H124" i="42"/>
  <c r="G124" i="42"/>
  <c r="F124" i="42"/>
  <c r="E124" i="42"/>
  <c r="D124" i="42"/>
  <c r="C124" i="42"/>
  <c r="B124" i="42"/>
  <c r="AJ123" i="42"/>
  <c r="AI123" i="42"/>
  <c r="AH123" i="42"/>
  <c r="AG123" i="42"/>
  <c r="AF123" i="42"/>
  <c r="AE123" i="42"/>
  <c r="AD123" i="42"/>
  <c r="AC123" i="42"/>
  <c r="AB123" i="42"/>
  <c r="AA123" i="42"/>
  <c r="Z123" i="42"/>
  <c r="Y123" i="42"/>
  <c r="X123" i="42"/>
  <c r="W123" i="42"/>
  <c r="V123" i="42"/>
  <c r="U123" i="42"/>
  <c r="T123" i="42"/>
  <c r="S123" i="42"/>
  <c r="R123" i="42"/>
  <c r="Q123" i="42"/>
  <c r="P123" i="42"/>
  <c r="O123" i="42"/>
  <c r="N123" i="42"/>
  <c r="M123" i="42"/>
  <c r="L123" i="42"/>
  <c r="K123" i="42"/>
  <c r="J123" i="42"/>
  <c r="I123" i="42"/>
  <c r="H123" i="42"/>
  <c r="G123" i="42"/>
  <c r="F123" i="42"/>
  <c r="E123" i="42"/>
  <c r="D123" i="42"/>
  <c r="C123" i="42"/>
  <c r="B123" i="42"/>
  <c r="AJ85" i="42"/>
  <c r="AI85" i="42"/>
  <c r="AH85" i="42"/>
  <c r="AG85" i="42"/>
  <c r="AF85" i="42"/>
  <c r="AE85" i="42"/>
  <c r="AD85" i="42"/>
  <c r="AC85" i="42"/>
  <c r="AB85" i="42"/>
  <c r="AA85" i="42"/>
  <c r="Z85" i="42"/>
  <c r="Y85" i="42"/>
  <c r="X85" i="42"/>
  <c r="W85" i="42"/>
  <c r="V85" i="42"/>
  <c r="U85" i="42"/>
  <c r="T85" i="42"/>
  <c r="S85" i="42"/>
  <c r="R85" i="42"/>
  <c r="Q85" i="42"/>
  <c r="P85" i="42"/>
  <c r="O85" i="42"/>
  <c r="N85" i="42"/>
  <c r="M85" i="42"/>
  <c r="L85" i="42"/>
  <c r="K85" i="42"/>
  <c r="J85" i="42"/>
  <c r="I85" i="42"/>
  <c r="H85" i="42"/>
  <c r="G85" i="42"/>
  <c r="F85" i="42"/>
  <c r="E85" i="42"/>
  <c r="D85" i="42"/>
  <c r="C85" i="42"/>
  <c r="B85" i="42"/>
  <c r="AJ84" i="42"/>
  <c r="AI84" i="42"/>
  <c r="AH84" i="42"/>
  <c r="AG84" i="42"/>
  <c r="AF84" i="42"/>
  <c r="AE84" i="42"/>
  <c r="AD84" i="42"/>
  <c r="AC84" i="42"/>
  <c r="AB84" i="42"/>
  <c r="AA84" i="42"/>
  <c r="Z84" i="42"/>
  <c r="Y84" i="42"/>
  <c r="X84" i="42"/>
  <c r="W84" i="42"/>
  <c r="V84" i="42"/>
  <c r="U84" i="42"/>
  <c r="T84" i="42"/>
  <c r="S84" i="42"/>
  <c r="R84" i="42"/>
  <c r="Q84" i="42"/>
  <c r="P84" i="42"/>
  <c r="O84" i="42"/>
  <c r="N84" i="42"/>
  <c r="M84" i="42"/>
  <c r="L84" i="42"/>
  <c r="K84" i="42"/>
  <c r="J84" i="42"/>
  <c r="I84" i="42"/>
  <c r="H84" i="42"/>
  <c r="G84" i="42"/>
  <c r="F84" i="42"/>
  <c r="E84" i="42"/>
  <c r="D84" i="42"/>
  <c r="C84" i="42"/>
  <c r="B84" i="42"/>
  <c r="X46" i="42"/>
  <c r="W46" i="42"/>
  <c r="V46" i="42"/>
  <c r="U46" i="42"/>
  <c r="T46" i="42"/>
  <c r="S46" i="42"/>
  <c r="R46" i="42"/>
  <c r="Q46" i="42"/>
  <c r="P46" i="42"/>
  <c r="O46" i="42"/>
  <c r="N46" i="42"/>
  <c r="M46" i="42"/>
  <c r="L46" i="42"/>
  <c r="K46" i="42"/>
  <c r="J46" i="42"/>
  <c r="I46" i="42"/>
  <c r="H46" i="42"/>
  <c r="G46" i="42"/>
  <c r="F46" i="42"/>
  <c r="E46" i="42"/>
  <c r="D46" i="42"/>
  <c r="C46" i="42"/>
  <c r="B46" i="42"/>
  <c r="X45" i="42"/>
  <c r="W45" i="42"/>
  <c r="V45" i="42"/>
  <c r="U45" i="42"/>
  <c r="T45" i="42"/>
  <c r="S45" i="42"/>
  <c r="R45" i="42"/>
  <c r="Q45" i="42"/>
  <c r="P45" i="42"/>
  <c r="O45" i="42"/>
  <c r="N45" i="42"/>
  <c r="M45" i="42"/>
  <c r="L45" i="42"/>
  <c r="K45" i="42"/>
  <c r="J45" i="42"/>
  <c r="I45" i="42"/>
  <c r="H45" i="42"/>
  <c r="G45" i="42"/>
  <c r="F45" i="42"/>
  <c r="E45" i="42"/>
  <c r="D45" i="42"/>
  <c r="C45" i="42"/>
  <c r="B45" i="42"/>
  <c r="Y24" i="42"/>
  <c r="X24" i="42"/>
  <c r="W24" i="42"/>
  <c r="V24" i="42"/>
  <c r="U24" i="42"/>
  <c r="T24" i="42"/>
  <c r="S24" i="42"/>
  <c r="R24" i="42"/>
  <c r="Q24" i="42"/>
  <c r="P24" i="42"/>
  <c r="O24" i="42"/>
  <c r="N24" i="42"/>
  <c r="M24" i="42"/>
  <c r="L24" i="42"/>
  <c r="K24" i="42"/>
  <c r="J24" i="42"/>
  <c r="I24" i="42"/>
  <c r="H24" i="42"/>
  <c r="G24" i="42"/>
  <c r="F24" i="42"/>
  <c r="E24" i="42"/>
  <c r="D24" i="42"/>
  <c r="C24" i="42"/>
  <c r="B24" i="42"/>
  <c r="Y23" i="42"/>
  <c r="X23" i="42"/>
  <c r="W23" i="42"/>
  <c r="V23" i="42"/>
  <c r="U23" i="42"/>
  <c r="T23" i="42"/>
  <c r="S23" i="42"/>
  <c r="R23" i="42"/>
  <c r="Q23" i="42"/>
  <c r="P23" i="42"/>
  <c r="O23" i="42"/>
  <c r="N23" i="42"/>
  <c r="M23" i="42"/>
  <c r="L23" i="42"/>
  <c r="K23" i="42"/>
  <c r="J23" i="42"/>
  <c r="I23" i="42"/>
  <c r="H23" i="42"/>
  <c r="G23" i="42"/>
  <c r="F23" i="42"/>
  <c r="E23" i="42"/>
  <c r="D23" i="42"/>
  <c r="C23" i="42"/>
  <c r="B23" i="42"/>
  <c r="D2" i="42"/>
  <c r="C2" i="42"/>
  <c r="B2" i="42"/>
  <c r="Y160" i="41"/>
  <c r="X160" i="41"/>
  <c r="W160" i="41"/>
  <c r="V160" i="41"/>
  <c r="U160" i="41"/>
  <c r="T160" i="41"/>
  <c r="S160" i="41"/>
  <c r="R160" i="41"/>
  <c r="Q160" i="41"/>
  <c r="P160" i="41"/>
  <c r="O160" i="41"/>
  <c r="N160" i="41"/>
  <c r="M160" i="41"/>
  <c r="L160" i="41"/>
  <c r="K160" i="41"/>
  <c r="J160" i="41"/>
  <c r="I160" i="41"/>
  <c r="H160" i="41"/>
  <c r="G160" i="41"/>
  <c r="F160" i="41"/>
  <c r="E160" i="41"/>
  <c r="D160" i="41"/>
  <c r="C160" i="41"/>
  <c r="B160" i="41"/>
  <c r="Y148" i="41"/>
  <c r="Y161" i="41" s="1"/>
  <c r="X148" i="41"/>
  <c r="X161" i="41" s="1"/>
  <c r="W148" i="41"/>
  <c r="W161" i="41" s="1"/>
  <c r="V148" i="41"/>
  <c r="V161" i="41" s="1"/>
  <c r="U148" i="41"/>
  <c r="U161" i="41" s="1"/>
  <c r="T148" i="41"/>
  <c r="T161" i="41" s="1"/>
  <c r="S148" i="41"/>
  <c r="S161" i="41" s="1"/>
  <c r="R148" i="41"/>
  <c r="R161" i="41" s="1"/>
  <c r="Q148" i="41"/>
  <c r="Q161" i="41" s="1"/>
  <c r="P148" i="41"/>
  <c r="P161" i="41" s="1"/>
  <c r="O148" i="41"/>
  <c r="O161" i="41" s="1"/>
  <c r="N148" i="41"/>
  <c r="N161" i="41" s="1"/>
  <c r="M148" i="41"/>
  <c r="M161" i="41" s="1"/>
  <c r="L148" i="41"/>
  <c r="L161" i="41" s="1"/>
  <c r="K148" i="41"/>
  <c r="K161" i="41" s="1"/>
  <c r="J148" i="41"/>
  <c r="J161" i="41" s="1"/>
  <c r="I148" i="41"/>
  <c r="I161" i="41" s="1"/>
  <c r="H148" i="41"/>
  <c r="H161" i="41" s="1"/>
  <c r="G148" i="41"/>
  <c r="G161" i="41" s="1"/>
  <c r="F148" i="41"/>
  <c r="F161" i="41" s="1"/>
  <c r="E148" i="41"/>
  <c r="E161" i="41" s="1"/>
  <c r="D148" i="41"/>
  <c r="D161" i="41" s="1"/>
  <c r="C148" i="41"/>
  <c r="C161" i="41" s="1"/>
  <c r="B148" i="41"/>
  <c r="B161" i="41" s="1"/>
  <c r="AA143" i="41"/>
  <c r="Z143" i="41"/>
  <c r="Y143" i="41"/>
  <c r="X143" i="41"/>
  <c r="W143" i="41"/>
  <c r="V143" i="41"/>
  <c r="U143" i="41"/>
  <c r="T143" i="41"/>
  <c r="S143" i="41"/>
  <c r="R143" i="41"/>
  <c r="Q143" i="41"/>
  <c r="P143" i="41"/>
  <c r="O143" i="41"/>
  <c r="N143" i="41"/>
  <c r="M143" i="41"/>
  <c r="L143" i="41"/>
  <c r="K143" i="41"/>
  <c r="J143" i="41"/>
  <c r="I143" i="41"/>
  <c r="H143" i="41"/>
  <c r="G143" i="41"/>
  <c r="F143" i="41"/>
  <c r="E143" i="41"/>
  <c r="D143" i="41"/>
  <c r="C143" i="41"/>
  <c r="B143" i="41"/>
  <c r="AA142" i="41"/>
  <c r="Z142" i="41"/>
  <c r="Y142" i="41"/>
  <c r="X142" i="41"/>
  <c r="W142" i="41"/>
  <c r="V142" i="41"/>
  <c r="U142" i="41"/>
  <c r="T142" i="41"/>
  <c r="S142" i="41"/>
  <c r="R142" i="41"/>
  <c r="Q142" i="41"/>
  <c r="P142" i="41"/>
  <c r="O142" i="41"/>
  <c r="N142" i="41"/>
  <c r="M142" i="41"/>
  <c r="L142" i="41"/>
  <c r="K142" i="41"/>
  <c r="J142" i="41"/>
  <c r="I142" i="41"/>
  <c r="H142" i="41"/>
  <c r="G142" i="41"/>
  <c r="F142" i="41"/>
  <c r="E142" i="41"/>
  <c r="D142" i="41"/>
  <c r="C142" i="41"/>
  <c r="B142" i="41"/>
  <c r="AJ124" i="41"/>
  <c r="AH124" i="41"/>
  <c r="AE124" i="41"/>
  <c r="AB124" i="41"/>
  <c r="Z124" i="41"/>
  <c r="W124" i="41"/>
  <c r="T124" i="41"/>
  <c r="R124" i="41"/>
  <c r="O124" i="41"/>
  <c r="L124" i="41"/>
  <c r="J124" i="41"/>
  <c r="G124" i="41"/>
  <c r="D124" i="41"/>
  <c r="B124" i="41"/>
  <c r="AJ123" i="41"/>
  <c r="AI123" i="41"/>
  <c r="AH123" i="41"/>
  <c r="AG123" i="41"/>
  <c r="AF123" i="41"/>
  <c r="AE123" i="41"/>
  <c r="AD123" i="41"/>
  <c r="AC123" i="41"/>
  <c r="AB123" i="41"/>
  <c r="AA123" i="41"/>
  <c r="Z123" i="41"/>
  <c r="Y123" i="41"/>
  <c r="X123" i="41"/>
  <c r="W123" i="41"/>
  <c r="V123" i="41"/>
  <c r="U123" i="41"/>
  <c r="T123" i="41"/>
  <c r="S123" i="41"/>
  <c r="R123" i="41"/>
  <c r="Q123" i="41"/>
  <c r="P123" i="41"/>
  <c r="O123" i="41"/>
  <c r="N123" i="41"/>
  <c r="M123" i="41"/>
  <c r="L123" i="41"/>
  <c r="K123" i="41"/>
  <c r="J123" i="41"/>
  <c r="I123" i="41"/>
  <c r="H123" i="41"/>
  <c r="G123" i="41"/>
  <c r="F123" i="41"/>
  <c r="E123" i="41"/>
  <c r="D123" i="41"/>
  <c r="C123" i="41"/>
  <c r="B123" i="41"/>
  <c r="AJ90" i="41"/>
  <c r="AI90" i="41"/>
  <c r="AI124" i="41" s="1"/>
  <c r="AH90" i="41"/>
  <c r="AG90" i="41"/>
  <c r="AG124" i="41" s="1"/>
  <c r="AF90" i="41"/>
  <c r="AF124" i="41" s="1"/>
  <c r="AE90" i="41"/>
  <c r="AD90" i="41"/>
  <c r="AD124" i="41" s="1"/>
  <c r="AC90" i="41"/>
  <c r="AC124" i="41" s="1"/>
  <c r="AB90" i="41"/>
  <c r="AA90" i="41"/>
  <c r="AA124" i="41" s="1"/>
  <c r="Z90" i="41"/>
  <c r="Y90" i="41"/>
  <c r="Y124" i="41" s="1"/>
  <c r="X90" i="41"/>
  <c r="X124" i="41" s="1"/>
  <c r="W90" i="41"/>
  <c r="V90" i="41"/>
  <c r="V124" i="41" s="1"/>
  <c r="U90" i="41"/>
  <c r="U124" i="41" s="1"/>
  <c r="T90" i="41"/>
  <c r="S90" i="41"/>
  <c r="S124" i="41" s="1"/>
  <c r="R90" i="41"/>
  <c r="Q90" i="41"/>
  <c r="Q124" i="41" s="1"/>
  <c r="P90" i="41"/>
  <c r="P124" i="41" s="1"/>
  <c r="O90" i="41"/>
  <c r="N90" i="41"/>
  <c r="N124" i="41" s="1"/>
  <c r="M90" i="41"/>
  <c r="M124" i="41" s="1"/>
  <c r="L90" i="41"/>
  <c r="K90" i="41"/>
  <c r="K124" i="41" s="1"/>
  <c r="J90" i="41"/>
  <c r="I90" i="41"/>
  <c r="I124" i="41" s="1"/>
  <c r="H90" i="41"/>
  <c r="H124" i="41" s="1"/>
  <c r="G90" i="41"/>
  <c r="F90" i="41"/>
  <c r="F124" i="41" s="1"/>
  <c r="E90" i="41"/>
  <c r="E124" i="41" s="1"/>
  <c r="D90" i="41"/>
  <c r="C90" i="41"/>
  <c r="C124" i="41" s="1"/>
  <c r="B90" i="41"/>
  <c r="AJ85" i="41"/>
  <c r="AI85" i="41"/>
  <c r="AH85" i="41"/>
  <c r="AG85" i="41"/>
  <c r="AF85" i="41"/>
  <c r="AE85" i="41"/>
  <c r="AD85" i="41"/>
  <c r="AC85" i="41"/>
  <c r="AB85" i="41"/>
  <c r="AA85" i="41"/>
  <c r="Z85" i="41"/>
  <c r="Y85" i="41"/>
  <c r="X85" i="41"/>
  <c r="W85" i="41"/>
  <c r="V85" i="41"/>
  <c r="U85" i="41"/>
  <c r="T85" i="41"/>
  <c r="S85" i="41"/>
  <c r="R85" i="41"/>
  <c r="Q85" i="41"/>
  <c r="P85" i="41"/>
  <c r="O85" i="41"/>
  <c r="N85" i="41"/>
  <c r="M85" i="41"/>
  <c r="L85" i="41"/>
  <c r="K85" i="41"/>
  <c r="J85" i="41"/>
  <c r="I85" i="41"/>
  <c r="H85" i="41"/>
  <c r="G85" i="41"/>
  <c r="F85" i="41"/>
  <c r="E85" i="41"/>
  <c r="D85" i="41"/>
  <c r="C85" i="41"/>
  <c r="B85" i="41"/>
  <c r="AJ84" i="41"/>
  <c r="AI84" i="41"/>
  <c r="AH84" i="41"/>
  <c r="AG84" i="41"/>
  <c r="AF84" i="41"/>
  <c r="AE84" i="41"/>
  <c r="AD84" i="41"/>
  <c r="AC84" i="41"/>
  <c r="AB84" i="41"/>
  <c r="AA84" i="41"/>
  <c r="Z84" i="41"/>
  <c r="Y84" i="41"/>
  <c r="X84" i="41"/>
  <c r="W84" i="41"/>
  <c r="V84" i="41"/>
  <c r="U84" i="41"/>
  <c r="T84" i="41"/>
  <c r="S84" i="41"/>
  <c r="R84" i="41"/>
  <c r="Q84" i="41"/>
  <c r="P84" i="41"/>
  <c r="O84" i="41"/>
  <c r="N84" i="41"/>
  <c r="M84" i="41"/>
  <c r="L84" i="41"/>
  <c r="K84" i="41"/>
  <c r="J84" i="41"/>
  <c r="I84" i="41"/>
  <c r="H84" i="41"/>
  <c r="G84" i="41"/>
  <c r="F84" i="41"/>
  <c r="E84" i="41"/>
  <c r="D84" i="41"/>
  <c r="C84" i="41"/>
  <c r="B84" i="41"/>
  <c r="X46" i="41"/>
  <c r="W46" i="41"/>
  <c r="V46" i="41"/>
  <c r="U46" i="41"/>
  <c r="T46" i="41"/>
  <c r="S46" i="41"/>
  <c r="R46" i="41"/>
  <c r="Q46" i="41"/>
  <c r="P46" i="41"/>
  <c r="O46" i="41"/>
  <c r="N46" i="41"/>
  <c r="M46" i="41"/>
  <c r="L46" i="41"/>
  <c r="K46" i="41"/>
  <c r="J46" i="41"/>
  <c r="I46" i="41"/>
  <c r="H46" i="41"/>
  <c r="G46" i="41"/>
  <c r="F46" i="41"/>
  <c r="E46" i="41"/>
  <c r="D46" i="41"/>
  <c r="C46" i="41"/>
  <c r="B46" i="41"/>
  <c r="X45" i="41"/>
  <c r="W45" i="41"/>
  <c r="V45" i="41"/>
  <c r="U45" i="41"/>
  <c r="T45" i="41"/>
  <c r="S45" i="41"/>
  <c r="R45" i="41"/>
  <c r="Q45" i="41"/>
  <c r="P45" i="41"/>
  <c r="O45" i="41"/>
  <c r="N45" i="41"/>
  <c r="M45" i="41"/>
  <c r="L45" i="41"/>
  <c r="K45" i="41"/>
  <c r="J45" i="41"/>
  <c r="I45" i="41"/>
  <c r="H45" i="41"/>
  <c r="G45" i="41"/>
  <c r="F45" i="41"/>
  <c r="E45" i="41"/>
  <c r="D45" i="41"/>
  <c r="C45" i="41"/>
  <c r="B45" i="41"/>
  <c r="Y24" i="41"/>
  <c r="X24" i="41"/>
  <c r="W24" i="41"/>
  <c r="V24" i="41"/>
  <c r="U24" i="41"/>
  <c r="T24" i="41"/>
  <c r="S24" i="41"/>
  <c r="R24" i="41"/>
  <c r="Q24" i="41"/>
  <c r="P24" i="41"/>
  <c r="O24" i="41"/>
  <c r="N24" i="41"/>
  <c r="M24" i="41"/>
  <c r="L24" i="41"/>
  <c r="K24" i="41"/>
  <c r="J24" i="41"/>
  <c r="I24" i="41"/>
  <c r="H24" i="41"/>
  <c r="G24" i="41"/>
  <c r="F24" i="41"/>
  <c r="E24" i="41"/>
  <c r="D24" i="41"/>
  <c r="C24" i="41"/>
  <c r="B24" i="41"/>
  <c r="Y23" i="41"/>
  <c r="X23" i="41"/>
  <c r="W23" i="41"/>
  <c r="V23" i="41"/>
  <c r="U23" i="41"/>
  <c r="T23" i="41"/>
  <c r="S23" i="41"/>
  <c r="R23" i="41"/>
  <c r="Q23" i="41"/>
  <c r="P23" i="41"/>
  <c r="O23" i="41"/>
  <c r="N23" i="41"/>
  <c r="M23" i="41"/>
  <c r="L23" i="41"/>
  <c r="K23" i="41"/>
  <c r="J23" i="41"/>
  <c r="I23" i="41"/>
  <c r="H23" i="41"/>
  <c r="G23" i="41"/>
  <c r="F23" i="41"/>
  <c r="E23" i="41"/>
  <c r="D23" i="41"/>
  <c r="C23" i="41"/>
  <c r="B23" i="41"/>
  <c r="D2" i="41"/>
  <c r="C2" i="41"/>
  <c r="B2" i="41"/>
  <c r="Y162" i="40"/>
  <c r="X162" i="40"/>
  <c r="W162" i="40"/>
  <c r="V162" i="40"/>
  <c r="U162" i="40"/>
  <c r="T162" i="40"/>
  <c r="S162" i="40"/>
  <c r="R162" i="40"/>
  <c r="Q162" i="40"/>
  <c r="P162" i="40"/>
  <c r="O162" i="40"/>
  <c r="N162" i="40"/>
  <c r="M162" i="40"/>
  <c r="L162" i="40"/>
  <c r="K162" i="40"/>
  <c r="J162" i="40"/>
  <c r="I162" i="40"/>
  <c r="H162" i="40"/>
  <c r="G162" i="40"/>
  <c r="F162" i="40"/>
  <c r="E162" i="40"/>
  <c r="D162" i="40"/>
  <c r="C162" i="40"/>
  <c r="B162" i="40"/>
  <c r="Y161" i="40"/>
  <c r="X161" i="40"/>
  <c r="W161" i="40"/>
  <c r="V161" i="40"/>
  <c r="U161" i="40"/>
  <c r="T161" i="40"/>
  <c r="S161" i="40"/>
  <c r="R161" i="40"/>
  <c r="Q161" i="40"/>
  <c r="P161" i="40"/>
  <c r="O161" i="40"/>
  <c r="N161" i="40"/>
  <c r="M161" i="40"/>
  <c r="L161" i="40"/>
  <c r="K161" i="40"/>
  <c r="J161" i="40"/>
  <c r="I161" i="40"/>
  <c r="H161" i="40"/>
  <c r="G161" i="40"/>
  <c r="F161" i="40"/>
  <c r="E161" i="40"/>
  <c r="D161" i="40"/>
  <c r="C161" i="40"/>
  <c r="B161" i="40"/>
  <c r="AA144" i="40"/>
  <c r="Z144" i="40"/>
  <c r="Y144" i="40"/>
  <c r="X144" i="40"/>
  <c r="W144" i="40"/>
  <c r="V144" i="40"/>
  <c r="U144" i="40"/>
  <c r="T144" i="40"/>
  <c r="S144" i="40"/>
  <c r="R144" i="40"/>
  <c r="Q144" i="40"/>
  <c r="P144" i="40"/>
  <c r="O144" i="40"/>
  <c r="N144" i="40"/>
  <c r="M144" i="40"/>
  <c r="L144" i="40"/>
  <c r="K144" i="40"/>
  <c r="J144" i="40"/>
  <c r="I144" i="40"/>
  <c r="H144" i="40"/>
  <c r="G144" i="40"/>
  <c r="F144" i="40"/>
  <c r="E144" i="40"/>
  <c r="D144" i="40"/>
  <c r="C144" i="40"/>
  <c r="B144" i="40"/>
  <c r="AA143" i="40"/>
  <c r="Z143" i="40"/>
  <c r="Y143" i="40"/>
  <c r="X143" i="40"/>
  <c r="W143" i="40"/>
  <c r="V143" i="40"/>
  <c r="U143" i="40"/>
  <c r="T143" i="40"/>
  <c r="S143" i="40"/>
  <c r="R143" i="40"/>
  <c r="Q143" i="40"/>
  <c r="P143" i="40"/>
  <c r="O143" i="40"/>
  <c r="N143" i="40"/>
  <c r="M143" i="40"/>
  <c r="L143" i="40"/>
  <c r="K143" i="40"/>
  <c r="J143" i="40"/>
  <c r="I143" i="40"/>
  <c r="H143" i="40"/>
  <c r="G143" i="40"/>
  <c r="F143" i="40"/>
  <c r="E143" i="40"/>
  <c r="D143" i="40"/>
  <c r="C143" i="40"/>
  <c r="B143" i="40"/>
  <c r="AJ125" i="40"/>
  <c r="AI125" i="40"/>
  <c r="AH125" i="40"/>
  <c r="AG125" i="40"/>
  <c r="AF125" i="40"/>
  <c r="AE125" i="40"/>
  <c r="AD125" i="40"/>
  <c r="AC125" i="40"/>
  <c r="AB125" i="40"/>
  <c r="AA125" i="40"/>
  <c r="Z125" i="40"/>
  <c r="Y125" i="40"/>
  <c r="X125" i="40"/>
  <c r="W125" i="40"/>
  <c r="V125" i="40"/>
  <c r="U125" i="40"/>
  <c r="T125" i="40"/>
  <c r="S125" i="40"/>
  <c r="R125" i="40"/>
  <c r="Q125" i="40"/>
  <c r="P125" i="40"/>
  <c r="O125" i="40"/>
  <c r="N125" i="40"/>
  <c r="M125" i="40"/>
  <c r="L125" i="40"/>
  <c r="K125" i="40"/>
  <c r="J125" i="40"/>
  <c r="I125" i="40"/>
  <c r="H125" i="40"/>
  <c r="G125" i="40"/>
  <c r="F125" i="40"/>
  <c r="E125" i="40"/>
  <c r="D125" i="40"/>
  <c r="C125" i="40"/>
  <c r="B125" i="40"/>
  <c r="AJ124" i="40"/>
  <c r="AI124" i="40"/>
  <c r="AH124" i="40"/>
  <c r="AG124" i="40"/>
  <c r="AF124" i="40"/>
  <c r="AE124" i="40"/>
  <c r="AD124" i="40"/>
  <c r="AC124" i="40"/>
  <c r="AB124" i="40"/>
  <c r="AA124" i="40"/>
  <c r="Z124" i="40"/>
  <c r="Y124" i="40"/>
  <c r="X124" i="40"/>
  <c r="W124" i="40"/>
  <c r="V124" i="40"/>
  <c r="U124" i="40"/>
  <c r="T124" i="40"/>
  <c r="S124" i="40"/>
  <c r="R124" i="40"/>
  <c r="Q124" i="40"/>
  <c r="P124" i="40"/>
  <c r="O124" i="40"/>
  <c r="N124" i="40"/>
  <c r="M124" i="40"/>
  <c r="L124" i="40"/>
  <c r="K124" i="40"/>
  <c r="J124" i="40"/>
  <c r="I124" i="40"/>
  <c r="H124" i="40"/>
  <c r="G124" i="40"/>
  <c r="F124" i="40"/>
  <c r="E124" i="40"/>
  <c r="D124" i="40"/>
  <c r="C124" i="40"/>
  <c r="B124" i="40"/>
  <c r="AJ86" i="40"/>
  <c r="AI86" i="40"/>
  <c r="AH86" i="40"/>
  <c r="AG86" i="40"/>
  <c r="AF86" i="40"/>
  <c r="AE86" i="40"/>
  <c r="AD86" i="40"/>
  <c r="AC86" i="40"/>
  <c r="AB86" i="40"/>
  <c r="AA86" i="40"/>
  <c r="Z86" i="40"/>
  <c r="Y86" i="40"/>
  <c r="X86" i="40"/>
  <c r="W86" i="40"/>
  <c r="V86" i="40"/>
  <c r="U86" i="40"/>
  <c r="T86" i="40"/>
  <c r="S86" i="40"/>
  <c r="R86" i="40"/>
  <c r="Q86" i="40"/>
  <c r="P86" i="40"/>
  <c r="O86" i="40"/>
  <c r="N86" i="40"/>
  <c r="M86" i="40"/>
  <c r="L86" i="40"/>
  <c r="K86" i="40"/>
  <c r="J86" i="40"/>
  <c r="I86" i="40"/>
  <c r="H86" i="40"/>
  <c r="G86" i="40"/>
  <c r="F86" i="40"/>
  <c r="E86" i="40"/>
  <c r="D86" i="40"/>
  <c r="C86" i="40"/>
  <c r="B86" i="40"/>
  <c r="AJ85" i="40"/>
  <c r="AI85" i="40"/>
  <c r="AH85" i="40"/>
  <c r="AG85" i="40"/>
  <c r="AF85" i="40"/>
  <c r="AE85" i="40"/>
  <c r="AD85" i="40"/>
  <c r="AC85" i="40"/>
  <c r="AB85" i="40"/>
  <c r="AA85" i="40"/>
  <c r="Z85" i="40"/>
  <c r="Y85" i="40"/>
  <c r="X85" i="40"/>
  <c r="W85" i="40"/>
  <c r="V85" i="40"/>
  <c r="U85" i="40"/>
  <c r="T85" i="40"/>
  <c r="S85" i="40"/>
  <c r="R85" i="40"/>
  <c r="Q85" i="40"/>
  <c r="P85" i="40"/>
  <c r="O85" i="40"/>
  <c r="N85" i="40"/>
  <c r="M85" i="40"/>
  <c r="L85" i="40"/>
  <c r="K85" i="40"/>
  <c r="J85" i="40"/>
  <c r="I85" i="40"/>
  <c r="H85" i="40"/>
  <c r="G85" i="40"/>
  <c r="F85" i="40"/>
  <c r="E85" i="40"/>
  <c r="D85" i="40"/>
  <c r="C85" i="40"/>
  <c r="B85" i="40"/>
  <c r="X46" i="40"/>
  <c r="W46" i="40"/>
  <c r="V46" i="40"/>
  <c r="U46" i="40"/>
  <c r="T46" i="40"/>
  <c r="S46" i="40"/>
  <c r="R46" i="40"/>
  <c r="Q46" i="40"/>
  <c r="P46" i="40"/>
  <c r="O46" i="40"/>
  <c r="N46" i="40"/>
  <c r="M46" i="40"/>
  <c r="L46" i="40"/>
  <c r="K46" i="40"/>
  <c r="J46" i="40"/>
  <c r="I46" i="40"/>
  <c r="H46" i="40"/>
  <c r="G46" i="40"/>
  <c r="F46" i="40"/>
  <c r="E46" i="40"/>
  <c r="D46" i="40"/>
  <c r="C46" i="40"/>
  <c r="B46" i="40"/>
  <c r="X45" i="40"/>
  <c r="W45" i="40"/>
  <c r="V45" i="40"/>
  <c r="U45" i="40"/>
  <c r="T45" i="40"/>
  <c r="S45" i="40"/>
  <c r="R45" i="40"/>
  <c r="Q45" i="40"/>
  <c r="P45" i="40"/>
  <c r="O45" i="40"/>
  <c r="N45" i="40"/>
  <c r="M45" i="40"/>
  <c r="L45" i="40"/>
  <c r="K45" i="40"/>
  <c r="J45" i="40"/>
  <c r="I45" i="40"/>
  <c r="H45" i="40"/>
  <c r="G45" i="40"/>
  <c r="F45" i="40"/>
  <c r="E45" i="40"/>
  <c r="D45" i="40"/>
  <c r="C45" i="40"/>
  <c r="B45" i="40"/>
  <c r="Y24" i="40"/>
  <c r="X24" i="40"/>
  <c r="W24" i="40"/>
  <c r="V24" i="40"/>
  <c r="U24" i="40"/>
  <c r="T24" i="40"/>
  <c r="S24" i="40"/>
  <c r="R24" i="40"/>
  <c r="Q24" i="40"/>
  <c r="P24" i="40"/>
  <c r="O24" i="40"/>
  <c r="N24" i="40"/>
  <c r="M24" i="40"/>
  <c r="L24" i="40"/>
  <c r="K24" i="40"/>
  <c r="J24" i="40"/>
  <c r="I24" i="40"/>
  <c r="H24" i="40"/>
  <c r="G24" i="40"/>
  <c r="F24" i="40"/>
  <c r="E24" i="40"/>
  <c r="D24" i="40"/>
  <c r="C24" i="40"/>
  <c r="B24" i="40"/>
  <c r="Y23" i="40"/>
  <c r="X23" i="40"/>
  <c r="W23" i="40"/>
  <c r="V23" i="40"/>
  <c r="U23" i="40"/>
  <c r="T23" i="40"/>
  <c r="S23" i="40"/>
  <c r="R23" i="40"/>
  <c r="Q23" i="40"/>
  <c r="P23" i="40"/>
  <c r="O23" i="40"/>
  <c r="N23" i="40"/>
  <c r="M23" i="40"/>
  <c r="L23" i="40"/>
  <c r="K23" i="40"/>
  <c r="J23" i="40"/>
  <c r="I23" i="40"/>
  <c r="H23" i="40"/>
  <c r="G23" i="40"/>
  <c r="F23" i="40"/>
  <c r="E23" i="40"/>
  <c r="D23" i="40"/>
  <c r="C23" i="40"/>
  <c r="B23" i="40"/>
  <c r="D2" i="40"/>
  <c r="C2" i="40"/>
  <c r="B2" i="40"/>
  <c r="X161" i="39"/>
  <c r="W161" i="39"/>
  <c r="V161" i="39"/>
  <c r="U161" i="39"/>
  <c r="T161" i="39"/>
  <c r="S161" i="39"/>
  <c r="R161" i="39"/>
  <c r="Q161" i="39"/>
  <c r="P161" i="39"/>
  <c r="O161" i="39"/>
  <c r="N161" i="39"/>
  <c r="M161" i="39"/>
  <c r="L161" i="39"/>
  <c r="K161" i="39"/>
  <c r="J161" i="39"/>
  <c r="I161" i="39"/>
  <c r="H161" i="39"/>
  <c r="G161" i="39"/>
  <c r="F161" i="39"/>
  <c r="E161" i="39"/>
  <c r="D161" i="39"/>
  <c r="C161" i="39"/>
  <c r="B161" i="39"/>
  <c r="X160" i="39"/>
  <c r="W160" i="39"/>
  <c r="V160" i="39"/>
  <c r="U160" i="39"/>
  <c r="T160" i="39"/>
  <c r="S160" i="39"/>
  <c r="R160" i="39"/>
  <c r="Q160" i="39"/>
  <c r="P160" i="39"/>
  <c r="O160" i="39"/>
  <c r="N160" i="39"/>
  <c r="M160" i="39"/>
  <c r="L160" i="39"/>
  <c r="K160" i="39"/>
  <c r="J160" i="39"/>
  <c r="I160" i="39"/>
  <c r="H160" i="39"/>
  <c r="G160" i="39"/>
  <c r="F160" i="39"/>
  <c r="E160" i="39"/>
  <c r="D160" i="39"/>
  <c r="C160" i="39"/>
  <c r="B160" i="39"/>
  <c r="Z143" i="39"/>
  <c r="Y143" i="39"/>
  <c r="X143" i="39"/>
  <c r="W143" i="39"/>
  <c r="V143" i="39"/>
  <c r="U143" i="39"/>
  <c r="T143" i="39"/>
  <c r="S143" i="39"/>
  <c r="R143" i="39"/>
  <c r="Q143" i="39"/>
  <c r="P143" i="39"/>
  <c r="O143" i="39"/>
  <c r="N143" i="39"/>
  <c r="M143" i="39"/>
  <c r="L143" i="39"/>
  <c r="K143" i="39"/>
  <c r="J143" i="39"/>
  <c r="I143" i="39"/>
  <c r="H143" i="39"/>
  <c r="G143" i="39"/>
  <c r="F143" i="39"/>
  <c r="E143" i="39"/>
  <c r="D143" i="39"/>
  <c r="C143" i="39"/>
  <c r="B143" i="39"/>
  <c r="Z142" i="39"/>
  <c r="Y142" i="39"/>
  <c r="X142" i="39"/>
  <c r="W142" i="39"/>
  <c r="V142" i="39"/>
  <c r="U142" i="39"/>
  <c r="T142" i="39"/>
  <c r="S142" i="39"/>
  <c r="R142" i="39"/>
  <c r="Q142" i="39"/>
  <c r="P142" i="39"/>
  <c r="O142" i="39"/>
  <c r="N142" i="39"/>
  <c r="M142" i="39"/>
  <c r="L142" i="39"/>
  <c r="K142" i="39"/>
  <c r="J142" i="39"/>
  <c r="I142" i="39"/>
  <c r="H142" i="39"/>
  <c r="G142" i="39"/>
  <c r="F142" i="39"/>
  <c r="E142" i="39"/>
  <c r="D142" i="39"/>
  <c r="C142" i="39"/>
  <c r="B142" i="39"/>
  <c r="AJ124" i="39"/>
  <c r="AI124" i="39"/>
  <c r="AH124" i="39"/>
  <c r="AG124" i="39"/>
  <c r="AF124" i="39"/>
  <c r="AE124" i="39"/>
  <c r="AD124" i="39"/>
  <c r="AC124" i="39"/>
  <c r="AB124" i="39"/>
  <c r="AA124" i="39"/>
  <c r="Z124" i="39"/>
  <c r="Y124" i="39"/>
  <c r="X124" i="39"/>
  <c r="W124" i="39"/>
  <c r="V124" i="39"/>
  <c r="U124" i="39"/>
  <c r="T124" i="39"/>
  <c r="S124" i="39"/>
  <c r="R124" i="39"/>
  <c r="Q124" i="39"/>
  <c r="P124" i="39"/>
  <c r="O124" i="39"/>
  <c r="N124" i="39"/>
  <c r="M124" i="39"/>
  <c r="L124" i="39"/>
  <c r="K124" i="39"/>
  <c r="J124" i="39"/>
  <c r="I124" i="39"/>
  <c r="H124" i="39"/>
  <c r="G124" i="39"/>
  <c r="F124" i="39"/>
  <c r="E124" i="39"/>
  <c r="D124" i="39"/>
  <c r="C124" i="39"/>
  <c r="B124" i="39"/>
  <c r="AJ123" i="39"/>
  <c r="AI123" i="39"/>
  <c r="AH123" i="39"/>
  <c r="AG123" i="39"/>
  <c r="AF123" i="39"/>
  <c r="AE123" i="39"/>
  <c r="AD123" i="39"/>
  <c r="AC123" i="39"/>
  <c r="AB123" i="39"/>
  <c r="AA123" i="39"/>
  <c r="Z123" i="39"/>
  <c r="Y123" i="39"/>
  <c r="X123" i="39"/>
  <c r="W123" i="39"/>
  <c r="V123" i="39"/>
  <c r="U123" i="39"/>
  <c r="T123" i="39"/>
  <c r="S123" i="39"/>
  <c r="R123" i="39"/>
  <c r="Q123" i="39"/>
  <c r="P123" i="39"/>
  <c r="O123" i="39"/>
  <c r="N123" i="39"/>
  <c r="M123" i="39"/>
  <c r="L123" i="39"/>
  <c r="K123" i="39"/>
  <c r="J123" i="39"/>
  <c r="I123" i="39"/>
  <c r="H123" i="39"/>
  <c r="G123" i="39"/>
  <c r="F123" i="39"/>
  <c r="E123" i="39"/>
  <c r="D123" i="39"/>
  <c r="C123" i="39"/>
  <c r="B123" i="39"/>
  <c r="AJ85" i="39"/>
  <c r="AI85" i="39"/>
  <c r="AH85" i="39"/>
  <c r="AG85" i="39"/>
  <c r="AF85" i="39"/>
  <c r="AE85" i="39"/>
  <c r="AD85" i="39"/>
  <c r="AC85" i="39"/>
  <c r="AB85" i="39"/>
  <c r="AA85" i="39"/>
  <c r="Z85" i="39"/>
  <c r="Y85" i="39"/>
  <c r="X85" i="39"/>
  <c r="W85" i="39"/>
  <c r="V85" i="39"/>
  <c r="U85" i="39"/>
  <c r="T85" i="39"/>
  <c r="S85" i="39"/>
  <c r="R85" i="39"/>
  <c r="Q85" i="39"/>
  <c r="P85" i="39"/>
  <c r="O85" i="39"/>
  <c r="N85" i="39"/>
  <c r="M85" i="39"/>
  <c r="L85" i="39"/>
  <c r="K85" i="39"/>
  <c r="J85" i="39"/>
  <c r="I85" i="39"/>
  <c r="H85" i="39"/>
  <c r="G85" i="39"/>
  <c r="F85" i="39"/>
  <c r="E85" i="39"/>
  <c r="D85" i="39"/>
  <c r="C85" i="39"/>
  <c r="B85" i="39"/>
  <c r="AJ84" i="39"/>
  <c r="AI84" i="39"/>
  <c r="AH84" i="39"/>
  <c r="AG84" i="39"/>
  <c r="AF84" i="39"/>
  <c r="AE84" i="39"/>
  <c r="AD84" i="39"/>
  <c r="AC84" i="39"/>
  <c r="AB84" i="39"/>
  <c r="AA84" i="39"/>
  <c r="Z84" i="39"/>
  <c r="Y84" i="39"/>
  <c r="X84" i="39"/>
  <c r="W84" i="39"/>
  <c r="V84" i="39"/>
  <c r="U84" i="39"/>
  <c r="T84" i="39"/>
  <c r="S84" i="39"/>
  <c r="R84" i="39"/>
  <c r="Q84" i="39"/>
  <c r="P84" i="39"/>
  <c r="O84" i="39"/>
  <c r="N84" i="39"/>
  <c r="M84" i="39"/>
  <c r="L84" i="39"/>
  <c r="K84" i="39"/>
  <c r="J84" i="39"/>
  <c r="I84" i="39"/>
  <c r="H84" i="39"/>
  <c r="G84" i="39"/>
  <c r="F84" i="39"/>
  <c r="E84" i="39"/>
  <c r="D84" i="39"/>
  <c r="C84" i="39"/>
  <c r="B84" i="39"/>
  <c r="X46" i="39"/>
  <c r="W46" i="39"/>
  <c r="V46" i="39"/>
  <c r="U46" i="39"/>
  <c r="T46" i="39"/>
  <c r="S46" i="39"/>
  <c r="R46" i="39"/>
  <c r="Q46" i="39"/>
  <c r="P46" i="39"/>
  <c r="O46" i="39"/>
  <c r="N46" i="39"/>
  <c r="M46" i="39"/>
  <c r="L46" i="39"/>
  <c r="K46" i="39"/>
  <c r="J46" i="39"/>
  <c r="I46" i="39"/>
  <c r="H46" i="39"/>
  <c r="G46" i="39"/>
  <c r="F46" i="39"/>
  <c r="E46" i="39"/>
  <c r="D46" i="39"/>
  <c r="C46" i="39"/>
  <c r="B46" i="39"/>
  <c r="X45" i="39"/>
  <c r="W45" i="39"/>
  <c r="V45" i="39"/>
  <c r="U45" i="39"/>
  <c r="T45" i="39"/>
  <c r="S45" i="39"/>
  <c r="R45" i="39"/>
  <c r="Q45" i="39"/>
  <c r="P45" i="39"/>
  <c r="O45" i="39"/>
  <c r="N45" i="39"/>
  <c r="M45" i="39"/>
  <c r="L45" i="39"/>
  <c r="K45" i="39"/>
  <c r="J45" i="39"/>
  <c r="I45" i="39"/>
  <c r="H45" i="39"/>
  <c r="G45" i="39"/>
  <c r="F45" i="39"/>
  <c r="E45" i="39"/>
  <c r="D45" i="39"/>
  <c r="C45" i="39"/>
  <c r="B45" i="39"/>
  <c r="Z24" i="39"/>
  <c r="Y24" i="39"/>
  <c r="X24" i="39"/>
  <c r="W24" i="39"/>
  <c r="V24" i="39"/>
  <c r="U24" i="39"/>
  <c r="T24" i="39"/>
  <c r="S24" i="39"/>
  <c r="R24" i="39"/>
  <c r="Q24" i="39"/>
  <c r="P24" i="39"/>
  <c r="O24" i="39"/>
  <c r="N24" i="39"/>
  <c r="M24" i="39"/>
  <c r="L24" i="39"/>
  <c r="K24" i="39"/>
  <c r="J24" i="39"/>
  <c r="I24" i="39"/>
  <c r="H24" i="39"/>
  <c r="G24" i="39"/>
  <c r="F24" i="39"/>
  <c r="E24" i="39"/>
  <c r="D24" i="39"/>
  <c r="C24" i="39"/>
  <c r="B24" i="39"/>
  <c r="Z23" i="39"/>
  <c r="Y23" i="39"/>
  <c r="X23" i="39"/>
  <c r="W23" i="39"/>
  <c r="V23" i="39"/>
  <c r="U23" i="39"/>
  <c r="T23" i="39"/>
  <c r="S23" i="39"/>
  <c r="R23" i="39"/>
  <c r="Q23" i="39"/>
  <c r="P23" i="39"/>
  <c r="O23" i="39"/>
  <c r="N23" i="39"/>
  <c r="M23" i="39"/>
  <c r="L23" i="39"/>
  <c r="K23" i="39"/>
  <c r="J23" i="39"/>
  <c r="I23" i="39"/>
  <c r="H23" i="39"/>
  <c r="G23" i="39"/>
  <c r="F23" i="39"/>
  <c r="E23" i="39"/>
  <c r="D23" i="39"/>
  <c r="C23" i="39"/>
  <c r="B23" i="39"/>
  <c r="D2" i="39"/>
  <c r="C2" i="39"/>
  <c r="B2" i="39"/>
  <c r="AR208" i="36" l="1"/>
  <c r="AQ208" i="36"/>
  <c r="AP208" i="36"/>
  <c r="AO208" i="36"/>
  <c r="AN208" i="36"/>
  <c r="AM208" i="36"/>
  <c r="AL208" i="36"/>
  <c r="AK208" i="36"/>
  <c r="AJ208" i="36"/>
  <c r="AI208" i="36"/>
  <c r="AH208" i="36"/>
  <c r="AG208" i="36"/>
  <c r="AF208" i="36"/>
  <c r="AE208" i="36"/>
  <c r="AD208" i="36"/>
  <c r="AC208" i="36"/>
  <c r="AB208" i="36"/>
  <c r="AA208" i="36"/>
  <c r="Z208" i="36"/>
  <c r="Y208" i="36"/>
  <c r="X208" i="36"/>
  <c r="W208" i="36"/>
  <c r="V208" i="36"/>
  <c r="U208" i="36"/>
  <c r="T208" i="36"/>
  <c r="S208" i="36"/>
  <c r="R208" i="36"/>
  <c r="Q208" i="36"/>
  <c r="P208" i="36"/>
  <c r="O208" i="36"/>
  <c r="N208" i="36"/>
  <c r="M208" i="36"/>
  <c r="L208" i="36"/>
  <c r="K208" i="36"/>
  <c r="J208" i="36"/>
  <c r="I208" i="36"/>
  <c r="H208" i="36"/>
  <c r="G208" i="36"/>
  <c r="F208" i="36"/>
  <c r="E208" i="36"/>
  <c r="D208" i="36"/>
  <c r="C208" i="36"/>
  <c r="B208" i="36"/>
  <c r="AR207" i="36"/>
  <c r="AQ207" i="36"/>
  <c r="AP207" i="36"/>
  <c r="AO207" i="36"/>
  <c r="AN207" i="36"/>
  <c r="AM207" i="36"/>
  <c r="AL207" i="36"/>
  <c r="AK207" i="36"/>
  <c r="AJ207" i="36"/>
  <c r="AI207" i="36"/>
  <c r="AH207" i="36"/>
  <c r="AG207" i="36"/>
  <c r="AF207" i="36"/>
  <c r="AE207" i="36"/>
  <c r="AD207" i="36"/>
  <c r="AC207" i="36"/>
  <c r="AB207" i="36"/>
  <c r="AA207" i="36"/>
  <c r="Z207" i="36"/>
  <c r="Y207" i="36"/>
  <c r="X207" i="36"/>
  <c r="W207" i="36"/>
  <c r="V207" i="36"/>
  <c r="U207" i="36"/>
  <c r="T207" i="36"/>
  <c r="S207" i="36"/>
  <c r="R207" i="36"/>
  <c r="Q207" i="36"/>
  <c r="P207" i="36"/>
  <c r="O207" i="36"/>
  <c r="N207" i="36"/>
  <c r="M207" i="36"/>
  <c r="L207" i="36"/>
  <c r="K207" i="36"/>
  <c r="J207" i="36"/>
  <c r="I207" i="36"/>
  <c r="H207" i="36"/>
  <c r="G207" i="36"/>
  <c r="F207" i="36"/>
  <c r="E207" i="36"/>
  <c r="D207" i="36"/>
  <c r="C207" i="36"/>
  <c r="B207" i="36"/>
  <c r="AM174" i="36"/>
  <c r="AL174" i="36"/>
  <c r="AK174" i="36"/>
  <c r="AJ174" i="36"/>
  <c r="AI174" i="36"/>
  <c r="AH174" i="36"/>
  <c r="AG174" i="36"/>
  <c r="AF174" i="36"/>
  <c r="AE174" i="36"/>
  <c r="AD174" i="36"/>
  <c r="AC174" i="36"/>
  <c r="AB174" i="36"/>
  <c r="AA174" i="36"/>
  <c r="Z174" i="36"/>
  <c r="Y174" i="36"/>
  <c r="X174" i="36"/>
  <c r="W174" i="36"/>
  <c r="V174" i="36"/>
  <c r="U174" i="36"/>
  <c r="T174" i="36"/>
  <c r="S174" i="36"/>
  <c r="R174" i="36"/>
  <c r="Q174" i="36"/>
  <c r="P174" i="36"/>
  <c r="O174" i="36"/>
  <c r="N174" i="36"/>
  <c r="M174" i="36"/>
  <c r="L174" i="36"/>
  <c r="K174" i="36"/>
  <c r="J174" i="36"/>
  <c r="I174" i="36"/>
  <c r="H174" i="36"/>
  <c r="G174" i="36"/>
  <c r="F174" i="36"/>
  <c r="E174" i="36"/>
  <c r="D174" i="36"/>
  <c r="C174" i="36"/>
  <c r="B174" i="36"/>
  <c r="AM173" i="36"/>
  <c r="AL173" i="36"/>
  <c r="AK173" i="36"/>
  <c r="AJ173" i="36"/>
  <c r="AI173" i="36"/>
  <c r="AH173" i="36"/>
  <c r="AG173" i="36"/>
  <c r="AF173" i="36"/>
  <c r="AE173" i="36"/>
  <c r="AD173" i="36"/>
  <c r="AC173" i="36"/>
  <c r="AB173" i="36"/>
  <c r="AA173" i="36"/>
  <c r="Z173" i="36"/>
  <c r="Y173" i="36"/>
  <c r="X173" i="36"/>
  <c r="W173" i="36"/>
  <c r="V173" i="36"/>
  <c r="U173" i="36"/>
  <c r="T173" i="36"/>
  <c r="S173" i="36"/>
  <c r="R173" i="36"/>
  <c r="Q173" i="36"/>
  <c r="P173" i="36"/>
  <c r="O173" i="36"/>
  <c r="N173" i="36"/>
  <c r="M173" i="36"/>
  <c r="L173" i="36"/>
  <c r="K173" i="36"/>
  <c r="J173" i="36"/>
  <c r="I173" i="36"/>
  <c r="H173" i="36"/>
  <c r="G173" i="36"/>
  <c r="F173" i="36"/>
  <c r="E173" i="36"/>
  <c r="D173" i="36"/>
  <c r="C173" i="36"/>
  <c r="B173" i="36"/>
  <c r="BB139" i="36"/>
  <c r="BA139" i="36"/>
  <c r="AZ139" i="36"/>
  <c r="AY139" i="36"/>
  <c r="AX139" i="36"/>
  <c r="AW139" i="36"/>
  <c r="AV139" i="36"/>
  <c r="AU139" i="36"/>
  <c r="AT139" i="36"/>
  <c r="AS139" i="36"/>
  <c r="AR139" i="36"/>
  <c r="AQ139" i="36"/>
  <c r="AP139" i="36"/>
  <c r="AO139" i="36"/>
  <c r="AN139" i="36"/>
  <c r="AM139" i="36"/>
  <c r="AL139" i="36"/>
  <c r="AK139" i="36"/>
  <c r="AJ139" i="36"/>
  <c r="AI139" i="36"/>
  <c r="AH139" i="36"/>
  <c r="AG139" i="36"/>
  <c r="AF139" i="36"/>
  <c r="AE139" i="36"/>
  <c r="AD139" i="36"/>
  <c r="AC139" i="36"/>
  <c r="AB139" i="36"/>
  <c r="AA139" i="36"/>
  <c r="Z139" i="36"/>
  <c r="Y139" i="36"/>
  <c r="X139" i="36"/>
  <c r="W139" i="36"/>
  <c r="V139" i="36"/>
  <c r="U139" i="36"/>
  <c r="T139" i="36"/>
  <c r="S139" i="36"/>
  <c r="R139" i="36"/>
  <c r="Q139" i="36"/>
  <c r="P139" i="36"/>
  <c r="O139" i="36"/>
  <c r="N139" i="36"/>
  <c r="M139" i="36"/>
  <c r="L139" i="36"/>
  <c r="K139" i="36"/>
  <c r="J139" i="36"/>
  <c r="I139" i="36"/>
  <c r="H139" i="36"/>
  <c r="G139" i="36"/>
  <c r="F139" i="36"/>
  <c r="E139" i="36"/>
  <c r="D139" i="36"/>
  <c r="C139" i="36"/>
  <c r="B139" i="36"/>
  <c r="BB138" i="36"/>
  <c r="BA138" i="36"/>
  <c r="AZ138" i="36"/>
  <c r="AY138" i="36"/>
  <c r="AX138" i="36"/>
  <c r="AW138" i="36"/>
  <c r="AV138" i="36"/>
  <c r="AU138" i="36"/>
  <c r="AT138" i="36"/>
  <c r="AS138" i="36"/>
  <c r="AR138" i="36"/>
  <c r="AQ138" i="36"/>
  <c r="AP138" i="36"/>
  <c r="AO138" i="36"/>
  <c r="AN138" i="36"/>
  <c r="AM138" i="36"/>
  <c r="AL138" i="36"/>
  <c r="AK138" i="36"/>
  <c r="AJ138" i="36"/>
  <c r="AI138" i="36"/>
  <c r="AH138" i="36"/>
  <c r="AG138" i="36"/>
  <c r="AF138" i="36"/>
  <c r="AE138" i="36"/>
  <c r="AD138" i="36"/>
  <c r="AC138" i="36"/>
  <c r="AB138" i="36"/>
  <c r="AA138" i="36"/>
  <c r="Z138" i="36"/>
  <c r="Y138" i="36"/>
  <c r="X138" i="36"/>
  <c r="W138" i="36"/>
  <c r="V138" i="36"/>
  <c r="U138" i="36"/>
  <c r="T138" i="36"/>
  <c r="S138" i="36"/>
  <c r="R138" i="36"/>
  <c r="Q138" i="36"/>
  <c r="P138" i="36"/>
  <c r="O138" i="36"/>
  <c r="N138" i="36"/>
  <c r="M138" i="36"/>
  <c r="L138" i="36"/>
  <c r="K138" i="36"/>
  <c r="J138" i="36"/>
  <c r="I138" i="36"/>
  <c r="H138" i="36"/>
  <c r="G138" i="36"/>
  <c r="F138" i="36"/>
  <c r="E138" i="36"/>
  <c r="D138" i="36"/>
  <c r="C138" i="36"/>
  <c r="B138" i="36"/>
  <c r="BB105" i="36"/>
  <c r="BA105" i="36"/>
  <c r="AZ105" i="36"/>
  <c r="AY105" i="36"/>
  <c r="AX105" i="36"/>
  <c r="AW105" i="36"/>
  <c r="AV105" i="36"/>
  <c r="AU105" i="36"/>
  <c r="AT105" i="36"/>
  <c r="AS105" i="36"/>
  <c r="AR105" i="36"/>
  <c r="AQ105" i="36"/>
  <c r="AP105" i="36"/>
  <c r="AO105" i="36"/>
  <c r="AN105" i="36"/>
  <c r="AM105" i="36"/>
  <c r="AL105" i="36"/>
  <c r="AK105" i="36"/>
  <c r="AJ105" i="36"/>
  <c r="AI105" i="36"/>
  <c r="AH105" i="36"/>
  <c r="AG105" i="36"/>
  <c r="AF105" i="36"/>
  <c r="AE105" i="36"/>
  <c r="AD105" i="36"/>
  <c r="AC105" i="36"/>
  <c r="AB105" i="36"/>
  <c r="AA105" i="36"/>
  <c r="Z105" i="36"/>
  <c r="Y105" i="36"/>
  <c r="X105" i="36"/>
  <c r="W105" i="36"/>
  <c r="V105" i="36"/>
  <c r="U105" i="36"/>
  <c r="T105" i="36"/>
  <c r="S105" i="36"/>
  <c r="R105" i="36"/>
  <c r="Q105" i="36"/>
  <c r="P105" i="36"/>
  <c r="O105" i="36"/>
  <c r="N105" i="36"/>
  <c r="M105" i="36"/>
  <c r="L105" i="36"/>
  <c r="K105" i="36"/>
  <c r="J105" i="36"/>
  <c r="I105" i="36"/>
  <c r="H105" i="36"/>
  <c r="G105" i="36"/>
  <c r="F105" i="36"/>
  <c r="E105" i="36"/>
  <c r="D105" i="36"/>
  <c r="C105" i="36"/>
  <c r="B105" i="36"/>
  <c r="BB104" i="36"/>
  <c r="BA104" i="36"/>
  <c r="AZ104" i="36"/>
  <c r="AY104" i="36"/>
  <c r="AX104" i="36"/>
  <c r="AW104" i="36"/>
  <c r="AV104" i="36"/>
  <c r="AU104" i="36"/>
  <c r="AT104" i="36"/>
  <c r="AS104" i="36"/>
  <c r="AR104" i="36"/>
  <c r="AQ104" i="36"/>
  <c r="AP104" i="36"/>
  <c r="AO104" i="36"/>
  <c r="AN104" i="36"/>
  <c r="AM104" i="36"/>
  <c r="AL104" i="36"/>
  <c r="AK104" i="36"/>
  <c r="AJ104" i="36"/>
  <c r="AI104" i="36"/>
  <c r="AH104" i="36"/>
  <c r="AG104" i="36"/>
  <c r="AF104" i="36"/>
  <c r="AE104" i="36"/>
  <c r="AD104" i="36"/>
  <c r="AC104" i="36"/>
  <c r="AB104" i="36"/>
  <c r="AA104" i="36"/>
  <c r="Z104" i="36"/>
  <c r="Y104" i="36"/>
  <c r="X104" i="36"/>
  <c r="W104" i="36"/>
  <c r="V104" i="36"/>
  <c r="U104" i="36"/>
  <c r="T104" i="36"/>
  <c r="S104" i="36"/>
  <c r="R104" i="36"/>
  <c r="Q104" i="36"/>
  <c r="P104" i="36"/>
  <c r="O104" i="36"/>
  <c r="N104" i="36"/>
  <c r="M104" i="36"/>
  <c r="L104" i="36"/>
  <c r="K104" i="36"/>
  <c r="J104" i="36"/>
  <c r="I104" i="36"/>
  <c r="H104" i="36"/>
  <c r="G104" i="36"/>
  <c r="F104" i="36"/>
  <c r="E104" i="36"/>
  <c r="D104" i="36"/>
  <c r="C104" i="36"/>
  <c r="B104" i="36"/>
  <c r="BW70" i="36"/>
  <c r="BV70" i="36"/>
  <c r="BU70" i="36"/>
  <c r="BT70" i="36"/>
  <c r="BS70" i="36"/>
  <c r="BR70" i="36"/>
  <c r="BQ70" i="36"/>
  <c r="BP70" i="36"/>
  <c r="BO70" i="36"/>
  <c r="BN70" i="36"/>
  <c r="BM70" i="36"/>
  <c r="BL70" i="36"/>
  <c r="BK70" i="36"/>
  <c r="BJ70" i="36"/>
  <c r="BI70" i="36"/>
  <c r="BH70" i="36"/>
  <c r="BG70" i="36"/>
  <c r="BF70" i="36"/>
  <c r="BE70" i="36"/>
  <c r="BD70" i="36"/>
  <c r="BC70" i="36"/>
  <c r="BB70" i="36"/>
  <c r="BA70" i="36"/>
  <c r="AZ70" i="36"/>
  <c r="AY70" i="36"/>
  <c r="AX70" i="36"/>
  <c r="AW70" i="36"/>
  <c r="AV70" i="36"/>
  <c r="AU70" i="36"/>
  <c r="AT70" i="36"/>
  <c r="AS70" i="36"/>
  <c r="AR70" i="36"/>
  <c r="AQ70" i="36"/>
  <c r="AP70" i="36"/>
  <c r="AO70" i="36"/>
  <c r="AN70" i="36"/>
  <c r="AM70" i="36"/>
  <c r="AL70" i="36"/>
  <c r="AK70" i="36"/>
  <c r="AJ70" i="36"/>
  <c r="AI70" i="36"/>
  <c r="AH70" i="36"/>
  <c r="AG70" i="36"/>
  <c r="AF70" i="36"/>
  <c r="AE70" i="36"/>
  <c r="AD70" i="36"/>
  <c r="AC70" i="36"/>
  <c r="AB70" i="36"/>
  <c r="AA70" i="36"/>
  <c r="Z70" i="36"/>
  <c r="Y70" i="36"/>
  <c r="X70" i="36"/>
  <c r="W70" i="36"/>
  <c r="V70" i="36"/>
  <c r="U70" i="36"/>
  <c r="T70" i="36"/>
  <c r="S70" i="36"/>
  <c r="R70" i="36"/>
  <c r="Q70" i="36"/>
  <c r="P70" i="36"/>
  <c r="O70" i="36"/>
  <c r="N70" i="36"/>
  <c r="M70" i="36"/>
  <c r="L70" i="36"/>
  <c r="K70" i="36"/>
  <c r="J70" i="36"/>
  <c r="I70" i="36"/>
  <c r="H70" i="36"/>
  <c r="G70" i="36"/>
  <c r="F70" i="36"/>
  <c r="E70" i="36"/>
  <c r="D70" i="36"/>
  <c r="C70" i="36"/>
  <c r="B70" i="36"/>
  <c r="BW69" i="36"/>
  <c r="BV69" i="36"/>
  <c r="BU69" i="36"/>
  <c r="BT69" i="36"/>
  <c r="BS69" i="36"/>
  <c r="BR69" i="36"/>
  <c r="BQ69" i="36"/>
  <c r="BP69" i="36"/>
  <c r="BO69" i="36"/>
  <c r="BN69" i="36"/>
  <c r="BM69" i="36"/>
  <c r="BL69" i="36"/>
  <c r="BK69" i="36"/>
  <c r="BJ69" i="36"/>
  <c r="BI69" i="36"/>
  <c r="BH69" i="36"/>
  <c r="BG69" i="36"/>
  <c r="BF69" i="36"/>
  <c r="BE69" i="36"/>
  <c r="BD69" i="36"/>
  <c r="BC69" i="36"/>
  <c r="BB69" i="36"/>
  <c r="BA69" i="36"/>
  <c r="AZ69" i="36"/>
  <c r="AY69" i="36"/>
  <c r="AX69" i="36"/>
  <c r="AW69" i="36"/>
  <c r="AV69" i="36"/>
  <c r="AU69" i="36"/>
  <c r="AT69" i="36"/>
  <c r="AS69" i="36"/>
  <c r="AR69" i="36"/>
  <c r="AQ69" i="36"/>
  <c r="AP69" i="36"/>
  <c r="AO69" i="36"/>
  <c r="AN69" i="36"/>
  <c r="AM69" i="36"/>
  <c r="AL69" i="36"/>
  <c r="AK69" i="36"/>
  <c r="AJ69" i="36"/>
  <c r="AI69" i="36"/>
  <c r="AH69" i="36"/>
  <c r="AG69" i="36"/>
  <c r="AF69" i="36"/>
  <c r="AE69" i="36"/>
  <c r="AD69" i="36"/>
  <c r="AC69" i="36"/>
  <c r="AB69" i="36"/>
  <c r="AA69" i="36"/>
  <c r="Z69" i="36"/>
  <c r="Y69" i="36"/>
  <c r="X69" i="36"/>
  <c r="W69" i="36"/>
  <c r="V69" i="36"/>
  <c r="U69" i="36"/>
  <c r="T69" i="36"/>
  <c r="S69" i="36"/>
  <c r="R69" i="36"/>
  <c r="Q69" i="36"/>
  <c r="P69" i="36"/>
  <c r="O69" i="36"/>
  <c r="N69" i="36"/>
  <c r="M69" i="36"/>
  <c r="L69" i="36"/>
  <c r="K69" i="36"/>
  <c r="J69" i="36"/>
  <c r="I69" i="36"/>
  <c r="H69" i="36"/>
  <c r="G69" i="36"/>
  <c r="F69" i="36"/>
  <c r="E69" i="36"/>
  <c r="D69" i="36"/>
  <c r="C69" i="36"/>
  <c r="B69" i="36"/>
  <c r="CB36" i="36"/>
  <c r="CA36" i="36"/>
  <c r="BZ36" i="36"/>
  <c r="BY36" i="36"/>
  <c r="BX36" i="36"/>
  <c r="BW36" i="36"/>
  <c r="BV36" i="36"/>
  <c r="BU36" i="36"/>
  <c r="BT36" i="36"/>
  <c r="BS36" i="36"/>
  <c r="BR36" i="36"/>
  <c r="BQ36" i="36"/>
  <c r="BP36" i="36"/>
  <c r="BO36" i="36"/>
  <c r="BN36" i="36"/>
  <c r="BM36" i="36"/>
  <c r="BL36" i="36"/>
  <c r="BK36" i="36"/>
  <c r="BJ36" i="36"/>
  <c r="BI36" i="36"/>
  <c r="BH36" i="36"/>
  <c r="BG36" i="36"/>
  <c r="BF36" i="36"/>
  <c r="BE36" i="36"/>
  <c r="BD36" i="36"/>
  <c r="BC36" i="36"/>
  <c r="BB36" i="36"/>
  <c r="BA36" i="36"/>
  <c r="AZ36" i="36"/>
  <c r="AY36" i="36"/>
  <c r="AX36" i="36"/>
  <c r="AW36" i="36"/>
  <c r="AV36" i="36"/>
  <c r="AU36" i="36"/>
  <c r="AT36" i="36"/>
  <c r="AS36" i="36"/>
  <c r="AR36" i="36"/>
  <c r="AQ36" i="36"/>
  <c r="AP36" i="36"/>
  <c r="AO36" i="36"/>
  <c r="AN36" i="36"/>
  <c r="AM36" i="36"/>
  <c r="AL36" i="36"/>
  <c r="AK36" i="36"/>
  <c r="AJ36" i="36"/>
  <c r="AI36" i="36"/>
  <c r="AH36" i="36"/>
  <c r="AG36" i="36"/>
  <c r="AF36" i="36"/>
  <c r="AE36" i="36"/>
  <c r="AD36" i="36"/>
  <c r="AC36" i="36"/>
  <c r="AB36" i="36"/>
  <c r="AA36" i="36"/>
  <c r="Z36" i="36"/>
  <c r="Y36" i="36"/>
  <c r="X36" i="36"/>
  <c r="W36" i="36"/>
  <c r="V36" i="36"/>
  <c r="U36" i="36"/>
  <c r="T36" i="36"/>
  <c r="S36" i="36"/>
  <c r="R36" i="36"/>
  <c r="Q36" i="36"/>
  <c r="P36" i="36"/>
  <c r="O36" i="36"/>
  <c r="N36" i="36"/>
  <c r="M36" i="36"/>
  <c r="L36" i="36"/>
  <c r="K36" i="36"/>
  <c r="J36" i="36"/>
  <c r="I36" i="36"/>
  <c r="H36" i="36"/>
  <c r="G36" i="36"/>
  <c r="F36" i="36"/>
  <c r="E36" i="36"/>
  <c r="D36" i="36"/>
  <c r="C36" i="36"/>
  <c r="B36" i="36"/>
  <c r="CB35" i="36"/>
  <c r="CA35" i="36"/>
  <c r="BZ35" i="36"/>
  <c r="BY35" i="36"/>
  <c r="BX35" i="36"/>
  <c r="BW35" i="36"/>
  <c r="BV35" i="36"/>
  <c r="BU35" i="36"/>
  <c r="BT35" i="36"/>
  <c r="BS35" i="36"/>
  <c r="BR35" i="36"/>
  <c r="BQ35" i="36"/>
  <c r="BP35" i="36"/>
  <c r="BO35" i="36"/>
  <c r="BN35" i="36"/>
  <c r="BM35" i="36"/>
  <c r="BL35" i="36"/>
  <c r="BK35" i="36"/>
  <c r="BJ35" i="36"/>
  <c r="BI35" i="36"/>
  <c r="BH35" i="36"/>
  <c r="BG35" i="36"/>
  <c r="BF35" i="36"/>
  <c r="BE35" i="36"/>
  <c r="BD35" i="36"/>
  <c r="BC35" i="36"/>
  <c r="BB35" i="36"/>
  <c r="BA35" i="36"/>
  <c r="AZ35" i="36"/>
  <c r="AY35" i="36"/>
  <c r="AX35" i="36"/>
  <c r="AW35" i="36"/>
  <c r="AV35" i="36"/>
  <c r="AU35" i="36"/>
  <c r="AT35" i="36"/>
  <c r="AS35" i="36"/>
  <c r="AR35" i="36"/>
  <c r="AQ35" i="36"/>
  <c r="AP35" i="36"/>
  <c r="AO35" i="36"/>
  <c r="AN35" i="36"/>
  <c r="AM35" i="36"/>
  <c r="AL35" i="36"/>
  <c r="AK35" i="36"/>
  <c r="AJ35" i="36"/>
  <c r="AI35" i="36"/>
  <c r="AH35" i="36"/>
  <c r="AG35" i="36"/>
  <c r="AF35" i="36"/>
  <c r="AE35" i="36"/>
  <c r="AD35" i="36"/>
  <c r="AC35" i="36"/>
  <c r="AB35" i="36"/>
  <c r="AA35" i="36"/>
  <c r="Z35" i="36"/>
  <c r="Y35" i="36"/>
  <c r="X35" i="36"/>
  <c r="W35" i="36"/>
  <c r="V35" i="36"/>
  <c r="U35" i="36"/>
  <c r="T35" i="36"/>
  <c r="S35" i="36"/>
  <c r="R35" i="36"/>
  <c r="Q35" i="36"/>
  <c r="P35" i="36"/>
  <c r="O35" i="36"/>
  <c r="N35" i="36"/>
  <c r="M35" i="36"/>
  <c r="L35" i="36"/>
  <c r="K35" i="36"/>
  <c r="J35" i="36"/>
  <c r="I35" i="36"/>
  <c r="H35" i="36"/>
  <c r="G35" i="36"/>
  <c r="F35" i="36"/>
  <c r="E35" i="36"/>
  <c r="D35" i="36"/>
  <c r="C35" i="36"/>
  <c r="B35" i="36"/>
  <c r="D2" i="36"/>
  <c r="C2" i="36"/>
  <c r="B2" i="36"/>
  <c r="G2" i="1" l="1"/>
  <c r="X4" i="31" l="1"/>
  <c r="W4" i="31"/>
  <c r="T4" i="31"/>
  <c r="S4" i="31"/>
  <c r="P4" i="31"/>
  <c r="O4" i="31"/>
  <c r="L4" i="31"/>
  <c r="K4" i="31"/>
  <c r="H4" i="31"/>
  <c r="G4" i="31"/>
  <c r="D4" i="31"/>
  <c r="C4" i="31"/>
  <c r="BQ81" i="30" l="1"/>
  <c r="BP81" i="30"/>
  <c r="BO81" i="30"/>
  <c r="BN81" i="30"/>
  <c r="BM81" i="30"/>
  <c r="BL81" i="30"/>
  <c r="BK81" i="30"/>
  <c r="BJ81" i="30"/>
  <c r="BI81" i="30"/>
  <c r="BH81" i="30"/>
  <c r="BG81" i="30"/>
  <c r="BF81" i="30"/>
  <c r="BE81" i="30"/>
  <c r="BD81" i="30"/>
  <c r="BC81" i="30"/>
  <c r="BB81" i="30"/>
  <c r="BA81" i="30"/>
  <c r="AZ81" i="30"/>
  <c r="AY81" i="30"/>
  <c r="AX81" i="30"/>
  <c r="AW81" i="30"/>
  <c r="AV81" i="30"/>
  <c r="AU81" i="30"/>
  <c r="AT81" i="30"/>
  <c r="AS81" i="30"/>
  <c r="AR81" i="30"/>
  <c r="AQ81" i="30"/>
  <c r="AP81" i="30"/>
  <c r="AO81" i="30"/>
  <c r="AN81" i="30"/>
  <c r="AM81" i="30"/>
  <c r="AL81" i="30"/>
  <c r="AK81" i="30"/>
  <c r="AJ81" i="30"/>
  <c r="AI81" i="30"/>
  <c r="AH81" i="30"/>
  <c r="AG81" i="30"/>
  <c r="AF81" i="30"/>
  <c r="AE81" i="30"/>
  <c r="AD81" i="30"/>
  <c r="AC81" i="30"/>
  <c r="AB81" i="30"/>
  <c r="AA81" i="30"/>
  <c r="Z81" i="30"/>
  <c r="Y81" i="30"/>
  <c r="X81" i="30"/>
  <c r="W81" i="30"/>
  <c r="V81" i="30"/>
  <c r="U81" i="30"/>
  <c r="T81" i="30"/>
  <c r="S81" i="30"/>
  <c r="R81" i="30"/>
  <c r="Q81" i="30"/>
  <c r="P81" i="30"/>
  <c r="O81" i="30"/>
  <c r="N81" i="30"/>
  <c r="M81" i="30"/>
  <c r="L81" i="30"/>
  <c r="K81" i="30"/>
  <c r="J81" i="30"/>
  <c r="I81" i="30"/>
  <c r="H81" i="30"/>
  <c r="G81" i="30"/>
  <c r="F81" i="30"/>
  <c r="E81" i="30"/>
  <c r="D81" i="30"/>
  <c r="C81" i="30"/>
  <c r="B81" i="30"/>
  <c r="BS80" i="30"/>
  <c r="BR80" i="30"/>
  <c r="BQ80" i="30"/>
  <c r="BP80" i="30"/>
  <c r="BO80" i="30"/>
  <c r="BN80" i="30"/>
  <c r="BM80" i="30"/>
  <c r="BL80" i="30"/>
  <c r="BK80" i="30"/>
  <c r="BJ80" i="30"/>
  <c r="BI80" i="30"/>
  <c r="BH80" i="30"/>
  <c r="BG80" i="30"/>
  <c r="BF80" i="30"/>
  <c r="BE80" i="30"/>
  <c r="BD80" i="30"/>
  <c r="BC80" i="30"/>
  <c r="BB80" i="30"/>
  <c r="BA80" i="30"/>
  <c r="AZ80" i="30"/>
  <c r="AY80" i="30"/>
  <c r="AX80" i="30"/>
  <c r="AW80" i="30"/>
  <c r="AV80" i="30"/>
  <c r="AU80" i="30"/>
  <c r="AT80" i="30"/>
  <c r="AS80" i="30"/>
  <c r="AR80" i="30"/>
  <c r="AQ80" i="30"/>
  <c r="AP80" i="30"/>
  <c r="AO80" i="30"/>
  <c r="AN80" i="30"/>
  <c r="AM80" i="30"/>
  <c r="AL80" i="30"/>
  <c r="AK80" i="30"/>
  <c r="AJ80" i="30"/>
  <c r="AI80" i="30"/>
  <c r="AH80" i="30"/>
  <c r="AG80" i="30"/>
  <c r="AF80" i="30"/>
  <c r="AE80" i="30"/>
  <c r="AD80" i="30"/>
  <c r="AC80" i="30"/>
  <c r="AB80" i="30"/>
  <c r="AA80" i="30"/>
  <c r="Z80" i="30"/>
  <c r="Y80" i="30"/>
  <c r="X80" i="30"/>
  <c r="W80" i="30"/>
  <c r="V80" i="30"/>
  <c r="U80" i="30"/>
  <c r="T80" i="30"/>
  <c r="S80" i="30"/>
  <c r="R80" i="30"/>
  <c r="Q80" i="30"/>
  <c r="P80" i="30"/>
  <c r="O80" i="30"/>
  <c r="N80" i="30"/>
  <c r="M80" i="30"/>
  <c r="L80" i="30"/>
  <c r="K80" i="30"/>
  <c r="J80" i="30"/>
  <c r="I80" i="30"/>
  <c r="H80" i="30"/>
  <c r="G80" i="30"/>
  <c r="F80" i="30"/>
  <c r="E80" i="30"/>
  <c r="D80" i="30"/>
  <c r="C80" i="30"/>
  <c r="B80" i="30"/>
  <c r="BO40" i="30"/>
  <c r="BN40" i="30"/>
  <c r="BM40" i="30"/>
  <c r="BL40" i="30"/>
  <c r="BK40" i="30"/>
  <c r="BJ40" i="30"/>
  <c r="BI40" i="30"/>
  <c r="BH40" i="30"/>
  <c r="BG40" i="30"/>
  <c r="BF40" i="30"/>
  <c r="BE40" i="30"/>
  <c r="BD40" i="30"/>
  <c r="BC40" i="30"/>
  <c r="BB40" i="30"/>
  <c r="BA40" i="30"/>
  <c r="AZ40" i="30"/>
  <c r="AY40" i="30"/>
  <c r="AX40" i="30"/>
  <c r="AW40" i="30"/>
  <c r="AV40" i="30"/>
  <c r="AU40" i="30"/>
  <c r="AT40" i="30"/>
  <c r="AS40" i="30"/>
  <c r="AR40" i="30"/>
  <c r="AQ40" i="30"/>
  <c r="AP40" i="30"/>
  <c r="AO40" i="30"/>
  <c r="AN40" i="30"/>
  <c r="AM40" i="30"/>
  <c r="AL40" i="30"/>
  <c r="AK40" i="30"/>
  <c r="AJ40" i="30"/>
  <c r="AI40" i="30"/>
  <c r="AH40" i="30"/>
  <c r="AG40" i="30"/>
  <c r="AF40" i="30"/>
  <c r="AE40" i="30"/>
  <c r="AD40" i="30"/>
  <c r="AC40" i="30"/>
  <c r="AB40" i="30"/>
  <c r="AA40" i="30"/>
  <c r="Z40" i="30"/>
  <c r="Y40" i="30"/>
  <c r="X40" i="30"/>
  <c r="W40" i="30"/>
  <c r="V40" i="30"/>
  <c r="U40" i="30"/>
  <c r="T40" i="30"/>
  <c r="S40" i="30"/>
  <c r="R40" i="30"/>
  <c r="Q40" i="30"/>
  <c r="P40" i="30"/>
  <c r="O40" i="30"/>
  <c r="N40" i="30"/>
  <c r="M40" i="30"/>
  <c r="L40" i="30"/>
  <c r="K40" i="30"/>
  <c r="J40" i="30"/>
  <c r="I40" i="30"/>
  <c r="H40" i="30"/>
  <c r="G40" i="30"/>
  <c r="F40" i="30"/>
  <c r="E40" i="30"/>
  <c r="D40" i="30"/>
  <c r="C40" i="30"/>
  <c r="B40" i="30"/>
  <c r="BP39" i="30"/>
  <c r="BO39" i="30"/>
  <c r="BN39" i="30"/>
  <c r="BM39" i="30"/>
  <c r="BL39" i="30"/>
  <c r="BK39" i="30"/>
  <c r="BJ39" i="30"/>
  <c r="BI39" i="30"/>
  <c r="BH39" i="30"/>
  <c r="BG39" i="30"/>
  <c r="BF39" i="30"/>
  <c r="BE39" i="30"/>
  <c r="BD39" i="30"/>
  <c r="BC39" i="30"/>
  <c r="BB39" i="30"/>
  <c r="BA39" i="30"/>
  <c r="AZ39" i="30"/>
  <c r="AY39" i="30"/>
  <c r="AX39" i="30"/>
  <c r="AW39" i="30"/>
  <c r="AV39" i="30"/>
  <c r="AU39" i="30"/>
  <c r="AT39" i="30"/>
  <c r="AS39" i="30"/>
  <c r="AR39" i="30"/>
  <c r="AQ39" i="30"/>
  <c r="AP39" i="30"/>
  <c r="AO39" i="30"/>
  <c r="AN39" i="30"/>
  <c r="AM39" i="30"/>
  <c r="AL39" i="30"/>
  <c r="AK39" i="30"/>
  <c r="AJ39" i="30"/>
  <c r="AI39" i="30"/>
  <c r="AH39" i="30"/>
  <c r="AG39" i="30"/>
  <c r="AF39" i="30"/>
  <c r="AE39" i="30"/>
  <c r="AD39" i="30"/>
  <c r="AC39" i="30"/>
  <c r="AB39" i="30"/>
  <c r="AA39" i="30"/>
  <c r="Z39" i="30"/>
  <c r="Y39" i="30"/>
  <c r="X39" i="30"/>
  <c r="W39" i="30"/>
  <c r="V39" i="30"/>
  <c r="U39" i="30"/>
  <c r="T39" i="30"/>
  <c r="S39" i="30"/>
  <c r="R39" i="30"/>
  <c r="Q39" i="30"/>
  <c r="P39" i="30"/>
  <c r="O39" i="30"/>
  <c r="N39" i="30"/>
  <c r="M39" i="30"/>
  <c r="L39" i="30"/>
  <c r="K39" i="30"/>
  <c r="J39" i="30"/>
  <c r="I39" i="30"/>
  <c r="H39" i="30"/>
  <c r="G39" i="30"/>
  <c r="F39" i="30"/>
  <c r="E39" i="30"/>
  <c r="D39" i="30"/>
  <c r="C39" i="30"/>
  <c r="B39" i="30"/>
  <c r="D2" i="30"/>
  <c r="C2" i="30"/>
  <c r="B2" i="30"/>
  <c r="AA144" i="29"/>
  <c r="AB144" i="29"/>
  <c r="AC144" i="29"/>
  <c r="AD144" i="29"/>
  <c r="AE144" i="29"/>
  <c r="AF144" i="29"/>
  <c r="AG144" i="29"/>
  <c r="AH144" i="29"/>
  <c r="AI144" i="29"/>
  <c r="AJ144" i="29"/>
  <c r="AK144" i="29"/>
  <c r="AL144" i="29"/>
  <c r="AA145" i="29"/>
  <c r="AB145" i="29"/>
  <c r="AC145" i="29"/>
  <c r="AD145" i="29"/>
  <c r="AE145" i="29"/>
  <c r="AF145" i="29"/>
  <c r="AG145" i="29"/>
  <c r="AH145" i="29"/>
  <c r="AI145" i="29"/>
  <c r="AJ145" i="29"/>
  <c r="AK145" i="29"/>
  <c r="Z72" i="29"/>
  <c r="AA72" i="29"/>
  <c r="AB72" i="29"/>
  <c r="AC72" i="29"/>
  <c r="AD72" i="29"/>
  <c r="AE72" i="29"/>
  <c r="AF72" i="29"/>
  <c r="AG72" i="29"/>
  <c r="AH72" i="29"/>
  <c r="AI72" i="29"/>
  <c r="AJ72" i="29"/>
  <c r="AK72" i="29"/>
  <c r="AL72" i="29"/>
  <c r="AM72" i="29"/>
  <c r="AN72" i="29"/>
  <c r="AO72" i="29"/>
  <c r="AP72" i="29"/>
  <c r="Z73" i="29"/>
  <c r="AA73" i="29"/>
  <c r="AB73" i="29"/>
  <c r="AC73" i="29"/>
  <c r="AD73" i="29"/>
  <c r="AE73" i="29"/>
  <c r="AF73" i="29"/>
  <c r="AG73" i="29"/>
  <c r="AH73" i="29"/>
  <c r="AI73" i="29"/>
  <c r="AJ73" i="29"/>
  <c r="AK73" i="29"/>
  <c r="AL73" i="29"/>
  <c r="AM73" i="29"/>
  <c r="AN73" i="29"/>
  <c r="AO73" i="29"/>
  <c r="Z145" i="29" l="1"/>
  <c r="Y145" i="29"/>
  <c r="X145" i="29"/>
  <c r="W145" i="29"/>
  <c r="V145" i="29"/>
  <c r="U145" i="29"/>
  <c r="T145" i="29"/>
  <c r="S145" i="29"/>
  <c r="R145" i="29"/>
  <c r="Q145" i="29"/>
  <c r="P145" i="29"/>
  <c r="O145" i="29"/>
  <c r="N145" i="29"/>
  <c r="M145" i="29"/>
  <c r="L145" i="29"/>
  <c r="K145" i="29"/>
  <c r="J145" i="29"/>
  <c r="I145" i="29"/>
  <c r="H145" i="29"/>
  <c r="G145" i="29"/>
  <c r="F145" i="29"/>
  <c r="E145" i="29"/>
  <c r="D145" i="29"/>
  <c r="C145" i="29"/>
  <c r="B145" i="29"/>
  <c r="Z144" i="29"/>
  <c r="Y144" i="29"/>
  <c r="X144" i="29"/>
  <c r="W144" i="29"/>
  <c r="V144" i="29"/>
  <c r="U144" i="29"/>
  <c r="T144" i="29"/>
  <c r="S144" i="29"/>
  <c r="R144" i="29"/>
  <c r="Q144" i="29"/>
  <c r="P144" i="29"/>
  <c r="O144" i="29"/>
  <c r="N144" i="29"/>
  <c r="M144" i="29"/>
  <c r="L144" i="29"/>
  <c r="K144" i="29"/>
  <c r="J144" i="29"/>
  <c r="I144" i="29"/>
  <c r="H144" i="29"/>
  <c r="G144" i="29"/>
  <c r="F144" i="29"/>
  <c r="E144" i="29"/>
  <c r="D144" i="29"/>
  <c r="C144" i="29"/>
  <c r="B144" i="29"/>
  <c r="Y73" i="29"/>
  <c r="X73" i="29"/>
  <c r="W73" i="29"/>
  <c r="V73" i="29"/>
  <c r="U73" i="29"/>
  <c r="T73" i="29"/>
  <c r="S73" i="29"/>
  <c r="R73" i="29"/>
  <c r="Q73" i="29"/>
  <c r="P73" i="29"/>
  <c r="O73" i="29"/>
  <c r="N73" i="29"/>
  <c r="M73" i="29"/>
  <c r="L73" i="29"/>
  <c r="K73" i="29"/>
  <c r="J73" i="29"/>
  <c r="I73" i="29"/>
  <c r="H73" i="29"/>
  <c r="G73" i="29"/>
  <c r="F73" i="29"/>
  <c r="E73" i="29"/>
  <c r="D73" i="29"/>
  <c r="C73" i="29"/>
  <c r="B73" i="29"/>
  <c r="Y72" i="29"/>
  <c r="X72" i="29"/>
  <c r="W72" i="29"/>
  <c r="V72" i="29"/>
  <c r="U72" i="29"/>
  <c r="T72" i="29"/>
  <c r="S72" i="29"/>
  <c r="R72" i="29"/>
  <c r="Q72" i="29"/>
  <c r="P72" i="29"/>
  <c r="O72" i="29"/>
  <c r="N72" i="29"/>
  <c r="M72" i="29"/>
  <c r="L72" i="29"/>
  <c r="K72" i="29"/>
  <c r="J72" i="29"/>
  <c r="I72" i="29"/>
  <c r="H72" i="29"/>
  <c r="G72" i="29"/>
  <c r="F72" i="29"/>
  <c r="E72" i="29"/>
  <c r="D72" i="29"/>
  <c r="C72" i="29"/>
  <c r="B72" i="29"/>
  <c r="D2" i="29"/>
  <c r="C2" i="29"/>
  <c r="B2" i="29"/>
  <c r="T6" i="27" l="1"/>
  <c r="T5" i="27"/>
  <c r="H9" i="27"/>
  <c r="I9" i="27" s="1"/>
  <c r="J9" i="27" s="1"/>
  <c r="K9" i="27" s="1"/>
  <c r="L9" i="27" s="1"/>
  <c r="M9" i="27" s="1"/>
  <c r="N9" i="27" s="1"/>
  <c r="O9" i="27" s="1"/>
  <c r="P9" i="27" s="1"/>
  <c r="Q9" i="27" s="1"/>
  <c r="R9" i="27" s="1"/>
  <c r="S9" i="27" s="1"/>
  <c r="T9" i="27" s="1"/>
  <c r="P8" i="27"/>
  <c r="Q8" i="27" s="1"/>
  <c r="R8" i="27" s="1"/>
  <c r="S8" i="27" s="1"/>
  <c r="T8" i="27" s="1"/>
  <c r="F8" i="27"/>
  <c r="G8" i="27" s="1"/>
  <c r="H8" i="27" s="1"/>
  <c r="I8" i="27" s="1"/>
  <c r="J8" i="27" s="1"/>
  <c r="K8" i="27" s="1"/>
  <c r="L8" i="27" s="1"/>
  <c r="M8" i="27" s="1"/>
  <c r="N8" i="27" s="1"/>
  <c r="T7" i="27"/>
  <c r="H7" i="27"/>
  <c r="I7" i="27" s="1"/>
  <c r="J7" i="27" s="1"/>
  <c r="K7" i="27" s="1"/>
  <c r="L7" i="27" s="1"/>
  <c r="M7" i="27" s="1"/>
  <c r="N7" i="27" s="1"/>
  <c r="P7" i="27" s="1"/>
  <c r="Q7" i="27" s="1"/>
  <c r="R7" i="27" s="1"/>
  <c r="S7" i="27" s="1"/>
  <c r="F7" i="27"/>
  <c r="D6" i="27"/>
  <c r="E6" i="27" s="1"/>
  <c r="F6" i="27" s="1"/>
  <c r="G6" i="27" s="1"/>
  <c r="H6" i="27" s="1"/>
  <c r="I6" i="27" s="1"/>
  <c r="J6" i="27" s="1"/>
  <c r="K6" i="27" s="1"/>
  <c r="L6" i="27" s="1"/>
  <c r="M6" i="27" s="1"/>
  <c r="N6" i="27" s="1"/>
  <c r="O6" i="27" s="1"/>
  <c r="P6" i="27" s="1"/>
  <c r="Q6" i="27" s="1"/>
  <c r="R6" i="27" s="1"/>
  <c r="S6" i="27" s="1"/>
  <c r="E5" i="27"/>
  <c r="F5" i="27" s="1"/>
  <c r="G5" i="27" s="1"/>
  <c r="H5" i="27" s="1"/>
  <c r="I5" i="27" s="1"/>
  <c r="J5" i="27" s="1"/>
  <c r="K5" i="27" s="1"/>
  <c r="L5" i="27" s="1"/>
  <c r="M5" i="27" s="1"/>
  <c r="N5" i="27" s="1"/>
  <c r="O5" i="27" s="1"/>
  <c r="Q5" i="27" s="1"/>
  <c r="R5" i="27" s="1"/>
  <c r="S5" i="27" s="1"/>
  <c r="X4" i="26"/>
  <c r="W4" i="26"/>
  <c r="T4" i="26"/>
  <c r="S4" i="26"/>
  <c r="P4" i="26"/>
  <c r="O4" i="26"/>
  <c r="L4" i="26"/>
  <c r="K4" i="26"/>
  <c r="H4" i="26"/>
  <c r="G4" i="26"/>
  <c r="D4" i="26"/>
  <c r="C4" i="26"/>
  <c r="H4" i="25"/>
  <c r="G4" i="25"/>
  <c r="D4" i="25"/>
  <c r="C4" i="25"/>
  <c r="X4" i="24"/>
  <c r="W4" i="24"/>
  <c r="T4" i="24"/>
  <c r="S4" i="24"/>
  <c r="P4" i="24"/>
  <c r="O4" i="24"/>
  <c r="L4" i="24"/>
  <c r="K4" i="24"/>
  <c r="H4" i="24"/>
  <c r="G4" i="24"/>
  <c r="D4" i="24"/>
  <c r="C4" i="24"/>
  <c r="BA273" i="23"/>
  <c r="AZ273" i="23"/>
  <c r="AY273" i="23"/>
  <c r="AX273" i="23"/>
  <c r="AW273" i="23"/>
  <c r="AV273" i="23"/>
  <c r="AU273" i="23"/>
  <c r="AT273" i="23"/>
  <c r="AS273" i="23"/>
  <c r="AR273" i="23"/>
  <c r="AQ273" i="23"/>
  <c r="AP273" i="23"/>
  <c r="AO273" i="23"/>
  <c r="AN273" i="23"/>
  <c r="AM273" i="23"/>
  <c r="AL273" i="23"/>
  <c r="AK273" i="23"/>
  <c r="AJ273" i="23"/>
  <c r="AI273" i="23"/>
  <c r="AH273" i="23"/>
  <c r="AG273" i="23"/>
  <c r="AF273" i="23"/>
  <c r="AE273" i="23"/>
  <c r="AD273" i="23"/>
  <c r="AC273" i="23"/>
  <c r="AB273" i="23"/>
  <c r="AA273" i="23"/>
  <c r="Z273" i="23"/>
  <c r="Y273" i="23"/>
  <c r="X273" i="23"/>
  <c r="W273" i="23"/>
  <c r="V273" i="23"/>
  <c r="U273" i="23"/>
  <c r="T273" i="23"/>
  <c r="S273" i="23"/>
  <c r="R273" i="23"/>
  <c r="Q273" i="23"/>
  <c r="P273" i="23"/>
  <c r="O273" i="23"/>
  <c r="N273" i="23"/>
  <c r="M273" i="23"/>
  <c r="L273" i="23"/>
  <c r="K273" i="23"/>
  <c r="J273" i="23"/>
  <c r="I273" i="23"/>
  <c r="H273" i="23"/>
  <c r="G273" i="23"/>
  <c r="F273" i="23"/>
  <c r="E273" i="23"/>
  <c r="D273" i="23"/>
  <c r="C273" i="23"/>
  <c r="B273" i="23"/>
  <c r="BA272" i="23"/>
  <c r="AZ272" i="23"/>
  <c r="AY272" i="23"/>
  <c r="AX272" i="23"/>
  <c r="AW272" i="23"/>
  <c r="AV272" i="23"/>
  <c r="AU272" i="23"/>
  <c r="AT272" i="23"/>
  <c r="AS272" i="23"/>
  <c r="AR272" i="23"/>
  <c r="AQ272" i="23"/>
  <c r="AP272" i="23"/>
  <c r="AO272" i="23"/>
  <c r="AN272" i="23"/>
  <c r="AM272" i="23"/>
  <c r="AL272" i="23"/>
  <c r="AK272" i="23"/>
  <c r="AJ272" i="23"/>
  <c r="AI272" i="23"/>
  <c r="AH272" i="23"/>
  <c r="AG272" i="23"/>
  <c r="AF272" i="23"/>
  <c r="AE272" i="23"/>
  <c r="AD272" i="23"/>
  <c r="AC272" i="23"/>
  <c r="AB272" i="23"/>
  <c r="AA272" i="23"/>
  <c r="Z272" i="23"/>
  <c r="Y272" i="23"/>
  <c r="X272" i="23"/>
  <c r="W272" i="23"/>
  <c r="V272" i="23"/>
  <c r="U272" i="23"/>
  <c r="T272" i="23"/>
  <c r="S272" i="23"/>
  <c r="R272" i="23"/>
  <c r="Q272" i="23"/>
  <c r="P272" i="23"/>
  <c r="O272" i="23"/>
  <c r="N272" i="23"/>
  <c r="M272" i="23"/>
  <c r="L272" i="23"/>
  <c r="K272" i="23"/>
  <c r="J272" i="23"/>
  <c r="I272" i="23"/>
  <c r="H272" i="23"/>
  <c r="G272" i="23"/>
  <c r="F272" i="23"/>
  <c r="E272" i="23"/>
  <c r="D272" i="23"/>
  <c r="C272" i="23"/>
  <c r="B272" i="23"/>
  <c r="AZ233" i="23"/>
  <c r="AY233" i="23"/>
  <c r="AX233" i="23"/>
  <c r="AW233" i="23"/>
  <c r="AV233" i="23"/>
  <c r="AU233" i="23"/>
  <c r="AT233" i="23"/>
  <c r="AS233" i="23"/>
  <c r="AR233" i="23"/>
  <c r="AQ233" i="23"/>
  <c r="AP233" i="23"/>
  <c r="AO233" i="23"/>
  <c r="AN233" i="23"/>
  <c r="AM233" i="23"/>
  <c r="AL233" i="23"/>
  <c r="AK233" i="23"/>
  <c r="AJ233" i="23"/>
  <c r="AI233" i="23"/>
  <c r="AH233" i="23"/>
  <c r="AG233" i="23"/>
  <c r="AF233" i="23"/>
  <c r="AE233" i="23"/>
  <c r="AD233" i="23"/>
  <c r="AC233" i="23"/>
  <c r="AB233" i="23"/>
  <c r="AA233" i="23"/>
  <c r="Z233" i="23"/>
  <c r="Y233" i="23"/>
  <c r="X233" i="23"/>
  <c r="W233" i="23"/>
  <c r="V233" i="23"/>
  <c r="U233" i="23"/>
  <c r="T233" i="23"/>
  <c r="S233" i="23"/>
  <c r="R233" i="23"/>
  <c r="Q233" i="23"/>
  <c r="P233" i="23"/>
  <c r="O233" i="23"/>
  <c r="N233" i="23"/>
  <c r="M233" i="23"/>
  <c r="L233" i="23"/>
  <c r="K233" i="23"/>
  <c r="J233" i="23"/>
  <c r="I233" i="23"/>
  <c r="H233" i="23"/>
  <c r="G233" i="23"/>
  <c r="F233" i="23"/>
  <c r="E233" i="23"/>
  <c r="D233" i="23"/>
  <c r="C233" i="23"/>
  <c r="B233" i="23"/>
  <c r="AZ232" i="23"/>
  <c r="AY232" i="23"/>
  <c r="AX232" i="23"/>
  <c r="AW232" i="23"/>
  <c r="AV232" i="23"/>
  <c r="AU232" i="23"/>
  <c r="AT232" i="23"/>
  <c r="AS232" i="23"/>
  <c r="AR232" i="23"/>
  <c r="AQ232" i="23"/>
  <c r="AP232" i="23"/>
  <c r="AO232" i="23"/>
  <c r="AN232" i="23"/>
  <c r="AM232" i="23"/>
  <c r="AL232" i="23"/>
  <c r="AK232" i="23"/>
  <c r="AJ232" i="23"/>
  <c r="AI232" i="23"/>
  <c r="AH232" i="23"/>
  <c r="AG232" i="23"/>
  <c r="AF232" i="23"/>
  <c r="AE232" i="23"/>
  <c r="AD232" i="23"/>
  <c r="AC232" i="23"/>
  <c r="AB232" i="23"/>
  <c r="AA232" i="23"/>
  <c r="Z232" i="23"/>
  <c r="Y232" i="23"/>
  <c r="X232" i="23"/>
  <c r="W232" i="23"/>
  <c r="V232" i="23"/>
  <c r="U232" i="23"/>
  <c r="T232" i="23"/>
  <c r="S232" i="23"/>
  <c r="R232" i="23"/>
  <c r="Q232" i="23"/>
  <c r="P232" i="23"/>
  <c r="O232" i="23"/>
  <c r="N232" i="23"/>
  <c r="M232" i="23"/>
  <c r="L232" i="23"/>
  <c r="K232" i="23"/>
  <c r="J232" i="23"/>
  <c r="I232" i="23"/>
  <c r="H232" i="23"/>
  <c r="G232" i="23"/>
  <c r="F232" i="23"/>
  <c r="E232" i="23"/>
  <c r="D232" i="23"/>
  <c r="C232" i="23"/>
  <c r="B232" i="23"/>
  <c r="BC190" i="23"/>
  <c r="BB190" i="23"/>
  <c r="BA190" i="23"/>
  <c r="AZ190" i="23"/>
  <c r="AY190" i="23"/>
  <c r="AX190" i="23"/>
  <c r="AW190" i="23"/>
  <c r="AV190" i="23"/>
  <c r="AU190" i="23"/>
  <c r="AT190" i="23"/>
  <c r="AS190" i="23"/>
  <c r="AR190" i="23"/>
  <c r="AQ190" i="23"/>
  <c r="AP190" i="23"/>
  <c r="AO190" i="23"/>
  <c r="AN190" i="23"/>
  <c r="AM190" i="23"/>
  <c r="AL190" i="23"/>
  <c r="AK190" i="23"/>
  <c r="AJ190" i="23"/>
  <c r="AI190" i="23"/>
  <c r="AH190" i="23"/>
  <c r="AG190" i="23"/>
  <c r="AF190" i="23"/>
  <c r="AE190" i="23"/>
  <c r="AD190" i="23"/>
  <c r="AC190" i="23"/>
  <c r="AB190" i="23"/>
  <c r="AA190" i="23"/>
  <c r="Z190" i="23"/>
  <c r="Y190" i="23"/>
  <c r="X190" i="23"/>
  <c r="W190" i="23"/>
  <c r="V190" i="23"/>
  <c r="U190" i="23"/>
  <c r="T190" i="23"/>
  <c r="S190" i="23"/>
  <c r="R190" i="23"/>
  <c r="Q190" i="23"/>
  <c r="P190" i="23"/>
  <c r="O190" i="23"/>
  <c r="N190" i="23"/>
  <c r="M190" i="23"/>
  <c r="L190" i="23"/>
  <c r="K190" i="23"/>
  <c r="J190" i="23"/>
  <c r="I190" i="23"/>
  <c r="H190" i="23"/>
  <c r="G190" i="23"/>
  <c r="F190" i="23"/>
  <c r="E190" i="23"/>
  <c r="D190" i="23"/>
  <c r="C190" i="23"/>
  <c r="B190" i="23"/>
  <c r="BC189" i="23"/>
  <c r="BB189" i="23"/>
  <c r="BA189" i="23"/>
  <c r="AZ189" i="23"/>
  <c r="AY189" i="23"/>
  <c r="AX189" i="23"/>
  <c r="AW189" i="23"/>
  <c r="AV189" i="23"/>
  <c r="AU189" i="23"/>
  <c r="AT189" i="23"/>
  <c r="AS189" i="23"/>
  <c r="AR189" i="23"/>
  <c r="AQ189" i="23"/>
  <c r="AP189" i="23"/>
  <c r="AO189" i="23"/>
  <c r="AN189" i="23"/>
  <c r="AM189" i="23"/>
  <c r="AL189" i="23"/>
  <c r="AK189" i="23"/>
  <c r="AJ189" i="23"/>
  <c r="AI189" i="23"/>
  <c r="AH189" i="23"/>
  <c r="AG189" i="23"/>
  <c r="AF189" i="23"/>
  <c r="AE189" i="23"/>
  <c r="AD189" i="23"/>
  <c r="AC189" i="23"/>
  <c r="AB189" i="23"/>
  <c r="AA189" i="23"/>
  <c r="Z189" i="23"/>
  <c r="Y189" i="23"/>
  <c r="X189" i="23"/>
  <c r="W189" i="23"/>
  <c r="V189" i="23"/>
  <c r="U189" i="23"/>
  <c r="T189" i="23"/>
  <c r="S189" i="23"/>
  <c r="R189" i="23"/>
  <c r="Q189" i="23"/>
  <c r="P189" i="23"/>
  <c r="O189" i="23"/>
  <c r="N189" i="23"/>
  <c r="M189" i="23"/>
  <c r="L189" i="23"/>
  <c r="K189" i="23"/>
  <c r="J189" i="23"/>
  <c r="I189" i="23"/>
  <c r="H189" i="23"/>
  <c r="G189" i="23"/>
  <c r="F189" i="23"/>
  <c r="E189" i="23"/>
  <c r="D189" i="23"/>
  <c r="C189" i="23"/>
  <c r="B189" i="23"/>
  <c r="BB136" i="23"/>
  <c r="BA136" i="23"/>
  <c r="AZ136" i="23"/>
  <c r="AY136" i="23"/>
  <c r="AX136" i="23"/>
  <c r="AW136" i="23"/>
  <c r="AV136" i="23"/>
  <c r="AU136" i="23"/>
  <c r="AT136" i="23"/>
  <c r="AS136" i="23"/>
  <c r="AR136" i="23"/>
  <c r="AQ136" i="23"/>
  <c r="AP136" i="23"/>
  <c r="AO136" i="23"/>
  <c r="AN136" i="23"/>
  <c r="AM136" i="23"/>
  <c r="AL136" i="23"/>
  <c r="AK136" i="23"/>
  <c r="AJ136" i="23"/>
  <c r="AI136" i="23"/>
  <c r="AH136" i="23"/>
  <c r="AG136" i="23"/>
  <c r="AF136" i="23"/>
  <c r="AE136" i="23"/>
  <c r="AD136" i="23"/>
  <c r="AC136" i="23"/>
  <c r="AB136" i="23"/>
  <c r="AA136" i="23"/>
  <c r="Z136" i="23"/>
  <c r="Y136" i="23"/>
  <c r="X136" i="23"/>
  <c r="W136" i="23"/>
  <c r="V136" i="23"/>
  <c r="U136" i="23"/>
  <c r="T136" i="23"/>
  <c r="S136" i="23"/>
  <c r="R136" i="23"/>
  <c r="Q136" i="23"/>
  <c r="P136" i="23"/>
  <c r="O136" i="23"/>
  <c r="N136" i="23"/>
  <c r="M136" i="23"/>
  <c r="L136" i="23"/>
  <c r="K136" i="23"/>
  <c r="J136" i="23"/>
  <c r="I136" i="23"/>
  <c r="H136" i="23"/>
  <c r="G136" i="23"/>
  <c r="F136" i="23"/>
  <c r="E136" i="23"/>
  <c r="D136" i="23"/>
  <c r="C136" i="23"/>
  <c r="B136" i="23"/>
  <c r="BB135" i="23"/>
  <c r="BA135" i="23"/>
  <c r="AZ135" i="23"/>
  <c r="AY135" i="23"/>
  <c r="AX135" i="23"/>
  <c r="AW135" i="23"/>
  <c r="AV135" i="23"/>
  <c r="AU135" i="23"/>
  <c r="AT135" i="23"/>
  <c r="AS135" i="23"/>
  <c r="AR135" i="23"/>
  <c r="AQ135" i="23"/>
  <c r="AP135" i="23"/>
  <c r="AO135" i="23"/>
  <c r="AN135" i="23"/>
  <c r="AM135" i="23"/>
  <c r="AL135" i="23"/>
  <c r="AK135" i="23"/>
  <c r="AJ135" i="23"/>
  <c r="AI135" i="23"/>
  <c r="AH135" i="23"/>
  <c r="AG135" i="23"/>
  <c r="AF135" i="23"/>
  <c r="AE135" i="23"/>
  <c r="AD135" i="23"/>
  <c r="AC135" i="23"/>
  <c r="AB135" i="23"/>
  <c r="AA135" i="23"/>
  <c r="Z135" i="23"/>
  <c r="Y135" i="23"/>
  <c r="X135" i="23"/>
  <c r="W135" i="23"/>
  <c r="V135" i="23"/>
  <c r="U135" i="23"/>
  <c r="T135" i="23"/>
  <c r="S135" i="23"/>
  <c r="R135" i="23"/>
  <c r="Q135" i="23"/>
  <c r="P135" i="23"/>
  <c r="O135" i="23"/>
  <c r="N135" i="23"/>
  <c r="M135" i="23"/>
  <c r="L135" i="23"/>
  <c r="K135" i="23"/>
  <c r="J135" i="23"/>
  <c r="I135" i="23"/>
  <c r="H135" i="23"/>
  <c r="G135" i="23"/>
  <c r="F135" i="23"/>
  <c r="E135" i="23"/>
  <c r="D135" i="23"/>
  <c r="C135" i="23"/>
  <c r="B135" i="23"/>
  <c r="BA80" i="23"/>
  <c r="AZ80" i="23"/>
  <c r="AY80" i="23"/>
  <c r="AX80" i="23"/>
  <c r="AW80" i="23"/>
  <c r="AV80" i="23"/>
  <c r="AU80" i="23"/>
  <c r="AT80" i="23"/>
  <c r="AS80" i="23"/>
  <c r="AR80" i="23"/>
  <c r="AQ80" i="23"/>
  <c r="AP80" i="23"/>
  <c r="AO80" i="23"/>
  <c r="AN80" i="23"/>
  <c r="AM80" i="23"/>
  <c r="AL80" i="23"/>
  <c r="AK80" i="23"/>
  <c r="AJ80" i="23"/>
  <c r="AI80" i="23"/>
  <c r="AH80" i="23"/>
  <c r="AG80" i="23"/>
  <c r="AF80" i="23"/>
  <c r="AE80" i="23"/>
  <c r="AD80" i="23"/>
  <c r="AC80" i="23"/>
  <c r="AB80" i="23"/>
  <c r="AA80" i="23"/>
  <c r="Z80" i="23"/>
  <c r="Y80" i="23"/>
  <c r="X80" i="23"/>
  <c r="W80" i="23"/>
  <c r="V80" i="23"/>
  <c r="U80" i="23"/>
  <c r="T80" i="23"/>
  <c r="S80" i="23"/>
  <c r="R80" i="23"/>
  <c r="Q80" i="23"/>
  <c r="P80" i="23"/>
  <c r="O80" i="23"/>
  <c r="N80" i="23"/>
  <c r="M80" i="23"/>
  <c r="L80" i="23"/>
  <c r="K80" i="23"/>
  <c r="J80" i="23"/>
  <c r="I80" i="23"/>
  <c r="H80" i="23"/>
  <c r="G80" i="23"/>
  <c r="F80" i="23"/>
  <c r="E80" i="23"/>
  <c r="D80" i="23"/>
  <c r="C80" i="23"/>
  <c r="B80" i="23"/>
  <c r="BA79" i="23"/>
  <c r="AZ79" i="23"/>
  <c r="AY79" i="23"/>
  <c r="AX79" i="23"/>
  <c r="AW79" i="23"/>
  <c r="AV79" i="23"/>
  <c r="AU79" i="23"/>
  <c r="AT79" i="23"/>
  <c r="AS79" i="23"/>
  <c r="AR79" i="23"/>
  <c r="AQ79" i="23"/>
  <c r="AP79" i="23"/>
  <c r="AO79" i="23"/>
  <c r="AN79" i="23"/>
  <c r="AM79" i="23"/>
  <c r="AL79" i="23"/>
  <c r="AK79" i="23"/>
  <c r="AJ79" i="23"/>
  <c r="AI79" i="23"/>
  <c r="AH79" i="23"/>
  <c r="AG79" i="23"/>
  <c r="AF79" i="23"/>
  <c r="AE79" i="23"/>
  <c r="AD79" i="23"/>
  <c r="AC79" i="23"/>
  <c r="AB79" i="23"/>
  <c r="AA79" i="23"/>
  <c r="Z79" i="23"/>
  <c r="Y79" i="23"/>
  <c r="X79" i="23"/>
  <c r="W79" i="23"/>
  <c r="V79" i="23"/>
  <c r="U79" i="23"/>
  <c r="T79" i="23"/>
  <c r="S79" i="23"/>
  <c r="R79" i="23"/>
  <c r="Q79" i="23"/>
  <c r="P79" i="23"/>
  <c r="O79" i="23"/>
  <c r="N79" i="23"/>
  <c r="M79" i="23"/>
  <c r="L79" i="23"/>
  <c r="K79" i="23"/>
  <c r="J79" i="23"/>
  <c r="I79" i="23"/>
  <c r="H79" i="23"/>
  <c r="G79" i="23"/>
  <c r="F79" i="23"/>
  <c r="E79" i="23"/>
  <c r="D79" i="23"/>
  <c r="C79" i="23"/>
  <c r="B79" i="23"/>
  <c r="BB41" i="23"/>
  <c r="BA41" i="23"/>
  <c r="AZ41" i="23"/>
  <c r="AY41" i="23"/>
  <c r="AX41" i="23"/>
  <c r="AW41" i="23"/>
  <c r="AV41" i="23"/>
  <c r="AU41" i="23"/>
  <c r="AT41" i="23"/>
  <c r="AS41" i="23"/>
  <c r="AR41" i="23"/>
  <c r="AQ41" i="23"/>
  <c r="AP41" i="23"/>
  <c r="AO41" i="23"/>
  <c r="AN41" i="23"/>
  <c r="AM41" i="23"/>
  <c r="AL41" i="23"/>
  <c r="AK41" i="23"/>
  <c r="AJ41" i="23"/>
  <c r="AI41" i="23"/>
  <c r="AH41" i="23"/>
  <c r="AG41" i="23"/>
  <c r="AF41" i="23"/>
  <c r="AE41" i="23"/>
  <c r="AD41" i="23"/>
  <c r="AC41" i="23"/>
  <c r="AB41" i="23"/>
  <c r="AA41" i="23"/>
  <c r="Z41" i="23"/>
  <c r="Y41" i="23"/>
  <c r="X41" i="23"/>
  <c r="W41" i="23"/>
  <c r="V41" i="23"/>
  <c r="U41" i="23"/>
  <c r="T41" i="23"/>
  <c r="S41" i="23"/>
  <c r="R41" i="23"/>
  <c r="Q41" i="23"/>
  <c r="P41" i="23"/>
  <c r="O41" i="23"/>
  <c r="N41" i="23"/>
  <c r="M41" i="23"/>
  <c r="L41" i="23"/>
  <c r="K41" i="23"/>
  <c r="J41" i="23"/>
  <c r="I41" i="23"/>
  <c r="H41" i="23"/>
  <c r="G41" i="23"/>
  <c r="F41" i="23"/>
  <c r="E41" i="23"/>
  <c r="D41" i="23"/>
  <c r="C41" i="23"/>
  <c r="B41" i="23"/>
  <c r="BB40" i="23"/>
  <c r="BA40" i="23"/>
  <c r="AZ40" i="23"/>
  <c r="AY40" i="23"/>
  <c r="AX40" i="23"/>
  <c r="AW40" i="23"/>
  <c r="AV40" i="23"/>
  <c r="AU40" i="23"/>
  <c r="AT40" i="23"/>
  <c r="AS40" i="23"/>
  <c r="AR40" i="23"/>
  <c r="AQ40" i="23"/>
  <c r="AP40" i="23"/>
  <c r="AO40" i="23"/>
  <c r="AN40" i="23"/>
  <c r="AM40" i="23"/>
  <c r="AL40" i="23"/>
  <c r="AK40" i="23"/>
  <c r="AJ40" i="23"/>
  <c r="AI40" i="23"/>
  <c r="AH40" i="23"/>
  <c r="AG40" i="23"/>
  <c r="AF40" i="23"/>
  <c r="AE40" i="23"/>
  <c r="AD40" i="23"/>
  <c r="AC40" i="23"/>
  <c r="AB40" i="23"/>
  <c r="AA40" i="23"/>
  <c r="Z40" i="23"/>
  <c r="Y40" i="23"/>
  <c r="X40" i="23"/>
  <c r="W40" i="23"/>
  <c r="V40" i="23"/>
  <c r="U40" i="23"/>
  <c r="T40" i="23"/>
  <c r="S40" i="23"/>
  <c r="R40" i="23"/>
  <c r="Q40" i="23"/>
  <c r="P40" i="23"/>
  <c r="O40" i="23"/>
  <c r="N40" i="23"/>
  <c r="M40" i="23"/>
  <c r="L40" i="23"/>
  <c r="K40" i="23"/>
  <c r="J40" i="23"/>
  <c r="I40" i="23"/>
  <c r="H40" i="23"/>
  <c r="G40" i="23"/>
  <c r="F40" i="23"/>
  <c r="E40" i="23"/>
  <c r="D40" i="23"/>
  <c r="C40" i="23"/>
  <c r="B40" i="23"/>
  <c r="D2" i="23"/>
  <c r="C2" i="23"/>
  <c r="B2" i="23"/>
  <c r="B34" i="21" l="1"/>
  <c r="B33" i="21"/>
  <c r="B32" i="21"/>
  <c r="B31" i="21"/>
  <c r="B30" i="21"/>
  <c r="AG381" i="20"/>
  <c r="AF381" i="20"/>
  <c r="AE381" i="20"/>
  <c r="AD381" i="20"/>
  <c r="AC381" i="20"/>
  <c r="AB381" i="20"/>
  <c r="AA381" i="20"/>
  <c r="Z381" i="20"/>
  <c r="Y381" i="20"/>
  <c r="X381" i="20"/>
  <c r="W381" i="20"/>
  <c r="V381" i="20"/>
  <c r="U381" i="20"/>
  <c r="T381" i="20"/>
  <c r="S381" i="20"/>
  <c r="R381" i="20"/>
  <c r="Q381" i="20"/>
  <c r="P381" i="20"/>
  <c r="O381" i="20"/>
  <c r="N381" i="20"/>
  <c r="M381" i="20"/>
  <c r="L381" i="20"/>
  <c r="K381" i="20"/>
  <c r="J381" i="20"/>
  <c r="I381" i="20"/>
  <c r="H381" i="20"/>
  <c r="G381" i="20"/>
  <c r="F381" i="20"/>
  <c r="E381" i="20"/>
  <c r="D381" i="20"/>
  <c r="C381" i="20"/>
  <c r="B381" i="20"/>
  <c r="AG380" i="20"/>
  <c r="AF380" i="20"/>
  <c r="AE380" i="20"/>
  <c r="AD380" i="20"/>
  <c r="AC380" i="20"/>
  <c r="AB380" i="20"/>
  <c r="AA380" i="20"/>
  <c r="Z380" i="20"/>
  <c r="Y380" i="20"/>
  <c r="X380" i="20"/>
  <c r="W380" i="20"/>
  <c r="V380" i="20"/>
  <c r="U380" i="20"/>
  <c r="T380" i="20"/>
  <c r="S380" i="20"/>
  <c r="R380" i="20"/>
  <c r="Q380" i="20"/>
  <c r="P380" i="20"/>
  <c r="O380" i="20"/>
  <c r="N380" i="20"/>
  <c r="M380" i="20"/>
  <c r="L380" i="20"/>
  <c r="K380" i="20"/>
  <c r="J380" i="20"/>
  <c r="I380" i="20"/>
  <c r="H380" i="20"/>
  <c r="G380" i="20"/>
  <c r="F380" i="20"/>
  <c r="E380" i="20"/>
  <c r="D380" i="20"/>
  <c r="C380" i="20"/>
  <c r="B380" i="20"/>
  <c r="AE317" i="20"/>
  <c r="AD317" i="20"/>
  <c r="AC317" i="20"/>
  <c r="AB317" i="20"/>
  <c r="AA317" i="20"/>
  <c r="Z317" i="20"/>
  <c r="Y317" i="20"/>
  <c r="X317" i="20"/>
  <c r="W317" i="20"/>
  <c r="V317" i="20"/>
  <c r="U317" i="20"/>
  <c r="T317" i="20"/>
  <c r="S317" i="20"/>
  <c r="R317" i="20"/>
  <c r="Q317" i="20"/>
  <c r="P317" i="20"/>
  <c r="O317" i="20"/>
  <c r="N317" i="20"/>
  <c r="M317" i="20"/>
  <c r="L317" i="20"/>
  <c r="K317" i="20"/>
  <c r="J317" i="20"/>
  <c r="I317" i="20"/>
  <c r="H317" i="20"/>
  <c r="G317" i="20"/>
  <c r="F317" i="20"/>
  <c r="E317" i="20"/>
  <c r="D317" i="20"/>
  <c r="C317" i="20"/>
  <c r="B317" i="20"/>
  <c r="AE316" i="20"/>
  <c r="AD316" i="20"/>
  <c r="AC316" i="20"/>
  <c r="AB316" i="20"/>
  <c r="AA316" i="20"/>
  <c r="Z316" i="20"/>
  <c r="Y316" i="20"/>
  <c r="X316" i="20"/>
  <c r="W316" i="20"/>
  <c r="V316" i="20"/>
  <c r="U316" i="20"/>
  <c r="T316" i="20"/>
  <c r="S316" i="20"/>
  <c r="R316" i="20"/>
  <c r="Q316" i="20"/>
  <c r="P316" i="20"/>
  <c r="O316" i="20"/>
  <c r="N316" i="20"/>
  <c r="M316" i="20"/>
  <c r="L316" i="20"/>
  <c r="K316" i="20"/>
  <c r="J316" i="20"/>
  <c r="I316" i="20"/>
  <c r="H316" i="20"/>
  <c r="G316" i="20"/>
  <c r="F316" i="20"/>
  <c r="E316" i="20"/>
  <c r="D316" i="20"/>
  <c r="C316" i="20"/>
  <c r="B316" i="20"/>
  <c r="AJ255" i="20"/>
  <c r="AI255" i="20"/>
  <c r="AH255" i="20"/>
  <c r="AG255" i="20"/>
  <c r="AF255" i="20"/>
  <c r="AE255" i="20"/>
  <c r="AD255" i="20"/>
  <c r="AC255" i="20"/>
  <c r="AB255" i="20"/>
  <c r="AA255" i="20"/>
  <c r="Z255" i="20"/>
  <c r="Y255" i="20"/>
  <c r="X255" i="20"/>
  <c r="W255" i="20"/>
  <c r="V255" i="20"/>
  <c r="U255" i="20"/>
  <c r="T255" i="20"/>
  <c r="S255" i="20"/>
  <c r="R255" i="20"/>
  <c r="Q255" i="20"/>
  <c r="P255" i="20"/>
  <c r="O255" i="20"/>
  <c r="N255" i="20"/>
  <c r="M255" i="20"/>
  <c r="L255" i="20"/>
  <c r="K255" i="20"/>
  <c r="J255" i="20"/>
  <c r="I255" i="20"/>
  <c r="H255" i="20"/>
  <c r="G255" i="20"/>
  <c r="F255" i="20"/>
  <c r="E255" i="20"/>
  <c r="D255" i="20"/>
  <c r="C255" i="20"/>
  <c r="B255" i="20"/>
  <c r="AJ254" i="20"/>
  <c r="AI254" i="20"/>
  <c r="AH254" i="20"/>
  <c r="AG254" i="20"/>
  <c r="AF254" i="20"/>
  <c r="AE254" i="20"/>
  <c r="AD254" i="20"/>
  <c r="AC254" i="20"/>
  <c r="AB254" i="20"/>
  <c r="AA254" i="20"/>
  <c r="Z254" i="20"/>
  <c r="Y254" i="20"/>
  <c r="X254" i="20"/>
  <c r="W254" i="20"/>
  <c r="V254" i="20"/>
  <c r="U254" i="20"/>
  <c r="T254" i="20"/>
  <c r="S254" i="20"/>
  <c r="R254" i="20"/>
  <c r="Q254" i="20"/>
  <c r="P254" i="20"/>
  <c r="O254" i="20"/>
  <c r="N254" i="20"/>
  <c r="M254" i="20"/>
  <c r="L254" i="20"/>
  <c r="K254" i="20"/>
  <c r="J254" i="20"/>
  <c r="I254" i="20"/>
  <c r="H254" i="20"/>
  <c r="G254" i="20"/>
  <c r="F254" i="20"/>
  <c r="E254" i="20"/>
  <c r="D254" i="20"/>
  <c r="C254" i="20"/>
  <c r="B254" i="20"/>
  <c r="AJ191" i="20"/>
  <c r="AI191" i="20"/>
  <c r="AH191" i="20"/>
  <c r="AG191" i="20"/>
  <c r="AF191" i="20"/>
  <c r="AE191" i="20"/>
  <c r="AD191" i="20"/>
  <c r="AC191" i="20"/>
  <c r="AB191" i="20"/>
  <c r="AA191" i="20"/>
  <c r="Z191" i="20"/>
  <c r="Y191" i="20"/>
  <c r="X191" i="20"/>
  <c r="W191" i="20"/>
  <c r="V191" i="20"/>
  <c r="U191" i="20"/>
  <c r="T191" i="20"/>
  <c r="S191" i="20"/>
  <c r="R191" i="20"/>
  <c r="Q191" i="20"/>
  <c r="P191" i="20"/>
  <c r="O191" i="20"/>
  <c r="N191" i="20"/>
  <c r="M191" i="20"/>
  <c r="L191" i="20"/>
  <c r="K191" i="20"/>
  <c r="J191" i="20"/>
  <c r="I191" i="20"/>
  <c r="H191" i="20"/>
  <c r="G191" i="20"/>
  <c r="F191" i="20"/>
  <c r="E191" i="20"/>
  <c r="D191" i="20"/>
  <c r="C191" i="20"/>
  <c r="B191" i="20"/>
  <c r="AJ190" i="20"/>
  <c r="AI190" i="20"/>
  <c r="AH190" i="20"/>
  <c r="AG190" i="20"/>
  <c r="AF190" i="20"/>
  <c r="AE190" i="20"/>
  <c r="AD190" i="20"/>
  <c r="AC190" i="20"/>
  <c r="AB190" i="20"/>
  <c r="AA190" i="20"/>
  <c r="Z190" i="20"/>
  <c r="Y190" i="20"/>
  <c r="X190" i="20"/>
  <c r="W190" i="20"/>
  <c r="V190" i="20"/>
  <c r="U190" i="20"/>
  <c r="T190" i="20"/>
  <c r="S190" i="20"/>
  <c r="R190" i="20"/>
  <c r="Q190" i="20"/>
  <c r="P190" i="20"/>
  <c r="O190" i="20"/>
  <c r="N190" i="20"/>
  <c r="M190" i="20"/>
  <c r="L190" i="20"/>
  <c r="K190" i="20"/>
  <c r="J190" i="20"/>
  <c r="I190" i="20"/>
  <c r="H190" i="20"/>
  <c r="G190" i="20"/>
  <c r="F190" i="20"/>
  <c r="E190" i="20"/>
  <c r="D190" i="20"/>
  <c r="C190" i="20"/>
  <c r="B190" i="20"/>
  <c r="AW128" i="20"/>
  <c r="AV128" i="20"/>
  <c r="AU128" i="20"/>
  <c r="AT128" i="20"/>
  <c r="AS128" i="20"/>
  <c r="AR128" i="20"/>
  <c r="AQ128" i="20"/>
  <c r="AP128" i="20"/>
  <c r="AO128" i="20"/>
  <c r="AN128" i="20"/>
  <c r="AM128" i="20"/>
  <c r="AL128" i="20"/>
  <c r="AK128" i="20"/>
  <c r="AJ128" i="20"/>
  <c r="AI128" i="20"/>
  <c r="AH128" i="20"/>
  <c r="AG128" i="20"/>
  <c r="AF128" i="20"/>
  <c r="AE128" i="20"/>
  <c r="AD128" i="20"/>
  <c r="AC128" i="20"/>
  <c r="AB128" i="20"/>
  <c r="AA128" i="20"/>
  <c r="Z128" i="20"/>
  <c r="Y128" i="20"/>
  <c r="X128" i="20"/>
  <c r="W128" i="20"/>
  <c r="V128" i="20"/>
  <c r="U128" i="20"/>
  <c r="T128" i="20"/>
  <c r="S128" i="20"/>
  <c r="R128" i="20"/>
  <c r="Q128" i="20"/>
  <c r="P128" i="20"/>
  <c r="O128" i="20"/>
  <c r="N128" i="20"/>
  <c r="M128" i="20"/>
  <c r="L128" i="20"/>
  <c r="K128" i="20"/>
  <c r="J128" i="20"/>
  <c r="I128" i="20"/>
  <c r="H128" i="20"/>
  <c r="G128" i="20"/>
  <c r="F128" i="20"/>
  <c r="E128" i="20"/>
  <c r="D128" i="20"/>
  <c r="C128" i="20"/>
  <c r="B128" i="20"/>
  <c r="AW127" i="20"/>
  <c r="AV127" i="20"/>
  <c r="AU127" i="20"/>
  <c r="AT127" i="20"/>
  <c r="AS127" i="20"/>
  <c r="AR127" i="20"/>
  <c r="AQ127" i="20"/>
  <c r="AP127" i="20"/>
  <c r="AO127" i="20"/>
  <c r="AN127" i="20"/>
  <c r="AM127" i="20"/>
  <c r="AL127" i="20"/>
  <c r="AK127" i="20"/>
  <c r="AJ127" i="20"/>
  <c r="AI127" i="20"/>
  <c r="AH127" i="20"/>
  <c r="AG127" i="20"/>
  <c r="AF127" i="20"/>
  <c r="AE127" i="20"/>
  <c r="AD127" i="20"/>
  <c r="AC127" i="20"/>
  <c r="AB127" i="20"/>
  <c r="AA127" i="20"/>
  <c r="Z127" i="20"/>
  <c r="Y127" i="20"/>
  <c r="X127" i="20"/>
  <c r="W127" i="20"/>
  <c r="V127" i="20"/>
  <c r="U127" i="20"/>
  <c r="T127" i="20"/>
  <c r="S127" i="20"/>
  <c r="R127" i="20"/>
  <c r="Q127" i="20"/>
  <c r="P127" i="20"/>
  <c r="O127" i="20"/>
  <c r="N127" i="20"/>
  <c r="M127" i="20"/>
  <c r="L127" i="20"/>
  <c r="K127" i="20"/>
  <c r="J127" i="20"/>
  <c r="I127" i="20"/>
  <c r="H127" i="20"/>
  <c r="G127" i="20"/>
  <c r="F127" i="20"/>
  <c r="E127" i="20"/>
  <c r="D127" i="20"/>
  <c r="C127" i="20"/>
  <c r="B127" i="20"/>
  <c r="AU64" i="20"/>
  <c r="AT64" i="20"/>
  <c r="AS64" i="20"/>
  <c r="AR64" i="20"/>
  <c r="AQ64" i="20"/>
  <c r="AP64" i="20"/>
  <c r="AO64" i="20"/>
  <c r="AN64" i="20"/>
  <c r="AM64" i="20"/>
  <c r="AL64" i="20"/>
  <c r="AK64" i="20"/>
  <c r="AJ64" i="20"/>
  <c r="AI64" i="20"/>
  <c r="AH64" i="20"/>
  <c r="AG64" i="20"/>
  <c r="AF64" i="20"/>
  <c r="AE64" i="20"/>
  <c r="AD64" i="20"/>
  <c r="AC64" i="20"/>
  <c r="AB64" i="20"/>
  <c r="AA64" i="20"/>
  <c r="Z64" i="20"/>
  <c r="Y64" i="20"/>
  <c r="X64" i="20"/>
  <c r="W64" i="20"/>
  <c r="V64" i="20"/>
  <c r="U64" i="20"/>
  <c r="T64" i="20"/>
  <c r="S64" i="20"/>
  <c r="R64" i="20"/>
  <c r="Q64" i="20"/>
  <c r="P64" i="20"/>
  <c r="O64" i="20"/>
  <c r="N64" i="20"/>
  <c r="M64" i="20"/>
  <c r="L64" i="20"/>
  <c r="K64" i="20"/>
  <c r="J64" i="20"/>
  <c r="I64" i="20"/>
  <c r="H64" i="20"/>
  <c r="G64" i="20"/>
  <c r="F64" i="20"/>
  <c r="E64" i="20"/>
  <c r="D64" i="20"/>
  <c r="C64" i="20"/>
  <c r="B64" i="20"/>
  <c r="AU63" i="20"/>
  <c r="AT63" i="20"/>
  <c r="AS63" i="20"/>
  <c r="AR63" i="20"/>
  <c r="AQ63" i="20"/>
  <c r="AP63" i="20"/>
  <c r="AO63" i="20"/>
  <c r="AN63" i="20"/>
  <c r="AM63" i="20"/>
  <c r="AL63" i="20"/>
  <c r="AK63" i="20"/>
  <c r="AJ63" i="20"/>
  <c r="AI63" i="20"/>
  <c r="AH63" i="20"/>
  <c r="AG63" i="20"/>
  <c r="AF63" i="20"/>
  <c r="AE63" i="20"/>
  <c r="AD63" i="20"/>
  <c r="AC63" i="20"/>
  <c r="AB63" i="20"/>
  <c r="AA63" i="20"/>
  <c r="Z63" i="20"/>
  <c r="Y63" i="20"/>
  <c r="X63" i="20"/>
  <c r="W63" i="20"/>
  <c r="V63" i="20"/>
  <c r="U63" i="20"/>
  <c r="T63" i="20"/>
  <c r="S63" i="20"/>
  <c r="R63" i="20"/>
  <c r="Q63" i="20"/>
  <c r="P63" i="20"/>
  <c r="O63" i="20"/>
  <c r="N63" i="20"/>
  <c r="M63" i="20"/>
  <c r="L63" i="20"/>
  <c r="K63" i="20"/>
  <c r="J63" i="20"/>
  <c r="I63" i="20"/>
  <c r="H63" i="20"/>
  <c r="G63" i="20"/>
  <c r="F63" i="20"/>
  <c r="E63" i="20"/>
  <c r="D63" i="20"/>
  <c r="C63" i="20"/>
  <c r="B63" i="20"/>
  <c r="D2" i="20"/>
  <c r="C2" i="20"/>
  <c r="B2" i="20"/>
  <c r="AF329" i="19" l="1"/>
  <c r="AE329" i="19"/>
  <c r="AD329" i="19"/>
  <c r="AC329" i="19"/>
  <c r="AB329" i="19"/>
  <c r="AA329" i="19"/>
  <c r="Z329" i="19"/>
  <c r="Y329" i="19"/>
  <c r="X329" i="19"/>
  <c r="W329" i="19"/>
  <c r="V329" i="19"/>
  <c r="U329" i="19"/>
  <c r="T329" i="19"/>
  <c r="S329" i="19"/>
  <c r="R329" i="19"/>
  <c r="Q329" i="19"/>
  <c r="P329" i="19"/>
  <c r="O329" i="19"/>
  <c r="N329" i="19"/>
  <c r="M329" i="19"/>
  <c r="L329" i="19"/>
  <c r="K329" i="19"/>
  <c r="J329" i="19"/>
  <c r="I329" i="19"/>
  <c r="H329" i="19"/>
  <c r="G329" i="19"/>
  <c r="F329" i="19"/>
  <c r="E329" i="19"/>
  <c r="D329" i="19"/>
  <c r="C329" i="19"/>
  <c r="B329" i="19"/>
  <c r="AF328" i="19"/>
  <c r="AE328" i="19"/>
  <c r="AD328" i="19"/>
  <c r="AC328" i="19"/>
  <c r="AB328" i="19"/>
  <c r="AA328" i="19"/>
  <c r="Z328" i="19"/>
  <c r="Y328" i="19"/>
  <c r="X328" i="19"/>
  <c r="W328" i="19"/>
  <c r="V328" i="19"/>
  <c r="U328" i="19"/>
  <c r="T328" i="19"/>
  <c r="S328" i="19"/>
  <c r="R328" i="19"/>
  <c r="Q328" i="19"/>
  <c r="P328" i="19"/>
  <c r="O328" i="19"/>
  <c r="N328" i="19"/>
  <c r="M328" i="19"/>
  <c r="L328" i="19"/>
  <c r="K328" i="19"/>
  <c r="J328" i="19"/>
  <c r="I328" i="19"/>
  <c r="H328" i="19"/>
  <c r="G328" i="19"/>
  <c r="F328" i="19"/>
  <c r="E328" i="19"/>
  <c r="D328" i="19"/>
  <c r="C328" i="19"/>
  <c r="B328" i="19"/>
  <c r="AF275" i="19"/>
  <c r="AE275" i="19"/>
  <c r="AD275" i="19"/>
  <c r="AC275" i="19"/>
  <c r="AB275" i="19"/>
  <c r="AA275" i="19"/>
  <c r="Z275" i="19"/>
  <c r="Y275" i="19"/>
  <c r="X275" i="19"/>
  <c r="W275" i="19"/>
  <c r="V275" i="19"/>
  <c r="U275" i="19"/>
  <c r="T275" i="19"/>
  <c r="S275" i="19"/>
  <c r="R275" i="19"/>
  <c r="Q275" i="19"/>
  <c r="P275" i="19"/>
  <c r="O275" i="19"/>
  <c r="N275" i="19"/>
  <c r="M275" i="19"/>
  <c r="L275" i="19"/>
  <c r="K275" i="19"/>
  <c r="J275" i="19"/>
  <c r="I275" i="19"/>
  <c r="H275" i="19"/>
  <c r="G275" i="19"/>
  <c r="F275" i="19"/>
  <c r="E275" i="19"/>
  <c r="D275" i="19"/>
  <c r="C275" i="19"/>
  <c r="B275" i="19"/>
  <c r="AF274" i="19"/>
  <c r="AE274" i="19"/>
  <c r="AD274" i="19"/>
  <c r="AC274" i="19"/>
  <c r="AB274" i="19"/>
  <c r="AA274" i="19"/>
  <c r="Z274" i="19"/>
  <c r="Y274" i="19"/>
  <c r="X274" i="19"/>
  <c r="W274" i="19"/>
  <c r="V274" i="19"/>
  <c r="U274" i="19"/>
  <c r="T274" i="19"/>
  <c r="S274" i="19"/>
  <c r="R274" i="19"/>
  <c r="Q274" i="19"/>
  <c r="P274" i="19"/>
  <c r="O274" i="19"/>
  <c r="N274" i="19"/>
  <c r="M274" i="19"/>
  <c r="L274" i="19"/>
  <c r="K274" i="19"/>
  <c r="J274" i="19"/>
  <c r="I274" i="19"/>
  <c r="H274" i="19"/>
  <c r="G274" i="19"/>
  <c r="F274" i="19"/>
  <c r="E274" i="19"/>
  <c r="D274" i="19"/>
  <c r="C274" i="19"/>
  <c r="B274" i="19"/>
  <c r="BC219" i="19"/>
  <c r="BB219" i="19"/>
  <c r="BA219" i="19"/>
  <c r="AZ219" i="19"/>
  <c r="AY219" i="19"/>
  <c r="AX219" i="19"/>
  <c r="AW219" i="19"/>
  <c r="AV219" i="19"/>
  <c r="AU219" i="19"/>
  <c r="AT219" i="19"/>
  <c r="AS219" i="19"/>
  <c r="AR219" i="19"/>
  <c r="AQ219" i="19"/>
  <c r="AP219" i="19"/>
  <c r="AO219" i="19"/>
  <c r="AN219" i="19"/>
  <c r="AM219" i="19"/>
  <c r="AL219" i="19"/>
  <c r="AK219" i="19"/>
  <c r="AJ219" i="19"/>
  <c r="AI219" i="19"/>
  <c r="AH219" i="19"/>
  <c r="AG219" i="19"/>
  <c r="AF219" i="19"/>
  <c r="AE219" i="19"/>
  <c r="AD219" i="19"/>
  <c r="AC219" i="19"/>
  <c r="AB219" i="19"/>
  <c r="AA219" i="19"/>
  <c r="Z219" i="19"/>
  <c r="Y219" i="19"/>
  <c r="X219" i="19"/>
  <c r="W219" i="19"/>
  <c r="V219" i="19"/>
  <c r="U219" i="19"/>
  <c r="T219" i="19"/>
  <c r="S219" i="19"/>
  <c r="R219" i="19"/>
  <c r="Q219" i="19"/>
  <c r="P219" i="19"/>
  <c r="O219" i="19"/>
  <c r="N219" i="19"/>
  <c r="M219" i="19"/>
  <c r="L219" i="19"/>
  <c r="K219" i="19"/>
  <c r="J219" i="19"/>
  <c r="I219" i="19"/>
  <c r="H219" i="19"/>
  <c r="G219" i="19"/>
  <c r="F219" i="19"/>
  <c r="E219" i="19"/>
  <c r="D219" i="19"/>
  <c r="C219" i="19"/>
  <c r="B219" i="19"/>
  <c r="BC218" i="19"/>
  <c r="BB218" i="19"/>
  <c r="BA218" i="19"/>
  <c r="AZ218" i="19"/>
  <c r="AY218" i="19"/>
  <c r="AX218" i="19"/>
  <c r="AW218" i="19"/>
  <c r="AV218" i="19"/>
  <c r="AU218" i="19"/>
  <c r="AT218" i="19"/>
  <c r="AS218" i="19"/>
  <c r="AR218" i="19"/>
  <c r="AQ218" i="19"/>
  <c r="AP218" i="19"/>
  <c r="AO218" i="19"/>
  <c r="AN218" i="19"/>
  <c r="AM218" i="19"/>
  <c r="AL218" i="19"/>
  <c r="AK218" i="19"/>
  <c r="AJ218" i="19"/>
  <c r="AI218" i="19"/>
  <c r="AH218" i="19"/>
  <c r="AG218" i="19"/>
  <c r="AF218" i="19"/>
  <c r="AE218" i="19"/>
  <c r="AD218" i="19"/>
  <c r="AC218" i="19"/>
  <c r="AB218" i="19"/>
  <c r="AA218" i="19"/>
  <c r="Z218" i="19"/>
  <c r="Y218" i="19"/>
  <c r="X218" i="19"/>
  <c r="W218" i="19"/>
  <c r="V218" i="19"/>
  <c r="U218" i="19"/>
  <c r="T218" i="19"/>
  <c r="S218" i="19"/>
  <c r="R218" i="19"/>
  <c r="Q218" i="19"/>
  <c r="P218" i="19"/>
  <c r="O218" i="19"/>
  <c r="N218" i="19"/>
  <c r="M218" i="19"/>
  <c r="L218" i="19"/>
  <c r="K218" i="19"/>
  <c r="J218" i="19"/>
  <c r="I218" i="19"/>
  <c r="H218" i="19"/>
  <c r="G218" i="19"/>
  <c r="F218" i="19"/>
  <c r="E218" i="19"/>
  <c r="D218" i="19"/>
  <c r="C218" i="19"/>
  <c r="B218" i="19"/>
  <c r="BB165" i="19"/>
  <c r="BA165" i="19"/>
  <c r="AZ165" i="19"/>
  <c r="AY165" i="19"/>
  <c r="AX165" i="19"/>
  <c r="AW165" i="19"/>
  <c r="AV165" i="19"/>
  <c r="AU165" i="19"/>
  <c r="AT165" i="19"/>
  <c r="AS165" i="19"/>
  <c r="AR165" i="19"/>
  <c r="AQ165" i="19"/>
  <c r="AP165" i="19"/>
  <c r="AO165" i="19"/>
  <c r="AN165" i="19"/>
  <c r="AM165" i="19"/>
  <c r="AL165" i="19"/>
  <c r="AK165" i="19"/>
  <c r="AJ165" i="19"/>
  <c r="AI165" i="19"/>
  <c r="AH165" i="19"/>
  <c r="AG165" i="19"/>
  <c r="AF165" i="19"/>
  <c r="AE165" i="19"/>
  <c r="AD165" i="19"/>
  <c r="AC165" i="19"/>
  <c r="AB165" i="19"/>
  <c r="AA165" i="19"/>
  <c r="Z165" i="19"/>
  <c r="Y165" i="19"/>
  <c r="X165" i="19"/>
  <c r="W165" i="19"/>
  <c r="V165" i="19"/>
  <c r="U165" i="19"/>
  <c r="T165" i="19"/>
  <c r="S165" i="19"/>
  <c r="R165" i="19"/>
  <c r="Q165" i="19"/>
  <c r="P165" i="19"/>
  <c r="O165" i="19"/>
  <c r="N165" i="19"/>
  <c r="M165" i="19"/>
  <c r="L165" i="19"/>
  <c r="K165" i="19"/>
  <c r="J165" i="19"/>
  <c r="I165" i="19"/>
  <c r="H165" i="19"/>
  <c r="G165" i="19"/>
  <c r="F165" i="19"/>
  <c r="E165" i="19"/>
  <c r="D165" i="19"/>
  <c r="C165" i="19"/>
  <c r="B165" i="19"/>
  <c r="BB164" i="19"/>
  <c r="BA164" i="19"/>
  <c r="AZ164" i="19"/>
  <c r="AY164" i="19"/>
  <c r="AX164" i="19"/>
  <c r="AW164" i="19"/>
  <c r="AV164" i="19"/>
  <c r="AU164" i="19"/>
  <c r="AT164" i="19"/>
  <c r="AS164" i="19"/>
  <c r="AR164" i="19"/>
  <c r="AQ164" i="19"/>
  <c r="AP164" i="19"/>
  <c r="AO164" i="19"/>
  <c r="AN164" i="19"/>
  <c r="AM164" i="19"/>
  <c r="AL164" i="19"/>
  <c r="AK164" i="19"/>
  <c r="AJ164" i="19"/>
  <c r="AI164" i="19"/>
  <c r="AH164" i="19"/>
  <c r="AG164" i="19"/>
  <c r="AF164" i="19"/>
  <c r="AE164" i="19"/>
  <c r="AD164" i="19"/>
  <c r="AC164" i="19"/>
  <c r="AB164" i="19"/>
  <c r="AA164" i="19"/>
  <c r="Z164" i="19"/>
  <c r="Y164" i="19"/>
  <c r="X164" i="19"/>
  <c r="W164" i="19"/>
  <c r="V164" i="19"/>
  <c r="U164" i="19"/>
  <c r="T164" i="19"/>
  <c r="S164" i="19"/>
  <c r="R164" i="19"/>
  <c r="Q164" i="19"/>
  <c r="P164" i="19"/>
  <c r="O164" i="19"/>
  <c r="N164" i="19"/>
  <c r="M164" i="19"/>
  <c r="L164" i="19"/>
  <c r="K164" i="19"/>
  <c r="J164" i="19"/>
  <c r="I164" i="19"/>
  <c r="H164" i="19"/>
  <c r="G164" i="19"/>
  <c r="F164" i="19"/>
  <c r="E164" i="19"/>
  <c r="D164" i="19"/>
  <c r="C164" i="19"/>
  <c r="B164" i="19"/>
  <c r="BT109" i="19"/>
  <c r="BS109" i="19"/>
  <c r="BR109" i="19"/>
  <c r="BQ109" i="19"/>
  <c r="BP109" i="19"/>
  <c r="BO109" i="19"/>
  <c r="BN109" i="19"/>
  <c r="BM109" i="19"/>
  <c r="BL109" i="19"/>
  <c r="BK109" i="19"/>
  <c r="BJ109" i="19"/>
  <c r="BI109" i="19"/>
  <c r="BH109" i="19"/>
  <c r="BG109" i="19"/>
  <c r="BF109" i="19"/>
  <c r="BE109" i="19"/>
  <c r="BD109" i="19"/>
  <c r="BC109" i="19"/>
  <c r="BB109" i="19"/>
  <c r="BA109" i="19"/>
  <c r="AZ109" i="19"/>
  <c r="AY109" i="19"/>
  <c r="AX109" i="19"/>
  <c r="AW109" i="19"/>
  <c r="AV109" i="19"/>
  <c r="AU109" i="19"/>
  <c r="AT109" i="19"/>
  <c r="AS109" i="19"/>
  <c r="AR109" i="19"/>
  <c r="AQ109" i="19"/>
  <c r="AP109" i="19"/>
  <c r="AO109" i="19"/>
  <c r="AN109" i="19"/>
  <c r="AM109" i="19"/>
  <c r="AL109" i="19"/>
  <c r="AK109" i="19"/>
  <c r="AJ109" i="19"/>
  <c r="AI109" i="19"/>
  <c r="AH109" i="19"/>
  <c r="AG109" i="19"/>
  <c r="AF109" i="19"/>
  <c r="AE109" i="19"/>
  <c r="AD109" i="19"/>
  <c r="AC109" i="19"/>
  <c r="AB109" i="19"/>
  <c r="AA109" i="19"/>
  <c r="Z109" i="19"/>
  <c r="Y109" i="19"/>
  <c r="X109" i="19"/>
  <c r="W109" i="19"/>
  <c r="V109" i="19"/>
  <c r="U109" i="19"/>
  <c r="T109" i="19"/>
  <c r="S109" i="19"/>
  <c r="R109" i="19"/>
  <c r="Q109" i="19"/>
  <c r="P109" i="19"/>
  <c r="O109" i="19"/>
  <c r="N109" i="19"/>
  <c r="M109" i="19"/>
  <c r="L109" i="19"/>
  <c r="K109" i="19"/>
  <c r="J109" i="19"/>
  <c r="I109" i="19"/>
  <c r="H109" i="19"/>
  <c r="G109" i="19"/>
  <c r="F109" i="19"/>
  <c r="E109" i="19"/>
  <c r="D109" i="19"/>
  <c r="C109" i="19"/>
  <c r="B109" i="19"/>
  <c r="BT108" i="19"/>
  <c r="BS108" i="19"/>
  <c r="BR108" i="19"/>
  <c r="BQ108" i="19"/>
  <c r="BP108" i="19"/>
  <c r="BO108" i="19"/>
  <c r="BN108" i="19"/>
  <c r="BM108" i="19"/>
  <c r="BL108" i="19"/>
  <c r="BK108" i="19"/>
  <c r="BJ108" i="19"/>
  <c r="BI108" i="19"/>
  <c r="BH108" i="19"/>
  <c r="BG108" i="19"/>
  <c r="BF108" i="19"/>
  <c r="BE108" i="19"/>
  <c r="BD108" i="19"/>
  <c r="BC108" i="19"/>
  <c r="BB108" i="19"/>
  <c r="BA108" i="19"/>
  <c r="AZ108" i="19"/>
  <c r="AY108" i="19"/>
  <c r="AX108" i="19"/>
  <c r="AW108" i="19"/>
  <c r="AV108" i="19"/>
  <c r="AU108" i="19"/>
  <c r="AT108" i="19"/>
  <c r="AS108" i="19"/>
  <c r="AR108" i="19"/>
  <c r="AQ108" i="19"/>
  <c r="AP108" i="19"/>
  <c r="AO108" i="19"/>
  <c r="AN108" i="19"/>
  <c r="AM108" i="19"/>
  <c r="AL108" i="19"/>
  <c r="AK108" i="19"/>
  <c r="AJ108" i="19"/>
  <c r="AI108" i="19"/>
  <c r="AH108" i="19"/>
  <c r="AG108" i="19"/>
  <c r="AF108" i="19"/>
  <c r="AE108" i="19"/>
  <c r="AD108" i="19"/>
  <c r="AC108" i="19"/>
  <c r="AB108" i="19"/>
  <c r="AA108" i="19"/>
  <c r="Z108" i="19"/>
  <c r="Y108" i="19"/>
  <c r="X108" i="19"/>
  <c r="W108" i="19"/>
  <c r="V108" i="19"/>
  <c r="U108" i="19"/>
  <c r="T108" i="19"/>
  <c r="S108" i="19"/>
  <c r="R108" i="19"/>
  <c r="Q108" i="19"/>
  <c r="P108" i="19"/>
  <c r="O108" i="19"/>
  <c r="N108" i="19"/>
  <c r="M108" i="19"/>
  <c r="L108" i="19"/>
  <c r="K108" i="19"/>
  <c r="J108" i="19"/>
  <c r="I108" i="19"/>
  <c r="H108" i="19"/>
  <c r="G108" i="19"/>
  <c r="F108" i="19"/>
  <c r="E108" i="19"/>
  <c r="D108" i="19"/>
  <c r="C108" i="19"/>
  <c r="B108" i="19"/>
  <c r="BT55" i="19"/>
  <c r="BS55" i="19"/>
  <c r="BR55" i="19"/>
  <c r="BQ55" i="19"/>
  <c r="BP55" i="19"/>
  <c r="BO55" i="19"/>
  <c r="BN55" i="19"/>
  <c r="BM55" i="19"/>
  <c r="BL55" i="19"/>
  <c r="BK55" i="19"/>
  <c r="BJ55" i="19"/>
  <c r="BI55" i="19"/>
  <c r="BH55" i="19"/>
  <c r="BG55" i="19"/>
  <c r="BF55" i="19"/>
  <c r="BE55" i="19"/>
  <c r="BD55" i="19"/>
  <c r="BC55" i="19"/>
  <c r="BB55" i="19"/>
  <c r="BA55" i="19"/>
  <c r="AZ55" i="19"/>
  <c r="AY55" i="19"/>
  <c r="AX55" i="19"/>
  <c r="AW55" i="19"/>
  <c r="AV55" i="19"/>
  <c r="AU55" i="19"/>
  <c r="AT55" i="19"/>
  <c r="AS55" i="19"/>
  <c r="AR55" i="19"/>
  <c r="AQ55" i="19"/>
  <c r="AP55" i="19"/>
  <c r="AO55" i="19"/>
  <c r="AN55" i="19"/>
  <c r="AM55" i="19"/>
  <c r="AL55" i="19"/>
  <c r="AK55" i="19"/>
  <c r="AJ55" i="19"/>
  <c r="AI55" i="19"/>
  <c r="AH55" i="19"/>
  <c r="AG55" i="19"/>
  <c r="AF55" i="19"/>
  <c r="AE55" i="19"/>
  <c r="AD55" i="19"/>
  <c r="AC55" i="19"/>
  <c r="AB55" i="19"/>
  <c r="AA55" i="19"/>
  <c r="Z55" i="19"/>
  <c r="Y55" i="19"/>
  <c r="X55" i="19"/>
  <c r="W55" i="19"/>
  <c r="V55" i="19"/>
  <c r="U55" i="19"/>
  <c r="T55" i="19"/>
  <c r="S55" i="19"/>
  <c r="R55" i="19"/>
  <c r="Q55" i="19"/>
  <c r="P55" i="19"/>
  <c r="O55" i="19"/>
  <c r="N55" i="19"/>
  <c r="M55" i="19"/>
  <c r="L55" i="19"/>
  <c r="K55" i="19"/>
  <c r="J55" i="19"/>
  <c r="I55" i="19"/>
  <c r="H55" i="19"/>
  <c r="G55" i="19"/>
  <c r="F55" i="19"/>
  <c r="E55" i="19"/>
  <c r="D55" i="19"/>
  <c r="C55" i="19"/>
  <c r="B55" i="19"/>
  <c r="BT54" i="19"/>
  <c r="BS54" i="19"/>
  <c r="BR54" i="19"/>
  <c r="BQ54" i="19"/>
  <c r="BP54" i="19"/>
  <c r="BO54" i="19"/>
  <c r="BN54" i="19"/>
  <c r="BM54" i="19"/>
  <c r="BL54" i="19"/>
  <c r="BK54" i="19"/>
  <c r="BJ54" i="19"/>
  <c r="BI54" i="19"/>
  <c r="BH54" i="19"/>
  <c r="BG54" i="19"/>
  <c r="BF54" i="19"/>
  <c r="BE54" i="19"/>
  <c r="BD54" i="19"/>
  <c r="BC54" i="19"/>
  <c r="BB54" i="19"/>
  <c r="BA54" i="19"/>
  <c r="AZ54" i="19"/>
  <c r="AY54" i="19"/>
  <c r="AX54" i="19"/>
  <c r="AW54" i="19"/>
  <c r="AV54" i="19"/>
  <c r="AU54" i="19"/>
  <c r="AT54" i="19"/>
  <c r="AS54" i="19"/>
  <c r="AR54" i="19"/>
  <c r="AQ54" i="19"/>
  <c r="AP54" i="19"/>
  <c r="AO54" i="19"/>
  <c r="AN54" i="19"/>
  <c r="AM54" i="19"/>
  <c r="AL54" i="19"/>
  <c r="AK54" i="19"/>
  <c r="AJ54" i="19"/>
  <c r="AI54" i="19"/>
  <c r="AH54" i="19"/>
  <c r="AG54" i="19"/>
  <c r="AF54" i="19"/>
  <c r="AE54" i="19"/>
  <c r="AD54" i="19"/>
  <c r="AC54" i="19"/>
  <c r="AB54" i="19"/>
  <c r="AA54" i="19"/>
  <c r="Z54" i="19"/>
  <c r="Y54" i="19"/>
  <c r="X54" i="19"/>
  <c r="W54" i="19"/>
  <c r="V54" i="19"/>
  <c r="U54" i="19"/>
  <c r="T54" i="19"/>
  <c r="S54" i="19"/>
  <c r="R54" i="19"/>
  <c r="Q54" i="19"/>
  <c r="P54" i="19"/>
  <c r="O54" i="19"/>
  <c r="N54" i="19"/>
  <c r="M54" i="19"/>
  <c r="L54" i="19"/>
  <c r="K54" i="19"/>
  <c r="J54" i="19"/>
  <c r="I54" i="19"/>
  <c r="H54" i="19"/>
  <c r="G54" i="19"/>
  <c r="F54" i="19"/>
  <c r="E54" i="19"/>
  <c r="D54" i="19"/>
  <c r="C54" i="19"/>
  <c r="B54" i="19"/>
  <c r="D2" i="19"/>
  <c r="C2" i="19"/>
  <c r="B2" i="19"/>
  <c r="X4" i="16" l="1"/>
  <c r="W4" i="16"/>
  <c r="T4" i="16"/>
  <c r="S4" i="16"/>
  <c r="P4" i="16"/>
  <c r="O4" i="16"/>
  <c r="L4" i="16"/>
  <c r="K4" i="16"/>
  <c r="H4" i="16"/>
  <c r="G4" i="16"/>
  <c r="D4" i="16"/>
  <c r="C4" i="16"/>
  <c r="Q299" i="14"/>
  <c r="P299" i="14"/>
  <c r="O299" i="14"/>
  <c r="N299" i="14"/>
  <c r="M299" i="14"/>
  <c r="L299" i="14"/>
  <c r="K299" i="14"/>
  <c r="J299" i="14"/>
  <c r="I299" i="14"/>
  <c r="H299" i="14"/>
  <c r="G299" i="14"/>
  <c r="F299" i="14"/>
  <c r="E299" i="14"/>
  <c r="D299" i="14"/>
  <c r="C299" i="14"/>
  <c r="B299" i="14"/>
  <c r="Q298" i="14"/>
  <c r="P298" i="14"/>
  <c r="O298" i="14"/>
  <c r="N298" i="14"/>
  <c r="M298" i="14"/>
  <c r="L298" i="14"/>
  <c r="K298" i="14"/>
  <c r="J298" i="14"/>
  <c r="I298" i="14"/>
  <c r="H298" i="14"/>
  <c r="G298" i="14"/>
  <c r="F298" i="14"/>
  <c r="E298" i="14"/>
  <c r="D298" i="14"/>
  <c r="C298" i="14"/>
  <c r="B298" i="14"/>
  <c r="P266" i="14"/>
  <c r="O266" i="14"/>
  <c r="N266" i="14"/>
  <c r="M266" i="14"/>
  <c r="L266" i="14"/>
  <c r="K266" i="14"/>
  <c r="J266" i="14"/>
  <c r="I266" i="14"/>
  <c r="H266" i="14"/>
  <c r="G266" i="14"/>
  <c r="F266" i="14"/>
  <c r="E266" i="14"/>
  <c r="D266" i="14"/>
  <c r="C266" i="14"/>
  <c r="B266" i="14"/>
  <c r="Q265" i="14"/>
  <c r="P265" i="14"/>
  <c r="O265" i="14"/>
  <c r="N265" i="14"/>
  <c r="M265" i="14"/>
  <c r="L265" i="14"/>
  <c r="K265" i="14"/>
  <c r="J265" i="14"/>
  <c r="I265" i="14"/>
  <c r="H265" i="14"/>
  <c r="G265" i="14"/>
  <c r="F265" i="14"/>
  <c r="E265" i="14"/>
  <c r="D265" i="14"/>
  <c r="C265" i="14"/>
  <c r="B265" i="14"/>
  <c r="Z235" i="14"/>
  <c r="Y235" i="14"/>
  <c r="X235" i="14"/>
  <c r="W235" i="14"/>
  <c r="V235" i="14"/>
  <c r="U235" i="14"/>
  <c r="T235" i="14"/>
  <c r="S235" i="14"/>
  <c r="R235" i="14"/>
  <c r="Q235" i="14"/>
  <c r="P235" i="14"/>
  <c r="O235" i="14"/>
  <c r="N235" i="14"/>
  <c r="M235" i="14"/>
  <c r="L235" i="14"/>
  <c r="K235" i="14"/>
  <c r="J235" i="14"/>
  <c r="I235" i="14"/>
  <c r="H235" i="14"/>
  <c r="G235" i="14"/>
  <c r="F235" i="14"/>
  <c r="E235" i="14"/>
  <c r="D235" i="14"/>
  <c r="C235" i="14"/>
  <c r="B235" i="14"/>
  <c r="AB234" i="14"/>
  <c r="AA234" i="14"/>
  <c r="Z234" i="14"/>
  <c r="Y234" i="14"/>
  <c r="X234" i="14"/>
  <c r="W234" i="14"/>
  <c r="V234" i="14"/>
  <c r="U234" i="14"/>
  <c r="T234" i="14"/>
  <c r="S234" i="14"/>
  <c r="R234" i="14"/>
  <c r="Q234" i="14"/>
  <c r="P234" i="14"/>
  <c r="O234" i="14"/>
  <c r="N234" i="14"/>
  <c r="M234" i="14"/>
  <c r="L234" i="14"/>
  <c r="K234" i="14"/>
  <c r="J234" i="14"/>
  <c r="I234" i="14"/>
  <c r="H234" i="14"/>
  <c r="G234" i="14"/>
  <c r="F234" i="14"/>
  <c r="E234" i="14"/>
  <c r="D234" i="14"/>
  <c r="C234" i="14"/>
  <c r="B234" i="14"/>
  <c r="AA176" i="14"/>
  <c r="Z176" i="14"/>
  <c r="Y176" i="14"/>
  <c r="X176" i="14"/>
  <c r="W176" i="14"/>
  <c r="V176" i="14"/>
  <c r="U176" i="14"/>
  <c r="T176" i="14"/>
  <c r="S176" i="14"/>
  <c r="R176" i="14"/>
  <c r="Q176" i="14"/>
  <c r="P176" i="14"/>
  <c r="O176" i="14"/>
  <c r="N176" i="14"/>
  <c r="M176" i="14"/>
  <c r="L176" i="14"/>
  <c r="K176" i="14"/>
  <c r="J176" i="14"/>
  <c r="I176" i="14"/>
  <c r="H176" i="14"/>
  <c r="G176" i="14"/>
  <c r="F176" i="14"/>
  <c r="E176" i="14"/>
  <c r="D176" i="14"/>
  <c r="C176" i="14"/>
  <c r="B176" i="14"/>
  <c r="AB175" i="14"/>
  <c r="AA175" i="14"/>
  <c r="Z175" i="14"/>
  <c r="Y175" i="14"/>
  <c r="X175" i="14"/>
  <c r="W175" i="14"/>
  <c r="V175" i="14"/>
  <c r="U175" i="14"/>
  <c r="T175" i="14"/>
  <c r="S175" i="14"/>
  <c r="R175" i="14"/>
  <c r="Q175" i="14"/>
  <c r="P175" i="14"/>
  <c r="O175" i="14"/>
  <c r="N175" i="14"/>
  <c r="M175" i="14"/>
  <c r="L175" i="14"/>
  <c r="K175" i="14"/>
  <c r="J175" i="14"/>
  <c r="I175" i="14"/>
  <c r="H175" i="14"/>
  <c r="G175" i="14"/>
  <c r="F175" i="14"/>
  <c r="E175" i="14"/>
  <c r="D175" i="14"/>
  <c r="C175" i="14"/>
  <c r="B175" i="14"/>
  <c r="Z118" i="14"/>
  <c r="Y118" i="14"/>
  <c r="X118" i="14"/>
  <c r="W118" i="14"/>
  <c r="V118" i="14"/>
  <c r="U118" i="14"/>
  <c r="T118" i="14"/>
  <c r="S118" i="14"/>
  <c r="R118" i="14"/>
  <c r="Q118" i="14"/>
  <c r="P118" i="14"/>
  <c r="O118" i="14"/>
  <c r="N118" i="14"/>
  <c r="M118" i="14"/>
  <c r="L118" i="14"/>
  <c r="K118" i="14"/>
  <c r="J118" i="14"/>
  <c r="I118" i="14"/>
  <c r="H118" i="14"/>
  <c r="G118" i="14"/>
  <c r="F118" i="14"/>
  <c r="E118" i="14"/>
  <c r="D118" i="14"/>
  <c r="C118" i="14"/>
  <c r="B118" i="14"/>
  <c r="AB117" i="14"/>
  <c r="AA117" i="14"/>
  <c r="Z117" i="14"/>
  <c r="Y117" i="14"/>
  <c r="X117" i="14"/>
  <c r="W117" i="14"/>
  <c r="V117" i="14"/>
  <c r="U117" i="14"/>
  <c r="T117" i="14"/>
  <c r="S117" i="14"/>
  <c r="R117" i="14"/>
  <c r="Q117" i="14"/>
  <c r="P117" i="14"/>
  <c r="O117" i="14"/>
  <c r="N117" i="14"/>
  <c r="M117" i="14"/>
  <c r="L117" i="14"/>
  <c r="K117" i="14"/>
  <c r="J117" i="14"/>
  <c r="I117" i="14"/>
  <c r="H117" i="14"/>
  <c r="G117" i="14"/>
  <c r="F117" i="14"/>
  <c r="E117" i="14"/>
  <c r="D117" i="14"/>
  <c r="C117" i="14"/>
  <c r="B117" i="14"/>
  <c r="W59" i="14"/>
  <c r="V59" i="14"/>
  <c r="U59" i="14"/>
  <c r="T59" i="14"/>
  <c r="S59" i="14"/>
  <c r="R59" i="14"/>
  <c r="Q59" i="14"/>
  <c r="P59" i="14"/>
  <c r="O59" i="14"/>
  <c r="N59" i="14"/>
  <c r="M59" i="14"/>
  <c r="L59" i="14"/>
  <c r="K59" i="14"/>
  <c r="J59" i="14"/>
  <c r="I59" i="14"/>
  <c r="H59" i="14"/>
  <c r="G59" i="14"/>
  <c r="F59" i="14"/>
  <c r="E59" i="14"/>
  <c r="D59" i="14"/>
  <c r="C59" i="14"/>
  <c r="B59" i="14"/>
  <c r="W58" i="14"/>
  <c r="V58" i="14"/>
  <c r="U58" i="14"/>
  <c r="T58" i="14"/>
  <c r="S58" i="14"/>
  <c r="R58" i="14"/>
  <c r="Q58" i="14"/>
  <c r="P58" i="14"/>
  <c r="O58" i="14"/>
  <c r="N58" i="14"/>
  <c r="M58" i="14"/>
  <c r="L58" i="14"/>
  <c r="K58" i="14"/>
  <c r="J58" i="14"/>
  <c r="I58" i="14"/>
  <c r="H58" i="14"/>
  <c r="G58" i="14"/>
  <c r="F58" i="14"/>
  <c r="E58" i="14"/>
  <c r="D58" i="14"/>
  <c r="C58" i="14"/>
  <c r="B58" i="14"/>
  <c r="D2" i="14"/>
  <c r="C2" i="14"/>
  <c r="B2" i="14"/>
  <c r="X4" i="13" l="1"/>
  <c r="W4" i="13"/>
  <c r="T4" i="13"/>
  <c r="S4" i="13"/>
  <c r="P4" i="13"/>
  <c r="O4" i="13"/>
  <c r="L4" i="13"/>
  <c r="K4" i="13"/>
  <c r="H4" i="13"/>
  <c r="G4" i="13"/>
  <c r="D4" i="13"/>
  <c r="C4" i="13"/>
  <c r="X33" i="10"/>
  <c r="W33" i="10"/>
  <c r="T33" i="10"/>
  <c r="S33" i="10"/>
  <c r="P33" i="10"/>
  <c r="P16" i="10" s="1"/>
  <c r="O33" i="10"/>
  <c r="L33" i="10"/>
  <c r="K33" i="10"/>
  <c r="H33" i="10"/>
  <c r="G33" i="10"/>
  <c r="D33" i="10"/>
  <c r="C33" i="10"/>
  <c r="X16" i="10"/>
  <c r="W16" i="10"/>
  <c r="T16" i="10"/>
  <c r="S16" i="10"/>
  <c r="O16" i="10"/>
  <c r="L16" i="10"/>
  <c r="K16" i="10"/>
  <c r="H16" i="10"/>
  <c r="G16" i="10"/>
  <c r="D16" i="10"/>
  <c r="C16" i="10"/>
  <c r="P4" i="10"/>
  <c r="O4" i="10"/>
  <c r="L4" i="10"/>
  <c r="K4" i="10"/>
  <c r="H4" i="10"/>
  <c r="G4" i="10"/>
  <c r="D4" i="10"/>
  <c r="C4" i="10"/>
  <c r="X4" i="8"/>
  <c r="W4" i="8"/>
  <c r="T4" i="8"/>
  <c r="S4" i="8"/>
  <c r="P4" i="8"/>
  <c r="O4" i="8"/>
  <c r="L4" i="8"/>
  <c r="K4" i="8"/>
  <c r="H4" i="8"/>
  <c r="G4" i="8"/>
  <c r="D4" i="8"/>
  <c r="C4" i="8"/>
  <c r="M125" i="7"/>
  <c r="L125" i="7"/>
  <c r="K125" i="7"/>
  <c r="J125" i="7"/>
  <c r="I125" i="7"/>
  <c r="H125" i="7"/>
  <c r="G125" i="7"/>
  <c r="F125" i="7"/>
  <c r="E125" i="7"/>
  <c r="D125" i="7"/>
  <c r="C125" i="7"/>
  <c r="B125" i="7"/>
  <c r="M124" i="7"/>
  <c r="L124" i="7"/>
  <c r="K124" i="7"/>
  <c r="J124" i="7"/>
  <c r="I124" i="7"/>
  <c r="H124" i="7"/>
  <c r="G124" i="7"/>
  <c r="F124" i="7"/>
  <c r="E124" i="7"/>
  <c r="D124" i="7"/>
  <c r="C124" i="7"/>
  <c r="B124" i="7"/>
  <c r="M107" i="7"/>
  <c r="L107" i="7"/>
  <c r="K107" i="7"/>
  <c r="J107" i="7"/>
  <c r="I107" i="7"/>
  <c r="H107" i="7"/>
  <c r="G107" i="7"/>
  <c r="F107" i="7"/>
  <c r="E107" i="7"/>
  <c r="D107" i="7"/>
  <c r="C107" i="7"/>
  <c r="B107" i="7"/>
  <c r="M106" i="7"/>
  <c r="L106" i="7"/>
  <c r="K106" i="7"/>
  <c r="J106" i="7"/>
  <c r="I106" i="7"/>
  <c r="H106" i="7"/>
  <c r="G106" i="7"/>
  <c r="F106" i="7"/>
  <c r="E106" i="7"/>
  <c r="D106" i="7"/>
  <c r="C106" i="7"/>
  <c r="B106" i="7"/>
  <c r="N88" i="7"/>
  <c r="M88" i="7"/>
  <c r="L88" i="7"/>
  <c r="K88" i="7"/>
  <c r="J88" i="7"/>
  <c r="I88" i="7"/>
  <c r="H88" i="7"/>
  <c r="G88" i="7"/>
  <c r="F88" i="7"/>
  <c r="E88" i="7"/>
  <c r="D88" i="7"/>
  <c r="C88" i="7"/>
  <c r="B88" i="7"/>
  <c r="N87" i="7"/>
  <c r="M87" i="7"/>
  <c r="L87" i="7"/>
  <c r="K87" i="7"/>
  <c r="J87" i="7"/>
  <c r="I87" i="7"/>
  <c r="H87" i="7"/>
  <c r="G87" i="7"/>
  <c r="F87" i="7"/>
  <c r="E87" i="7"/>
  <c r="D87" i="7"/>
  <c r="C87" i="7"/>
  <c r="B87" i="7"/>
  <c r="N70" i="7"/>
  <c r="M70" i="7"/>
  <c r="L70" i="7"/>
  <c r="K70" i="7"/>
  <c r="J70" i="7"/>
  <c r="I70" i="7"/>
  <c r="H70" i="7"/>
  <c r="G70" i="7"/>
  <c r="F70" i="7"/>
  <c r="E70" i="7"/>
  <c r="D70" i="7"/>
  <c r="C70" i="7"/>
  <c r="B70" i="7"/>
  <c r="N69" i="7"/>
  <c r="M69" i="7"/>
  <c r="L69" i="7"/>
  <c r="K69" i="7"/>
  <c r="J69" i="7"/>
  <c r="I69" i="7"/>
  <c r="H69" i="7"/>
  <c r="G69" i="7"/>
  <c r="F69" i="7"/>
  <c r="E69" i="7"/>
  <c r="D69" i="7"/>
  <c r="C69" i="7"/>
  <c r="B69" i="7"/>
  <c r="AB51" i="7"/>
  <c r="AA51" i="7"/>
  <c r="Z51" i="7"/>
  <c r="Y51" i="7"/>
  <c r="X51" i="7"/>
  <c r="W51" i="7"/>
  <c r="V51" i="7"/>
  <c r="U51" i="7"/>
  <c r="T51" i="7"/>
  <c r="S51" i="7"/>
  <c r="R51" i="7"/>
  <c r="Q51" i="7"/>
  <c r="P51" i="7"/>
  <c r="O51" i="7"/>
  <c r="N51" i="7"/>
  <c r="M51" i="7"/>
  <c r="L51" i="7"/>
  <c r="K51" i="7"/>
  <c r="J51" i="7"/>
  <c r="I51" i="7"/>
  <c r="H51" i="7"/>
  <c r="G51" i="7"/>
  <c r="F51" i="7"/>
  <c r="E51" i="7"/>
  <c r="D51" i="7"/>
  <c r="C51" i="7"/>
  <c r="B51" i="7"/>
  <c r="AB50" i="7"/>
  <c r="AA50" i="7"/>
  <c r="Z50" i="7"/>
  <c r="Y50" i="7"/>
  <c r="X50" i="7"/>
  <c r="W50" i="7"/>
  <c r="V50" i="7"/>
  <c r="U50" i="7"/>
  <c r="T50" i="7"/>
  <c r="S50" i="7"/>
  <c r="R50" i="7"/>
  <c r="Q50" i="7"/>
  <c r="P50" i="7"/>
  <c r="O50" i="7"/>
  <c r="N50" i="7"/>
  <c r="M50" i="7"/>
  <c r="L50" i="7"/>
  <c r="K50" i="7"/>
  <c r="J50" i="7"/>
  <c r="I50" i="7"/>
  <c r="H50" i="7"/>
  <c r="G50" i="7"/>
  <c r="F50" i="7"/>
  <c r="E50" i="7"/>
  <c r="D50" i="7"/>
  <c r="C50" i="7"/>
  <c r="B50" i="7"/>
  <c r="AB27" i="7"/>
  <c r="AA27" i="7"/>
  <c r="Z27" i="7"/>
  <c r="Y27" i="7"/>
  <c r="X27" i="7"/>
  <c r="W27" i="7"/>
  <c r="V27" i="7"/>
  <c r="U27" i="7"/>
  <c r="T27" i="7"/>
  <c r="S27" i="7"/>
  <c r="R27" i="7"/>
  <c r="Q27" i="7"/>
  <c r="P27" i="7"/>
  <c r="O27" i="7"/>
  <c r="N27" i="7"/>
  <c r="M27" i="7"/>
  <c r="L27" i="7"/>
  <c r="K27" i="7"/>
  <c r="J27" i="7"/>
  <c r="I27" i="7"/>
  <c r="H27" i="7"/>
  <c r="G27" i="7"/>
  <c r="F27" i="7"/>
  <c r="E27" i="7"/>
  <c r="D27" i="7"/>
  <c r="C27" i="7"/>
  <c r="B27" i="7"/>
  <c r="AB26" i="7"/>
  <c r="AA26" i="7"/>
  <c r="Z26" i="7"/>
  <c r="Y26" i="7"/>
  <c r="X26" i="7"/>
  <c r="W26" i="7"/>
  <c r="V26" i="7"/>
  <c r="U26" i="7"/>
  <c r="T26" i="7"/>
  <c r="S26" i="7"/>
  <c r="R26" i="7"/>
  <c r="Q26" i="7"/>
  <c r="P26" i="7"/>
  <c r="O26" i="7"/>
  <c r="N26" i="7"/>
  <c r="M26" i="7"/>
  <c r="L26" i="7"/>
  <c r="K26" i="7"/>
  <c r="J26" i="7"/>
  <c r="I26" i="7"/>
  <c r="H26" i="7"/>
  <c r="G26" i="7"/>
  <c r="F26" i="7"/>
  <c r="E26" i="7"/>
  <c r="D26" i="7"/>
  <c r="C26" i="7"/>
  <c r="B26" i="7"/>
  <c r="D2" i="7"/>
  <c r="C2" i="7"/>
  <c r="B2" i="7"/>
  <c r="X4" i="6"/>
  <c r="W4" i="6"/>
  <c r="T4" i="6"/>
  <c r="S4" i="6"/>
  <c r="P4" i="6"/>
  <c r="O4" i="6"/>
  <c r="L4" i="6"/>
  <c r="K4" i="6"/>
  <c r="H4" i="6"/>
  <c r="G4" i="6"/>
  <c r="D4" i="6"/>
  <c r="C4" i="6"/>
  <c r="AB175" i="5" l="1"/>
  <c r="AA175" i="5"/>
  <c r="Z175" i="5"/>
  <c r="Y175" i="5"/>
  <c r="X175" i="5"/>
  <c r="W175" i="5"/>
  <c r="V175" i="5"/>
  <c r="U175" i="5"/>
  <c r="T175" i="5"/>
  <c r="S175" i="5"/>
  <c r="R175" i="5"/>
  <c r="Q175" i="5"/>
  <c r="P175" i="5"/>
  <c r="O175" i="5"/>
  <c r="N175" i="5"/>
  <c r="M175" i="5"/>
  <c r="L175" i="5"/>
  <c r="K175" i="5"/>
  <c r="J175" i="5"/>
  <c r="I175" i="5"/>
  <c r="H175" i="5"/>
  <c r="G175" i="5"/>
  <c r="F175" i="5"/>
  <c r="E175" i="5"/>
  <c r="D175" i="5"/>
  <c r="C175" i="5"/>
  <c r="AC174" i="5"/>
  <c r="AB174" i="5"/>
  <c r="AA174" i="5"/>
  <c r="Z174" i="5"/>
  <c r="Y174" i="5"/>
  <c r="X174" i="5"/>
  <c r="W174" i="5"/>
  <c r="V174" i="5"/>
  <c r="U174" i="5"/>
  <c r="T174" i="5"/>
  <c r="S174" i="5"/>
  <c r="R174" i="5"/>
  <c r="Q174" i="5"/>
  <c r="P174" i="5"/>
  <c r="O174" i="5"/>
  <c r="N174" i="5"/>
  <c r="M174" i="5"/>
  <c r="L174" i="5"/>
  <c r="K174" i="5"/>
  <c r="J174" i="5"/>
  <c r="I174" i="5"/>
  <c r="H174" i="5"/>
  <c r="G174" i="5"/>
  <c r="F174" i="5"/>
  <c r="E174" i="5"/>
  <c r="D174" i="5"/>
  <c r="C174" i="5"/>
  <c r="AB148" i="5"/>
  <c r="AA148" i="5"/>
  <c r="Z148" i="5"/>
  <c r="Y148" i="5"/>
  <c r="X148" i="5"/>
  <c r="W148" i="5"/>
  <c r="V148" i="5"/>
  <c r="U148" i="5"/>
  <c r="T148" i="5"/>
  <c r="S148" i="5"/>
  <c r="R148" i="5"/>
  <c r="Q148" i="5"/>
  <c r="P148" i="5"/>
  <c r="O148" i="5"/>
  <c r="N148" i="5"/>
  <c r="M148" i="5"/>
  <c r="L148" i="5"/>
  <c r="K148" i="5"/>
  <c r="J148" i="5"/>
  <c r="I148" i="5"/>
  <c r="H148" i="5"/>
  <c r="G148" i="5"/>
  <c r="F148" i="5"/>
  <c r="E148" i="5"/>
  <c r="D148" i="5"/>
  <c r="C148" i="5"/>
  <c r="AB147" i="5"/>
  <c r="AA147" i="5"/>
  <c r="Z147" i="5"/>
  <c r="Y147" i="5"/>
  <c r="X147" i="5"/>
  <c r="W147" i="5"/>
  <c r="V147" i="5"/>
  <c r="U147" i="5"/>
  <c r="T147" i="5"/>
  <c r="S147" i="5"/>
  <c r="R147" i="5"/>
  <c r="Q147" i="5"/>
  <c r="P147" i="5"/>
  <c r="O147" i="5"/>
  <c r="N147" i="5"/>
  <c r="M147" i="5"/>
  <c r="L147" i="5"/>
  <c r="K147" i="5"/>
  <c r="J147" i="5"/>
  <c r="I147" i="5"/>
  <c r="H147" i="5"/>
  <c r="G147" i="5"/>
  <c r="F147" i="5"/>
  <c r="E147" i="5"/>
  <c r="D147" i="5"/>
  <c r="C147" i="5"/>
  <c r="AD120" i="5"/>
  <c r="AC120" i="5"/>
  <c r="AB120" i="5"/>
  <c r="AA120" i="5"/>
  <c r="Z120" i="5"/>
  <c r="Y120" i="5"/>
  <c r="X120" i="5"/>
  <c r="W120" i="5"/>
  <c r="V120" i="5"/>
  <c r="U120" i="5"/>
  <c r="T120" i="5"/>
  <c r="S120" i="5"/>
  <c r="R120" i="5"/>
  <c r="Q120" i="5"/>
  <c r="P120" i="5"/>
  <c r="O120" i="5"/>
  <c r="N120" i="5"/>
  <c r="M120" i="5"/>
  <c r="L120" i="5"/>
  <c r="K120" i="5"/>
  <c r="J120" i="5"/>
  <c r="I120" i="5"/>
  <c r="H120" i="5"/>
  <c r="G120" i="5"/>
  <c r="F120" i="5"/>
  <c r="E120" i="5"/>
  <c r="D120" i="5"/>
  <c r="C120" i="5"/>
  <c r="AE119" i="5"/>
  <c r="AD119" i="5"/>
  <c r="AC119" i="5"/>
  <c r="AB119" i="5"/>
  <c r="AA119" i="5"/>
  <c r="Z119" i="5"/>
  <c r="Y119" i="5"/>
  <c r="X119" i="5"/>
  <c r="W119" i="5"/>
  <c r="V119" i="5"/>
  <c r="U119" i="5"/>
  <c r="T119" i="5"/>
  <c r="S119" i="5"/>
  <c r="R119" i="5"/>
  <c r="Q119" i="5"/>
  <c r="P119" i="5"/>
  <c r="O119" i="5"/>
  <c r="N119" i="5"/>
  <c r="M119" i="5"/>
  <c r="L119" i="5"/>
  <c r="K119" i="5"/>
  <c r="J119" i="5"/>
  <c r="I119" i="5"/>
  <c r="H119" i="5"/>
  <c r="G119" i="5"/>
  <c r="F119" i="5"/>
  <c r="E119" i="5"/>
  <c r="D119" i="5"/>
  <c r="C119" i="5"/>
  <c r="AD93" i="5"/>
  <c r="AC93" i="5"/>
  <c r="AB93" i="5"/>
  <c r="AA93" i="5"/>
  <c r="Z93" i="5"/>
  <c r="Y93" i="5"/>
  <c r="X93" i="5"/>
  <c r="W93" i="5"/>
  <c r="V93" i="5"/>
  <c r="U93" i="5"/>
  <c r="T93" i="5"/>
  <c r="S93" i="5"/>
  <c r="R93" i="5"/>
  <c r="Q93" i="5"/>
  <c r="P93" i="5"/>
  <c r="O93" i="5"/>
  <c r="N93" i="5"/>
  <c r="M93" i="5"/>
  <c r="L93" i="5"/>
  <c r="K93" i="5"/>
  <c r="J93" i="5"/>
  <c r="I93" i="5"/>
  <c r="H93" i="5"/>
  <c r="G93" i="5"/>
  <c r="F93" i="5"/>
  <c r="E93" i="5"/>
  <c r="D93" i="5"/>
  <c r="C93" i="5"/>
  <c r="AD92" i="5"/>
  <c r="AC92" i="5"/>
  <c r="AB92" i="5"/>
  <c r="AA92" i="5"/>
  <c r="Z92" i="5"/>
  <c r="Y92" i="5"/>
  <c r="X92" i="5"/>
  <c r="W92" i="5"/>
  <c r="V92" i="5"/>
  <c r="U92" i="5"/>
  <c r="T92" i="5"/>
  <c r="S92" i="5"/>
  <c r="R92" i="5"/>
  <c r="Q92" i="5"/>
  <c r="P92" i="5"/>
  <c r="O92" i="5"/>
  <c r="N92" i="5"/>
  <c r="M92" i="5"/>
  <c r="L92" i="5"/>
  <c r="K92" i="5"/>
  <c r="J92" i="5"/>
  <c r="I92" i="5"/>
  <c r="H92" i="5"/>
  <c r="G92" i="5"/>
  <c r="F92" i="5"/>
  <c r="E92" i="5"/>
  <c r="D92" i="5"/>
  <c r="C92" i="5"/>
  <c r="AH65" i="5"/>
  <c r="AG65" i="5"/>
  <c r="AF65" i="5"/>
  <c r="AE65" i="5"/>
  <c r="AD65" i="5"/>
  <c r="AC65" i="5"/>
  <c r="AB65" i="5"/>
  <c r="AA65" i="5"/>
  <c r="Z65" i="5"/>
  <c r="Y65" i="5"/>
  <c r="X65" i="5"/>
  <c r="W65" i="5"/>
  <c r="V65" i="5"/>
  <c r="U65" i="5"/>
  <c r="T65" i="5"/>
  <c r="S65" i="5"/>
  <c r="R65" i="5"/>
  <c r="Q65" i="5"/>
  <c r="P65" i="5"/>
  <c r="O65" i="5"/>
  <c r="N65" i="5"/>
  <c r="M65" i="5"/>
  <c r="L65" i="5"/>
  <c r="K65" i="5"/>
  <c r="J65" i="5"/>
  <c r="I65" i="5"/>
  <c r="H65" i="5"/>
  <c r="G65" i="5"/>
  <c r="F65" i="5"/>
  <c r="E65" i="5"/>
  <c r="D65" i="5"/>
  <c r="C65" i="5"/>
  <c r="AI64" i="5"/>
  <c r="AH64" i="5"/>
  <c r="AG64" i="5"/>
  <c r="AF64" i="5"/>
  <c r="AE64" i="5"/>
  <c r="AD64" i="5"/>
  <c r="AC64" i="5"/>
  <c r="AB64" i="5"/>
  <c r="AA64" i="5"/>
  <c r="Z64" i="5"/>
  <c r="Y64" i="5"/>
  <c r="X64" i="5"/>
  <c r="W64" i="5"/>
  <c r="V64" i="5"/>
  <c r="U64" i="5"/>
  <c r="T64" i="5"/>
  <c r="S64" i="5"/>
  <c r="R64" i="5"/>
  <c r="Q64" i="5"/>
  <c r="P64" i="5"/>
  <c r="O64" i="5"/>
  <c r="N64" i="5"/>
  <c r="M64" i="5"/>
  <c r="L64" i="5"/>
  <c r="K64" i="5"/>
  <c r="J64" i="5"/>
  <c r="I64" i="5"/>
  <c r="H64" i="5"/>
  <c r="G64" i="5"/>
  <c r="F64" i="5"/>
  <c r="E64" i="5"/>
  <c r="D64" i="5"/>
  <c r="C64" i="5"/>
  <c r="AG33" i="5"/>
  <c r="AF33" i="5"/>
  <c r="AE33" i="5"/>
  <c r="AD33" i="5"/>
  <c r="AC33" i="5"/>
  <c r="AB33" i="5"/>
  <c r="AA33" i="5"/>
  <c r="Z33" i="5"/>
  <c r="Y33" i="5"/>
  <c r="X33" i="5"/>
  <c r="W33" i="5"/>
  <c r="V33" i="5"/>
  <c r="U33" i="5"/>
  <c r="T33" i="5"/>
  <c r="S33" i="5"/>
  <c r="R33" i="5"/>
  <c r="Q33" i="5"/>
  <c r="P33" i="5"/>
  <c r="O33" i="5"/>
  <c r="N33" i="5"/>
  <c r="M33" i="5"/>
  <c r="L33" i="5"/>
  <c r="K33" i="5"/>
  <c r="J33" i="5"/>
  <c r="I33" i="5"/>
  <c r="H33" i="5"/>
  <c r="G33" i="5"/>
  <c r="F33" i="5"/>
  <c r="E33" i="5"/>
  <c r="D33" i="5"/>
  <c r="C33" i="5"/>
  <c r="AG32" i="5"/>
  <c r="AF32" i="5"/>
  <c r="AE32" i="5"/>
  <c r="AD32" i="5"/>
  <c r="AC32" i="5"/>
  <c r="AB32" i="5"/>
  <c r="AA32" i="5"/>
  <c r="Z32" i="5"/>
  <c r="Y32" i="5"/>
  <c r="X32" i="5"/>
  <c r="W32" i="5"/>
  <c r="V32" i="5"/>
  <c r="U32" i="5"/>
  <c r="T32" i="5"/>
  <c r="S32" i="5"/>
  <c r="R32" i="5"/>
  <c r="Q32" i="5"/>
  <c r="P32" i="5"/>
  <c r="O32" i="5"/>
  <c r="N32" i="5"/>
  <c r="M32" i="5"/>
  <c r="L32" i="5"/>
  <c r="K32" i="5"/>
  <c r="J32" i="5"/>
  <c r="I32" i="5"/>
  <c r="H32" i="5"/>
  <c r="G32" i="5"/>
  <c r="F32" i="5"/>
  <c r="E32" i="5"/>
  <c r="D32" i="5"/>
  <c r="C32" i="5"/>
  <c r="P4" i="4" l="1"/>
  <c r="O4" i="4"/>
  <c r="L4" i="4"/>
  <c r="K4" i="4"/>
  <c r="H4" i="4"/>
  <c r="G4" i="4"/>
  <c r="D4" i="4"/>
  <c r="C4" i="4"/>
  <c r="P167" i="3" l="1"/>
  <c r="O167" i="3"/>
  <c r="N167" i="3"/>
  <c r="M167" i="3"/>
  <c r="L167" i="3"/>
  <c r="K167" i="3"/>
  <c r="J167" i="3"/>
  <c r="I167" i="3"/>
  <c r="H167" i="3"/>
  <c r="G167" i="3"/>
  <c r="F167" i="3"/>
  <c r="E167" i="3"/>
  <c r="D167" i="3"/>
  <c r="C167" i="3"/>
  <c r="B167" i="3"/>
  <c r="P166" i="3"/>
  <c r="O166" i="3"/>
  <c r="N166" i="3"/>
  <c r="M166" i="3"/>
  <c r="L166" i="3"/>
  <c r="K166" i="3"/>
  <c r="J166" i="3"/>
  <c r="I166" i="3"/>
  <c r="H166" i="3"/>
  <c r="G166" i="3"/>
  <c r="F166" i="3"/>
  <c r="E166" i="3"/>
  <c r="D166" i="3"/>
  <c r="C166" i="3"/>
  <c r="B166" i="3"/>
  <c r="R125" i="3"/>
  <c r="Q125" i="3"/>
  <c r="P125" i="3"/>
  <c r="O125" i="3"/>
  <c r="N125" i="3"/>
  <c r="M125" i="3"/>
  <c r="L125" i="3"/>
  <c r="K125" i="3"/>
  <c r="J125" i="3"/>
  <c r="I125" i="3"/>
  <c r="H125" i="3"/>
  <c r="G125" i="3"/>
  <c r="F125" i="3"/>
  <c r="E125" i="3"/>
  <c r="D125" i="3"/>
  <c r="C125" i="3"/>
  <c r="B125" i="3"/>
  <c r="R124" i="3"/>
  <c r="Q124" i="3"/>
  <c r="P124" i="3"/>
  <c r="O124" i="3"/>
  <c r="N124" i="3"/>
  <c r="M124" i="3"/>
  <c r="L124" i="3"/>
  <c r="K124" i="3"/>
  <c r="J124" i="3"/>
  <c r="I124" i="3"/>
  <c r="H124" i="3"/>
  <c r="G124" i="3"/>
  <c r="F124" i="3"/>
  <c r="E124" i="3"/>
  <c r="D124" i="3"/>
  <c r="C124" i="3"/>
  <c r="B124" i="3"/>
  <c r="Z83" i="3"/>
  <c r="Y83" i="3"/>
  <c r="X83" i="3"/>
  <c r="W83" i="3"/>
  <c r="V83" i="3"/>
  <c r="U83" i="3"/>
  <c r="T83" i="3"/>
  <c r="S83" i="3"/>
  <c r="R83" i="3"/>
  <c r="Q83" i="3"/>
  <c r="P83" i="3"/>
  <c r="O83" i="3"/>
  <c r="N83" i="3"/>
  <c r="M83" i="3"/>
  <c r="L83" i="3"/>
  <c r="K83" i="3"/>
  <c r="J83" i="3"/>
  <c r="I83" i="3"/>
  <c r="H83" i="3"/>
  <c r="G83" i="3"/>
  <c r="F83" i="3"/>
  <c r="E83" i="3"/>
  <c r="D83" i="3"/>
  <c r="C83" i="3"/>
  <c r="B83" i="3"/>
  <c r="Z82" i="3"/>
  <c r="Y82" i="3"/>
  <c r="X82" i="3"/>
  <c r="W82" i="3"/>
  <c r="V82" i="3"/>
  <c r="U82" i="3"/>
  <c r="T82" i="3"/>
  <c r="S82" i="3"/>
  <c r="R82" i="3"/>
  <c r="Q82" i="3"/>
  <c r="P82" i="3"/>
  <c r="O82" i="3"/>
  <c r="N82" i="3"/>
  <c r="M82" i="3"/>
  <c r="L82" i="3"/>
  <c r="K82" i="3"/>
  <c r="J82" i="3"/>
  <c r="I82" i="3"/>
  <c r="H82" i="3"/>
  <c r="G82" i="3"/>
  <c r="F82" i="3"/>
  <c r="E82" i="3"/>
  <c r="D82" i="3"/>
  <c r="C82" i="3"/>
  <c r="B82" i="3"/>
  <c r="Y42" i="3"/>
  <c r="X42" i="3"/>
  <c r="W42" i="3"/>
  <c r="V42" i="3"/>
  <c r="U42" i="3"/>
  <c r="T42" i="3"/>
  <c r="S42" i="3"/>
  <c r="R42" i="3"/>
  <c r="Q42" i="3"/>
  <c r="P42" i="3"/>
  <c r="O42" i="3"/>
  <c r="N42" i="3"/>
  <c r="M42" i="3"/>
  <c r="L42" i="3"/>
  <c r="K42" i="3"/>
  <c r="J42" i="3"/>
  <c r="I42" i="3"/>
  <c r="H42" i="3"/>
  <c r="G42" i="3"/>
  <c r="F42" i="3"/>
  <c r="E42" i="3"/>
  <c r="D42" i="3"/>
  <c r="C42" i="3"/>
  <c r="B42" i="3"/>
  <c r="Y41" i="3"/>
  <c r="X41" i="3"/>
  <c r="W41" i="3"/>
  <c r="V41" i="3"/>
  <c r="U41" i="3"/>
  <c r="T41" i="3"/>
  <c r="S41" i="3"/>
  <c r="R41" i="3"/>
  <c r="Q41" i="3"/>
  <c r="P41" i="3"/>
  <c r="O41" i="3"/>
  <c r="N41" i="3"/>
  <c r="M41" i="3"/>
  <c r="L41" i="3"/>
  <c r="K41" i="3"/>
  <c r="J41" i="3"/>
  <c r="I41" i="3"/>
  <c r="H41" i="3"/>
  <c r="G41" i="3"/>
  <c r="F41" i="3"/>
  <c r="E41" i="3"/>
  <c r="D41" i="3"/>
  <c r="C41" i="3"/>
  <c r="B41" i="3"/>
  <c r="D2" i="3"/>
  <c r="C2" i="3"/>
  <c r="B2" i="3"/>
</calcChain>
</file>

<file path=xl/sharedStrings.xml><?xml version="1.0" encoding="utf-8"?>
<sst xmlns="http://schemas.openxmlformats.org/spreadsheetml/2006/main" count="5627" uniqueCount="1270">
  <si>
    <t>X005</t>
  </si>
  <si>
    <t>lijn</t>
  </si>
  <si>
    <t>concreet</t>
  </si>
  <si>
    <t>A062</t>
  </si>
  <si>
    <t>A014 X003 X005</t>
  </si>
  <si>
    <t>X002</t>
  </si>
  <si>
    <t>omschrijving voorstel</t>
  </si>
  <si>
    <t>X002 X008 X012 X015 X099 X331</t>
  </si>
  <si>
    <t>Niet voor dr 2025, wel aankondigen om voornemen alvast in te laten werken</t>
  </si>
  <si>
    <t>Niet voor dr 2025 maar wel nu meenemen in planontwikkeling.</t>
  </si>
  <si>
    <t>A352</t>
  </si>
  <si>
    <t xml:space="preserve">Met als achterliggende gedachte: snelle verbinding tussen P&amp;R Nmg West, centrum en station.
</t>
  </si>
  <si>
    <t>Ovv. provincie ingaande nwe dr 2025.</t>
  </si>
  <si>
    <t>X085</t>
  </si>
  <si>
    <t>Verzoek van gem Druten-Wijchen.</t>
  </si>
  <si>
    <t>A009</t>
  </si>
  <si>
    <t>Uit chauffeursoverleg.</t>
  </si>
  <si>
    <t>A014 X003 A331</t>
  </si>
  <si>
    <t xml:space="preserve">Is doorrijden naar IPC nog wel noodzakelijk, zit vrijwel nooit iemand in.
</t>
  </si>
  <si>
    <t>A060</t>
  </si>
  <si>
    <t xml:space="preserve">Strekken van de route in Babberich en Herwen
</t>
  </si>
  <si>
    <t>A005 A062</t>
  </si>
  <si>
    <t>A500</t>
  </si>
  <si>
    <t>A009 A010</t>
  </si>
  <si>
    <t>X080</t>
  </si>
  <si>
    <t>oud initiatief maar met nieuwe aanleiding</t>
  </si>
  <si>
    <t>X009</t>
  </si>
  <si>
    <t>aantal instappers is verwaarloosbaar</t>
  </si>
  <si>
    <t>X076 X080</t>
  </si>
  <si>
    <t xml:space="preserve">Liggen allemaal onveilig op een 80 km/h weg met onoverzichtelijke bochten en zijn slechts palen in de grond.
</t>
  </si>
  <si>
    <t>A033 A300</t>
  </si>
  <si>
    <t>Niteliners</t>
  </si>
  <si>
    <t xml:space="preserve">Beter spreiden op Johan de Wittlaan?
</t>
  </si>
  <si>
    <t xml:space="preserve">Kennen beide halte Schelmseweg, zijn echter 2 verschillende haltes
</t>
  </si>
  <si>
    <t xml:space="preserve">Route verleggen naar Amsterdamseweg
</t>
  </si>
  <si>
    <t xml:space="preserve">Betere spreiding in dr tijden langs Oosterhout
</t>
  </si>
  <si>
    <t xml:space="preserve">Extra halte Nyma tussen huidige gelijknamige halte en de Ferry Portierstraat. 
</t>
  </si>
  <si>
    <t xml:space="preserve">Verzoek gem Duiven-Westervoort om te bekijken of lijn 62 dichter bij de nieuw te bouwen woningen in Duiven Zuid kan worden gebracht
</t>
  </si>
  <si>
    <t xml:space="preserve">Verzoek om door te rijden naar de WUR
</t>
  </si>
  <si>
    <t xml:space="preserve">Buurtbus Heijenoord en ev. Klarendal
</t>
  </si>
  <si>
    <t>Mn. verzoeken uit Rheden en Wageningen voor herstel van "hun" niteliners.</t>
  </si>
  <si>
    <t xml:space="preserve">Gewijzigde route van Lindenholt naar CS en verder. 
</t>
  </si>
  <si>
    <t xml:space="preserve">Ontwikkeling Winkelsteeeg (+4600 woningen) en verwachte gevolgen voor betrokken buslijnen.
</t>
  </si>
  <si>
    <t xml:space="preserve">Eindpunt verleggen van Tiberiuslaan naar Ewijk Zuid
</t>
  </si>
  <si>
    <t xml:space="preserve">Strekken Beek Ubbergen nav. plannen gem Nijmegen met GOW30
</t>
  </si>
  <si>
    <t>opmerkingen</t>
  </si>
  <si>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in-uitstappers</t>
    </r>
    <r>
      <rPr>
        <sz val="9"/>
        <color theme="1"/>
        <rFont val="Calibri"/>
        <family val="2"/>
        <scheme val="minor"/>
      </rPr>
      <t xml:space="preserve"> en </t>
    </r>
    <r>
      <rPr>
        <u/>
        <sz val="9"/>
        <color theme="1"/>
        <rFont val="Calibri"/>
        <family val="2"/>
        <scheme val="minor"/>
      </rPr>
      <t>bezettingscijfers</t>
    </r>
  </si>
  <si>
    <t>advies/voorstel</t>
  </si>
  <si>
    <t xml:space="preserve">Halte lijn 9 ligt op de kruising Bakenbergseweg x Schelmseweg.
Halte lijn 10 ligt op de Amsterdamseweg bij de Jacob Marislaan.
</t>
  </si>
  <si>
    <t>Wordt uitgewerkt.</t>
  </si>
  <si>
    <t xml:space="preserve">Zodra infra is aangepast worden de nieuwe routes opgenomen in de dienstregeling.
</t>
  </si>
  <si>
    <t xml:space="preserve">Nog niet doen gegeven de budgettaire beperkingen.
</t>
  </si>
  <si>
    <t>We zijn betrokken bij het overleg over dit dossier.</t>
  </si>
  <si>
    <t xml:space="preserve">Ws. nog niet voor dr 2025 maar wel dit jaar in overleg over haltereduktie.
</t>
  </si>
  <si>
    <t xml:space="preserve">Halte Kasteelseweg laten vervallen, ligt niet veilig en is slechts een paal in de grond (uit chauffeursoverleg).
</t>
  </si>
  <si>
    <t>Haltes Industrieterrein, Biesterveld, Molen en Eversberg (allen beide richtingen) laten vervallen (uit chauffeursoverleg).</t>
  </si>
  <si>
    <t xml:space="preserve">Route via Heumen (uit chauffeursoverleg).
</t>
  </si>
  <si>
    <t>A008</t>
  </si>
  <si>
    <t xml:space="preserve">Eindpunt verleggen van Parking Pres. Kennedysingel naar halte Gasthuislaan.
</t>
  </si>
  <si>
    <t>X004</t>
  </si>
  <si>
    <t>Keuze nog te maken.</t>
  </si>
  <si>
    <t>gevolgen dru</t>
  </si>
  <si>
    <t>diverse lijnen</t>
  </si>
  <si>
    <t>Rijtijdmetingen</t>
  </si>
  <si>
    <t xml:space="preserve">Overleg met Renkum cq. Johan Ebbenhorst wordt opgestart. </t>
  </si>
  <si>
    <t xml:space="preserve">Technisch niet haalbaar zonder aanvullend stukje bovenleiding.
</t>
  </si>
  <si>
    <r>
      <rPr>
        <b/>
        <sz val="9"/>
        <color theme="1"/>
        <rFont val="Calibri"/>
        <family val="2"/>
        <scheme val="minor"/>
      </rPr>
      <t>zie bijlagen</t>
    </r>
    <r>
      <rPr>
        <sz val="9"/>
        <color theme="1"/>
        <rFont val="Calibri"/>
        <family val="2"/>
        <scheme val="minor"/>
      </rPr>
      <t xml:space="preserve"> voor </t>
    </r>
    <r>
      <rPr>
        <u/>
        <sz val="9"/>
        <color theme="1"/>
        <rFont val="Calibri"/>
        <family val="2"/>
        <scheme val="minor"/>
      </rPr>
      <t>bezettingscijfers</t>
    </r>
    <r>
      <rPr>
        <sz val="9"/>
        <color theme="1"/>
        <rFont val="Calibri"/>
        <family val="2"/>
        <scheme val="minor"/>
      </rPr>
      <t xml:space="preserve"> van de niteliners pré-corona.</t>
    </r>
  </si>
  <si>
    <r>
      <rPr>
        <b/>
        <sz val="9"/>
        <color theme="1"/>
        <rFont val="Calibri"/>
        <family val="2"/>
        <scheme val="minor"/>
      </rPr>
      <t>zie bijlagen</t>
    </r>
    <r>
      <rPr>
        <sz val="9"/>
        <color theme="1"/>
        <rFont val="Calibri"/>
        <family val="2"/>
        <scheme val="minor"/>
      </rPr>
      <t xml:space="preserve"> voor </t>
    </r>
    <r>
      <rPr>
        <u/>
        <sz val="9"/>
        <color theme="1"/>
        <rFont val="Calibri"/>
        <family val="2"/>
        <scheme val="minor"/>
      </rPr>
      <t>routekaartje</t>
    </r>
    <r>
      <rPr>
        <sz val="9"/>
        <color theme="1"/>
        <rFont val="Calibri"/>
        <family val="2"/>
        <scheme val="minor"/>
      </rPr>
      <t xml:space="preserve"> van het voorstel</t>
    </r>
  </si>
  <si>
    <t xml:space="preserve">Aansluiten op de bus of toch de trein?
</t>
  </si>
  <si>
    <t>Overzicht voorgestelde wijzigingen dr 2025 SAN</t>
  </si>
  <si>
    <t xml:space="preserve">Versnelling cq. verzoek om aantal haltes langs de v. Heemstraweg te reduceren. Ook iom. gem. Beuningen.
</t>
  </si>
  <si>
    <t xml:space="preserve">Extra halte nabij Fresh&amp;Fastpark.
</t>
  </si>
  <si>
    <t>Verzoek van gem. Duiven Westervoort.</t>
  </si>
  <si>
    <t>Haltereduktie lijn 352 en verbeterde doorstroming langs Heelsum en Renkum.</t>
  </si>
  <si>
    <t xml:space="preserve">Waarschijnlijk niet voor dr 2025 maar het oude plan wel weer bespreken nu de afdeling Verkeer van de gemeente Renkum weer op sterkte is (en zonder inhuur).
</t>
  </si>
  <si>
    <t xml:space="preserve">Wens voor een verbinding Utrechtsestraat - Station Oosterbeek.
</t>
  </si>
  <si>
    <t>Verzoek via de gemeente Renkum.</t>
  </si>
  <si>
    <t xml:space="preserve">Goede overstap tussen 303 en 352 borgen.
</t>
  </si>
  <si>
    <t>Voor dr 2025 is afstemming natuurlijk wel weer mogelijk gegeven de gelijke ingangsdatum voor dr 2025.</t>
  </si>
  <si>
    <t>Herroutering in Arnhem nabij Gelderse Poort?</t>
  </si>
  <si>
    <t>categorisering bezetting</t>
  </si>
  <si>
    <r>
      <t xml:space="preserve">bezettingstelling lijn 8 - van ARNHEM CS - VELP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</si>
  <si>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ritnummer</t>
  </si>
  <si>
    <t>vertrektijd beginhalte</t>
  </si>
  <si>
    <t>Arnhem, Centraal Station</t>
  </si>
  <si>
    <t>Arnhem, Willemsplein</t>
  </si>
  <si>
    <t>Arnhem, Bothaplein</t>
  </si>
  <si>
    <t>Arnhem, Sonsbeek</t>
  </si>
  <si>
    <t>Arnhem, Ziekenhuis Rijnstate</t>
  </si>
  <si>
    <t>Arnhem, Beethovenlaan</t>
  </si>
  <si>
    <t>Arnhem, Chopinstraat</t>
  </si>
  <si>
    <t>Arnhem, Openluchtmuseum Oost</t>
  </si>
  <si>
    <t>Arnhem, Alteveer</t>
  </si>
  <si>
    <t>Arnhem, Moscowa/Schelmseweg</t>
  </si>
  <si>
    <t>Arnhem, CIOS</t>
  </si>
  <si>
    <t>Arnhem, Monnikensteeg</t>
  </si>
  <si>
    <t>Arnhem, Wielewaalstraat/Hoogte80</t>
  </si>
  <si>
    <t>Arnhem, Dominee Bechtlaan</t>
  </si>
  <si>
    <t>Arnhem, Zaslaan</t>
  </si>
  <si>
    <t>Arnhem, Schuttersbergplein</t>
  </si>
  <si>
    <t>Arnhem, Dennenweg</t>
  </si>
  <si>
    <t>Arnhem, Sparrenweg</t>
  </si>
  <si>
    <t>Arnhem, Heideweg</t>
  </si>
  <si>
    <t>Arnhem, Arnhemse Allee</t>
  </si>
  <si>
    <t>Rozendaal, Kerklaan</t>
  </si>
  <si>
    <t>Rozendaal, Hertog van Gelrestraat</t>
  </si>
  <si>
    <t>Velp, Bergweg</t>
  </si>
  <si>
    <t>Velp, Rozendaalselaan</t>
  </si>
  <si>
    <t>Velp, Biesdelselaan</t>
  </si>
  <si>
    <t>Velp, Beekhuizenseweg</t>
  </si>
  <si>
    <t>Velp, Heemskerklaan</t>
  </si>
  <si>
    <t>Velp, Hogeweg</t>
  </si>
  <si>
    <t>Velp, Den Heuvel</t>
  </si>
  <si>
    <t>Velp, Kerkstraat</t>
  </si>
  <si>
    <t>Velp, Velperbroek</t>
  </si>
  <si>
    <t>Velp, Parking Pres. Kennedylaan</t>
  </si>
  <si>
    <t>MaxBezetting</t>
  </si>
  <si>
    <t>uurblok</t>
  </si>
  <si>
    <r>
      <t xml:space="preserve">bezettingstelling lijn 8 - van VELP naar ARNHEM CS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</si>
  <si>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Rozendaal, Rhedens Lyceum</t>
  </si>
  <si>
    <r>
      <t xml:space="preserve">bezettingstelling lijn 8 - van ARNHEM CS - VELP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</si>
  <si>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8 - van GEITENKAMP naar ARNHEM CS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</si>
  <si>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Lijn A008 - ri.1 - feb 2024</t>
  </si>
  <si>
    <t>Lijn A008 - ri.2 - feb 2024</t>
  </si>
  <si>
    <t>werkdag-gemiddelde</t>
  </si>
  <si>
    <t>CI</t>
  </si>
  <si>
    <t>CO</t>
  </si>
  <si>
    <t>zaterdag-gemiddelde</t>
  </si>
  <si>
    <t>Total</t>
  </si>
  <si>
    <r>
      <t xml:space="preserve">bezettingstelling lijn 9 - van ARNHEM CS - SCHAARSBERGEN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</si>
  <si>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Arnhem, Sonsbeekweg</t>
  </si>
  <si>
    <t>Arnhem, Burgemeestersplein</t>
  </si>
  <si>
    <t>Arnhem, Burg. Weertsstraat</t>
  </si>
  <si>
    <t>Arnhem, Izaak Evertslaan</t>
  </si>
  <si>
    <t>Arnhem, van Ruisdaelstraat</t>
  </si>
  <si>
    <t>Arnhem, Jacob Marislaan</t>
  </si>
  <si>
    <t>Arnhem, Mesdaglaan</t>
  </si>
  <si>
    <t>Arnhem, Schelmseweg</t>
  </si>
  <si>
    <t>Schaarsbergen, Lijnbaan</t>
  </si>
  <si>
    <t>Schaarsbergen, Warnsborn</t>
  </si>
  <si>
    <t>Schaarsbergen, Menthenbergseweg</t>
  </si>
  <si>
    <t>Schaarsbergen, Kemperbergerweg</t>
  </si>
  <si>
    <t>Schaarsbergen, Casa Nova</t>
  </si>
  <si>
    <t>Schaarsbergen, Dennenheide</t>
  </si>
  <si>
    <t>Schaarsbergen, Pannekoekhuis</t>
  </si>
  <si>
    <t>Schaarsbergen, Museum 40-45</t>
  </si>
  <si>
    <t>Schaarsbergen, Koningsweg</t>
  </si>
  <si>
    <t>Schaarsbergen, Kaderschool Luchtmacht</t>
  </si>
  <si>
    <t>Schaarsbergen, Viersprong</t>
  </si>
  <si>
    <t>Schaarsbergen, C. van Maasdijklaan</t>
  </si>
  <si>
    <t>Schaarsbergen, I.P.C.</t>
  </si>
  <si>
    <r>
      <t xml:space="preserve">bezettingstelling lijn 9 - van SCHAARSBERGEN naar ARNHEM CS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</si>
  <si>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Deelen, Hoenderloseweg</t>
  </si>
  <si>
    <r>
      <t xml:space="preserve">bezettingstelling lijn 9 - van ARNHEM CS - SCHAARSBERGEN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</si>
  <si>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9 - van SCHAARSBERGEN naar ARNHEM CS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</si>
  <si>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9 - van ARNHEM CS - SCHAARSBERGEN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</si>
  <si>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9 - van SCHAARSBERGEN naar ARNHEM CS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</si>
  <si>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Lijn A009 - ri.1 - nov 2023</t>
  </si>
  <si>
    <t>Lijn A009 - ri.2 - nov 2023</t>
  </si>
  <si>
    <t>zondag-gemiddelde</t>
  </si>
  <si>
    <r>
      <t xml:space="preserve">bezettingstelling lijn 10 - van ARNHEM CS - Papendal - </t>
    </r>
    <r>
      <rPr>
        <b/>
        <sz val="11"/>
        <color theme="4" tint="-0.249977111117893"/>
        <rFont val="Calibri"/>
        <family val="2"/>
        <scheme val="minor"/>
      </rPr>
      <t>werkdagen</t>
    </r>
    <r>
      <rPr>
        <b/>
        <sz val="11"/>
        <color rgb="FFFF0000"/>
        <rFont val="Calibri"/>
        <family val="2"/>
        <scheme val="minor"/>
      </rPr>
      <t xml:space="preserve">  |  bron: chipkaart gegevens november 2023  |  </t>
    </r>
    <r>
      <rPr>
        <b/>
        <sz val="11"/>
        <color theme="4" tint="-0.249977111117893"/>
        <rFont val="Calibri"/>
        <family val="2"/>
        <scheme val="minor"/>
      </rPr>
      <t>80 percentiel waarde</t>
    </r>
  </si>
  <si>
    <t>Arnhem, Centraal Stat.(Sonsbeek)</t>
  </si>
  <si>
    <t>Arnhem, Brouwerijweg</t>
  </si>
  <si>
    <t>Arnhem, van Wageningenstraat</t>
  </si>
  <si>
    <t>Arnhem, Tormentilstraat</t>
  </si>
  <si>
    <t>Arnhem, Gentiaanstraat</t>
  </si>
  <si>
    <t>Arnhem, Callunastraat</t>
  </si>
  <si>
    <t>Arnhem, Het Dorp</t>
  </si>
  <si>
    <t>Arnhem, Klein Warnsborn</t>
  </si>
  <si>
    <t>Arnhem, De Vijverberg</t>
  </si>
  <si>
    <t>Arnhem, De Leeren Doedel</t>
  </si>
  <si>
    <t>Arnhem, Maasbergseweg</t>
  </si>
  <si>
    <t>Arnhem, v. d. Valk Hotel Arnhem</t>
  </si>
  <si>
    <t>Arnhem, Sportcentrum Papendal</t>
  </si>
  <si>
    <r>
      <t xml:space="preserve">bezettingstelling lijn 10 - van ARNHEM Papendal - CS - </t>
    </r>
    <r>
      <rPr>
        <b/>
        <sz val="11"/>
        <color theme="4" tint="-0.249977111117893"/>
        <rFont val="Calibri"/>
        <family val="2"/>
        <scheme val="minor"/>
      </rPr>
      <t>werkdagen</t>
    </r>
    <r>
      <rPr>
        <b/>
        <sz val="11"/>
        <color rgb="FFFF0000"/>
        <rFont val="Calibri"/>
        <family val="2"/>
        <scheme val="minor"/>
      </rPr>
      <t xml:space="preserve">  |  bron: chipkaart gegevens november 2023 | </t>
    </r>
    <r>
      <rPr>
        <b/>
        <sz val="11"/>
        <color theme="4" tint="-0.249977111117893"/>
        <rFont val="Calibri"/>
        <family val="2"/>
        <scheme val="minor"/>
      </rPr>
      <t xml:space="preserve"> 80 percentiel waarde</t>
    </r>
  </si>
  <si>
    <t>Arnhem, Van der Valk/Papendal</t>
  </si>
  <si>
    <r>
      <t xml:space="preserve">bezettingstelling lijn 10 - van ARNHEM CS - Het Dorp - </t>
    </r>
    <r>
      <rPr>
        <b/>
        <sz val="11"/>
        <color theme="4" tint="-0.249977111117893"/>
        <rFont val="Calibri"/>
        <family val="2"/>
        <scheme val="minor"/>
      </rPr>
      <t>zaterdag</t>
    </r>
    <r>
      <rPr>
        <b/>
        <sz val="11"/>
        <color rgb="FFFF0000"/>
        <rFont val="Calibri"/>
        <family val="2"/>
        <scheme val="minor"/>
      </rPr>
      <t xml:space="preserve">  |  bron: chipkaart gegevens november 2023  |  </t>
    </r>
    <r>
      <rPr>
        <b/>
        <sz val="11"/>
        <color theme="4" tint="-0.249977111117893"/>
        <rFont val="Calibri"/>
        <family val="2"/>
        <scheme val="minor"/>
      </rPr>
      <t>80 percentiel waarde</t>
    </r>
  </si>
  <si>
    <r>
      <t xml:space="preserve">bezettingstelling lijn 10 - van ARNHEM Het Dorp - CS  - </t>
    </r>
    <r>
      <rPr>
        <b/>
        <sz val="11"/>
        <color theme="4" tint="-0.249977111117893"/>
        <rFont val="Calibri"/>
        <family val="2"/>
        <scheme val="minor"/>
      </rPr>
      <t xml:space="preserve">zaterdag </t>
    </r>
    <r>
      <rPr>
        <b/>
        <sz val="11"/>
        <color rgb="FFFF0000"/>
        <rFont val="Calibri"/>
        <family val="2"/>
        <scheme val="minor"/>
      </rPr>
      <t xml:space="preserve"> |  bron: chipkaart gegevens november 2023  |  </t>
    </r>
    <r>
      <rPr>
        <b/>
        <sz val="11"/>
        <color theme="4" tint="-0.249977111117893"/>
        <rFont val="Calibri"/>
        <family val="2"/>
        <scheme val="minor"/>
      </rPr>
      <t>80 percentiel waarde</t>
    </r>
  </si>
  <si>
    <r>
      <t xml:space="preserve">bezettingstelling lijn 10 - van ARNHEM CS - Het Dorp - </t>
    </r>
    <r>
      <rPr>
        <b/>
        <sz val="11"/>
        <color theme="4" tint="-0.249977111117893"/>
        <rFont val="Calibri"/>
        <family val="2"/>
        <scheme val="minor"/>
      </rPr>
      <t>zondag</t>
    </r>
    <r>
      <rPr>
        <b/>
        <sz val="11"/>
        <color rgb="FFFF0000"/>
        <rFont val="Calibri"/>
        <family val="2"/>
        <scheme val="minor"/>
      </rPr>
      <t xml:space="preserve">  |  bron: chipkaart gegevens november 2023  |  </t>
    </r>
    <r>
      <rPr>
        <b/>
        <sz val="11"/>
        <color theme="4" tint="-0.249977111117893"/>
        <rFont val="Calibri"/>
        <family val="2"/>
        <scheme val="minor"/>
      </rPr>
      <t>80 percentiel waarde</t>
    </r>
  </si>
  <si>
    <r>
      <t xml:space="preserve">bezettingstelling lijn 10 - van ARNHEM Het Dorp - CS  - </t>
    </r>
    <r>
      <rPr>
        <b/>
        <sz val="11"/>
        <color theme="4" tint="-0.249977111117893"/>
        <rFont val="Calibri"/>
        <family val="2"/>
        <scheme val="minor"/>
      </rPr>
      <t xml:space="preserve">zondag </t>
    </r>
    <r>
      <rPr>
        <b/>
        <sz val="11"/>
        <color rgb="FFFF0000"/>
        <rFont val="Calibri"/>
        <family val="2"/>
        <scheme val="minor"/>
      </rPr>
      <t xml:space="preserve"> |  bron: chipkaart gegevens november 2023  |  </t>
    </r>
    <r>
      <rPr>
        <b/>
        <sz val="11"/>
        <color theme="4" tint="-0.249977111117893"/>
        <rFont val="Calibri"/>
        <family val="2"/>
        <scheme val="minor"/>
      </rPr>
      <t>80 percentiel waarde</t>
    </r>
  </si>
  <si>
    <t>Lijn A010 - ri.1 - nov 2023</t>
  </si>
  <si>
    <t>Lijn A010 - ri.2 - nov 2023</t>
  </si>
  <si>
    <t>Lijn A011 - ri.1 - nov 2019</t>
  </si>
  <si>
    <t>Lijn A011 - ri.2 - nov 2019</t>
  </si>
  <si>
    <t>Arnhem, Station Arnhem Zuid</t>
  </si>
  <si>
    <t>Arnhem, Overmaat</t>
  </si>
  <si>
    <t>Arnhem, Hollandweg</t>
  </si>
  <si>
    <t>Arnhem, Randweg</t>
  </si>
  <si>
    <t>Arnhem, Rotterdamsingel</t>
  </si>
  <si>
    <t>Arnhem, Batavierenweg</t>
  </si>
  <si>
    <t>Lijn A014 - ri.1 - nov 2019</t>
  </si>
  <si>
    <t>Lijn A014 - ri.2 - nov 2019</t>
  </si>
  <si>
    <t>Arnhem, Winkelcentrum Kronenburg</t>
  </si>
  <si>
    <t>Arnhem, Brabantweg</t>
  </si>
  <si>
    <t>Arnhem, Croydonplein</t>
  </si>
  <si>
    <t>Arnhem, Terneuzenstraat</t>
  </si>
  <si>
    <t>Arnhem, Eldens Viaduct</t>
  </si>
  <si>
    <t>Arnhem, Zeelandsingel</t>
  </si>
  <si>
    <t>Elden, De Brink</t>
  </si>
  <si>
    <t>Elden, Mr. Merkxstraat</t>
  </si>
  <si>
    <t>Arnhem, Gelderse Poort</t>
  </si>
  <si>
    <t>Elden, Mr.D.U.Stikkerstraat</t>
  </si>
  <si>
    <t>Lijn A331 - ri.1 - nov 2019</t>
  </si>
  <si>
    <t>Lijn A331 - ri.2 - nov 2019</t>
  </si>
  <si>
    <t>Arnhem, Viaduct Kroonse Wal</t>
  </si>
  <si>
    <t>Arnhem, Groningensingel</t>
  </si>
  <si>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plattegrond</t>
    </r>
    <r>
      <rPr>
        <sz val="9"/>
        <color theme="1"/>
        <rFont val="Calibri"/>
        <family val="2"/>
        <scheme val="minor"/>
      </rPr>
      <t xml:space="preserve">, </t>
    </r>
    <r>
      <rPr>
        <u/>
        <sz val="9"/>
        <color theme="1"/>
        <rFont val="Calibri"/>
        <family val="2"/>
        <scheme val="minor"/>
      </rPr>
      <t>in-uitstappers</t>
    </r>
    <r>
      <rPr>
        <sz val="9"/>
        <color theme="1"/>
        <rFont val="Calibri"/>
        <family val="2"/>
        <scheme val="minor"/>
      </rPr>
      <t xml:space="preserve"> en </t>
    </r>
    <r>
      <rPr>
        <u/>
        <sz val="9"/>
        <color theme="1"/>
        <rFont val="Calibri"/>
        <family val="2"/>
        <scheme val="minor"/>
      </rPr>
      <t>bezettingscijfers</t>
    </r>
  </si>
  <si>
    <r>
      <t>Babberich</t>
    </r>
    <r>
      <rPr>
        <sz val="16"/>
        <color theme="1"/>
        <rFont val="Calibri"/>
        <family val="2"/>
        <scheme val="minor"/>
      </rPr>
      <t xml:space="preserve">  in blauw de huidige route, in rood de nieuwe route</t>
    </r>
  </si>
  <si>
    <r>
      <t xml:space="preserve">Herwen </t>
    </r>
    <r>
      <rPr>
        <sz val="18"/>
        <color theme="1"/>
        <rFont val="Calibri"/>
        <family val="2"/>
        <scheme val="minor"/>
      </rPr>
      <t xml:space="preserve">  in blauw de huidige route, in rood de nieuwe route</t>
    </r>
  </si>
  <si>
    <t>Lijn A060 - ri.1 - nov 2023</t>
  </si>
  <si>
    <t>Lijn A060 - ri.2 - nov 2023</t>
  </si>
  <si>
    <t>Tolkamer, Lobede</t>
  </si>
  <si>
    <t>Duiven, Dorp</t>
  </si>
  <si>
    <t>Tolkamer, Postkantoor</t>
  </si>
  <si>
    <t>Duiven, Thuvine</t>
  </si>
  <si>
    <t>Lobith, Dorp</t>
  </si>
  <si>
    <t>Arnhem, Velperplein</t>
  </si>
  <si>
    <t>Duiven, van Goyenstraat</t>
  </si>
  <si>
    <t>Lobith, Graaf Reinaldstraat</t>
  </si>
  <si>
    <t>Arnhem, Stadstheater Arnhem</t>
  </si>
  <si>
    <t>Duiven, Maststraat</t>
  </si>
  <si>
    <t>Lobith, Anjerstraat</t>
  </si>
  <si>
    <t>Arnhem, Stadskantoor</t>
  </si>
  <si>
    <t>Westervoort, Het Ambacht</t>
  </si>
  <si>
    <t>Herwen, De Bijland</t>
  </si>
  <si>
    <t>Arnhem, Badhuisstraat</t>
  </si>
  <si>
    <t>Westervoort, Leigraaf</t>
  </si>
  <si>
    <t>Herwen, Nijverheidstraat</t>
  </si>
  <si>
    <t>Arnhem, v. Oldenbarneveldtstraat</t>
  </si>
  <si>
    <t>Westervoort, Lange Maat</t>
  </si>
  <si>
    <t>Herwen, Molenpad</t>
  </si>
  <si>
    <t>Arnhem, Haven</t>
  </si>
  <si>
    <t>Westervoort, Ganzenpoel</t>
  </si>
  <si>
    <t>Babberich, Mariahoeve</t>
  </si>
  <si>
    <t>Arnhem, Dr. C. Lelyweg Zuid</t>
  </si>
  <si>
    <t>Westervoort, Nieuwhof</t>
  </si>
  <si>
    <t>Babberich, Gildestraat</t>
  </si>
  <si>
    <t>Arnhem, IPKW</t>
  </si>
  <si>
    <t>Westervoort, Santacker</t>
  </si>
  <si>
    <t>Babberich, Franciscusstraat</t>
  </si>
  <si>
    <t>Westervoort, Station Westervoort</t>
  </si>
  <si>
    <t>Westervoort, Emmerik</t>
  </si>
  <si>
    <t>Babberich, Dorpstraat</t>
  </si>
  <si>
    <t>Westervoort, Vredenburg</t>
  </si>
  <si>
    <t>Westervoort, Sonnedach</t>
  </si>
  <si>
    <t>Oud Zevenaar, Schutterstent St. Anna</t>
  </si>
  <si>
    <t>Westervoort, Sporthal de Pals</t>
  </si>
  <si>
    <t>Zevenaar, Station Zevenaar</t>
  </si>
  <si>
    <t>Zevenaar, Oranjelaan</t>
  </si>
  <si>
    <t>Zevenaar, Oude Doesburgseweg</t>
  </si>
  <si>
    <t>Zevenaar, Sportcentrum</t>
  </si>
  <si>
    <t>Zevenaar, Zwembad</t>
  </si>
  <si>
    <t>Zevenaar, Subenhara</t>
  </si>
  <si>
    <t>Zevenaar, Ziekenhuis</t>
  </si>
  <si>
    <t>Zevenaar, Rosorum</t>
  </si>
  <si>
    <t>Zevenaar, Schellekrans</t>
  </si>
  <si>
    <t>Duiven, Helhoek</t>
  </si>
  <si>
    <t>Duiven, De Plak</t>
  </si>
  <si>
    <t>Duiven, Schapenweide</t>
  </si>
  <si>
    <t>Zevenaar, Station Uitstaphalte</t>
  </si>
  <si>
    <t>Lobith, Graaf Ottoweg</t>
  </si>
  <si>
    <r>
      <t xml:space="preserve">bezettingstelling lijn 60 - van TOLKAMER naar ARNHEM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</si>
  <si>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60 - van ARNHEM naar TOLKAMER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</si>
  <si>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60 - van TOLKAMER naar ARNHEM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</si>
  <si>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60 - van ARNHEM naar TOLKAMER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</si>
  <si>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60 - van DUIVEN naar ARNHEM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</si>
  <si>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60 - van ARNHEM naar DUIVEN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</si>
  <si>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Antwoord Breng:</t>
  </si>
  <si>
    <t>Gelet op de wegenstruktuur lijken er maar twee alternatieven te zijn, een route buitenom de nieuwe wijk (in rood) of een klein lusje zuidelijk van Eilandplein (in groen).</t>
  </si>
  <si>
    <t>De route buitenom (rood) betekent een routeverlenging van ca. 4 minuten terwijl er 4 haltes vervallen in het noordelijk deel van het gebied. De verbetering aan de zuidkant gaat zo 1:1 ten koste van ontsluiting van de noordkant. Bovendien zijn de wegen in deze lus niet geheel buswaardig.</t>
  </si>
  <si>
    <t>De korte routeverlenging (groen) maakt eveneens gebruik van wegen die misschien niet helemaal busgeschikt zijn. Bovendien brengt dit lusje de halte slechts marginaal dichterbij (ca. 150 mtr) waardoor de loopafstand tussen wijk en bushalte niet wezenlijk wordt verkort.</t>
  </si>
  <si>
    <r>
      <t xml:space="preserve">Ons voorstel: zorg voor een upgrade van de bushalte Eilandplein met meer fietsenstallingsmogelijkheden tot een </t>
    </r>
    <r>
      <rPr>
        <b/>
        <sz val="11"/>
        <color rgb="FFFF0000"/>
        <rFont val="Calibri"/>
        <family val="2"/>
        <scheme val="minor"/>
      </rPr>
      <t>HUB fiets-OV</t>
    </r>
    <r>
      <rPr>
        <sz val="11"/>
        <color theme="1"/>
        <rFont val="Calibri"/>
        <family val="2"/>
        <scheme val="minor"/>
      </rPr>
      <t>.</t>
    </r>
  </si>
  <si>
    <t>Lijn A062 - ri.1 - nov 2023</t>
  </si>
  <si>
    <t>Lijn A062 - ri.2 - nov 2023</t>
  </si>
  <si>
    <t>Duiven, Vergertlaan</t>
  </si>
  <si>
    <t>Duiven, Talingstraat</t>
  </si>
  <si>
    <t>Duiven, Bellefleur</t>
  </si>
  <si>
    <t>Duiven, Station</t>
  </si>
  <si>
    <t>Duiven, Grasklokje</t>
  </si>
  <si>
    <t>Arnhem, Rietgrachtstraat</t>
  </si>
  <si>
    <t>Duiven, Eilandplein</t>
  </si>
  <si>
    <t>Arnhem, Gr. van Prinstererstraat</t>
  </si>
  <si>
    <t>Duiven, Schiermonnikoogstraat</t>
  </si>
  <si>
    <t>Arnhem, Hugo de Grootstraat</t>
  </si>
  <si>
    <t>Duiven, Klavierstraat</t>
  </si>
  <si>
    <t>Arnhem, Dr. C. Lelyweg Noord</t>
  </si>
  <si>
    <t>Duiven, Opaal</t>
  </si>
  <si>
    <t>Arnhem, Blankenweg</t>
  </si>
  <si>
    <t>Duiven, Engelstraat</t>
  </si>
  <si>
    <t>Arnhem, tunnel IJsseloord</t>
  </si>
  <si>
    <t>Westervoort, Heilweg</t>
  </si>
  <si>
    <t>A061</t>
  </si>
  <si>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bezettingscijfers</t>
    </r>
    <r>
      <rPr>
        <sz val="9"/>
        <color theme="1"/>
        <rFont val="Calibri"/>
        <family val="2"/>
        <scheme val="minor"/>
      </rPr>
      <t xml:space="preserve"> </t>
    </r>
  </si>
  <si>
    <t xml:space="preserve">Op termijn wellicht zinvol. Breng advies: koppel dit aan een gewijzigde route van HOV331 naar Heyendaal. Dan kan de stadslijn Weezenhof/Aldenhof de bediening van de haltes langs de Graafseweg weer op zich nemen. 
Verder van belang: de West Entree van Nijmegen CS. Die kan vergaande consequenties hebben voor de lijnvoering vanuit de westkant van Nijmegen. </t>
  </si>
  <si>
    <r>
      <rPr>
        <b/>
        <sz val="11"/>
        <color theme="1"/>
        <rFont val="Calibri"/>
        <family val="2"/>
        <scheme val="minor"/>
      </rPr>
      <t>Verzoek gemeente</t>
    </r>
    <r>
      <rPr>
        <sz val="11"/>
        <color theme="1"/>
        <rFont val="Calibri"/>
        <family val="2"/>
        <scheme val="minor"/>
      </rPr>
      <t>: kunnen we lijn 62 dichter bij de nieuwbouw in Duiven Zuid brengen?</t>
    </r>
  </si>
  <si>
    <t xml:space="preserve">Betreft het gemeentelijk voorstel van vorig jaar. Met verzoek van de gemeente Arnhem om dit nogmaals te beoordelen.
</t>
  </si>
  <si>
    <t>Voorstel via gem Nijmegen, is reeds eerder akkoord op gegeven.</t>
  </si>
  <si>
    <t>Al langer bestaand provinciaal infraplan, wordt dit jaar ws. gerealiseerd</t>
  </si>
  <si>
    <t>Overleg Provincie, Breng (infra), gem. Berg en Dal afwachten.</t>
  </si>
  <si>
    <r>
      <t xml:space="preserve">overall effekt op </t>
    </r>
    <r>
      <rPr>
        <b/>
        <sz val="20"/>
        <color theme="7" tint="0.39997558519241921"/>
        <rFont val="Calibri"/>
        <family val="2"/>
        <scheme val="minor"/>
      </rPr>
      <t>gewogen</t>
    </r>
    <r>
      <rPr>
        <b/>
        <sz val="20"/>
        <color theme="0"/>
        <rFont val="Calibri"/>
        <family val="2"/>
        <scheme val="minor"/>
      </rPr>
      <t xml:space="preserve"> dru </t>
    </r>
    <r>
      <rPr>
        <b/>
        <sz val="20"/>
        <color theme="0"/>
        <rFont val="Symbol"/>
        <family val="1"/>
        <charset val="2"/>
      </rPr>
      <t>®</t>
    </r>
    <r>
      <rPr>
        <b/>
        <sz val="20"/>
        <color theme="0"/>
        <rFont val="Calibri"/>
        <family val="2"/>
        <scheme val="minor"/>
      </rPr>
      <t xml:space="preserve">     </t>
    </r>
  </si>
  <si>
    <r>
      <t xml:space="preserve">bezettingstelling lijn 5 - van GROESBEEK naar BEUNINGEN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</si>
  <si>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Breedeweg, Kerkplein</t>
  </si>
  <si>
    <t>De Horst, Kerk</t>
  </si>
  <si>
    <t>Breedeweg, Hemeltje</t>
  </si>
  <si>
    <t>De Horst, Hoge Horst</t>
  </si>
  <si>
    <t>Groesbeek, Kruispunt</t>
  </si>
  <si>
    <t>Groesbeek, 2e Colonjes</t>
  </si>
  <si>
    <t>Groesbeek, Kloosterstraat</t>
  </si>
  <si>
    <t>Groesbeek, Herwendaal</t>
  </si>
  <si>
    <t>Groesbeek, Gooiseweg</t>
  </si>
  <si>
    <t>Groesbeek, Zuidmolen</t>
  </si>
  <si>
    <t>Groesbeek, Centrum</t>
  </si>
  <si>
    <t>Groesbeek, De Oude Molen</t>
  </si>
  <si>
    <t>Groesbeek, Nieuweweg</t>
  </si>
  <si>
    <t>Groesbeek, Stekkenberg</t>
  </si>
  <si>
    <t>Groesbeek, Werkenrode</t>
  </si>
  <si>
    <t>Groesbeek, Dekkerswald</t>
  </si>
  <si>
    <t>Heilig Landstichting, Sionsweg</t>
  </si>
  <si>
    <t>Nijmegen, Panovenlaan</t>
  </si>
  <si>
    <t>Nijmegen, Marienboom</t>
  </si>
  <si>
    <t>Nijmegen, Van Cranenborchstraat</t>
  </si>
  <si>
    <t>Nijmegen, Groenewoudseweg</t>
  </si>
  <si>
    <t>Nijmegen, Kazerne</t>
  </si>
  <si>
    <t>Nijmegen, Fransestraat</t>
  </si>
  <si>
    <t>Nijmegen, Centrum Zuid</t>
  </si>
  <si>
    <t>Nijmegen, Centraal Station</t>
  </si>
  <si>
    <t>Nijmegen, Smetiusstraat</t>
  </si>
  <si>
    <t>Nijmegen, Plein 1944 (E)</t>
  </si>
  <si>
    <t>Nijmegen, Joris Ivensplein</t>
  </si>
  <si>
    <t>Nijmegen, Havenweg</t>
  </si>
  <si>
    <t>Nijmegen, Ferry Portierstraat</t>
  </si>
  <si>
    <t>Nijmegen, Nyma</t>
  </si>
  <si>
    <t>Nijmegen, Sluis Weurt</t>
  </si>
  <si>
    <t>Weurt, Kerkstraat</t>
  </si>
  <si>
    <t>Beuningen, Distelakkerstraat</t>
  </si>
  <si>
    <t>Beuningen, Gemeentehuis</t>
  </si>
  <si>
    <t>Beuningen, Haagstraat</t>
  </si>
  <si>
    <t>Beuningen, Lavendelstraat</t>
  </si>
  <si>
    <t>Beuningen, Centrum</t>
  </si>
  <si>
    <t>Beuningen, Sporthal de Tinnegieter</t>
  </si>
  <si>
    <t>Beuningen, Pottenbakker</t>
  </si>
  <si>
    <t>Beuningen, Schacht</t>
  </si>
  <si>
    <t>Beuningen, Aalsterveld</t>
  </si>
  <si>
    <t>Beuningen, Wilgenoord</t>
  </si>
  <si>
    <t>Beuningen, Hadrianussingel</t>
  </si>
  <si>
    <t>Beuningen, Tiberiuslaan</t>
  </si>
  <si>
    <r>
      <t xml:space="preserve">bezettingstelling lijn 5 - van BEUNINGEN naar GROESBEEK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</si>
  <si>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Nijmegen, Plein 1944 (F)</t>
  </si>
  <si>
    <t>Groesbeek, Händelstraat</t>
  </si>
  <si>
    <t>Groesbeek, Zuidmolen (DE Horst)</t>
  </si>
  <si>
    <t>Groesbeek, Zuidmolen (Bredeweg)</t>
  </si>
  <si>
    <r>
      <t xml:space="preserve">bezettingstelling lijn 5 - van GROESBEEK naar BEUNINGEN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</si>
  <si>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5 - van BEUNINGEN naar GROESBEEK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</si>
  <si>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5 - van GROESBEEK naar BEUNINGEN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</si>
  <si>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5 - van BEUNINGEN naar GROESBEEK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</si>
  <si>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voorstel vervallen ritten</t>
  </si>
  <si>
    <r>
      <t xml:space="preserve">bezettingstelling lijn 15 - van LENT naar WIJCHEN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</si>
  <si>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Lent, Thermion (Oost)</t>
  </si>
  <si>
    <t>Lent, Frankrijkstraat</t>
  </si>
  <si>
    <t>Lent, De Ster</t>
  </si>
  <si>
    <t>Lent, Fluitenkruid</t>
  </si>
  <si>
    <t>Lent, Eikenlaan</t>
  </si>
  <si>
    <t>Lent, Petuniastraat</t>
  </si>
  <si>
    <t>Lent, Lentseveld</t>
  </si>
  <si>
    <t>Lent, Station Lent Laauwikstr</t>
  </si>
  <si>
    <t>Lent, Veur Lent</t>
  </si>
  <si>
    <t>Nijmegen, Hunnerpark</t>
  </si>
  <si>
    <t>Nijmegen, Valkhof</t>
  </si>
  <si>
    <t>Nijmegen, Waalkade</t>
  </si>
  <si>
    <t>Nijmegen, Kronenburgersingel</t>
  </si>
  <si>
    <t>Nijmegen, Spoorkuil</t>
  </si>
  <si>
    <t>Nijmegen, Station Heyendaal</t>
  </si>
  <si>
    <t>Nijmegen, Huygensgebouw</t>
  </si>
  <si>
    <t>Nijmegen, Erasmusgebouw</t>
  </si>
  <si>
    <t>Nijmegen, Spinozageb/Tandheelkunde</t>
  </si>
  <si>
    <t>Nijmegen, van Peltlaan</t>
  </si>
  <si>
    <t>Nijmegen, Meentstraat</t>
  </si>
  <si>
    <t>Nijmegen, Krekelstraat</t>
  </si>
  <si>
    <t>Nijmegen, Kam. Onnesstraat</t>
  </si>
  <si>
    <t>Nijmegen, Hatertsew./Grootstalseln.</t>
  </si>
  <si>
    <t>Nijmegen, Begraafplaats Jonkerbos</t>
  </si>
  <si>
    <t>Nijmegen, CW-ziekenhuis</t>
  </si>
  <si>
    <t>Nijmegen, Sanadome</t>
  </si>
  <si>
    <t>Nijmegen, Jan Massinkhal</t>
  </si>
  <si>
    <t>Nijmegen, Winkelsteeg</t>
  </si>
  <si>
    <t>Nijmegen, Steve Bikoplein</t>
  </si>
  <si>
    <t>Nijmegen, Station Dukenburg (B)</t>
  </si>
  <si>
    <t>Nijmegen, Streekweg</t>
  </si>
  <si>
    <t>Alverna, Teersdijk</t>
  </si>
  <si>
    <t>Wijchen, Cornelis Drebbelstraat</t>
  </si>
  <si>
    <t>Wijchen, Industriepark</t>
  </si>
  <si>
    <t>Wijchen, Nieuweweg</t>
  </si>
  <si>
    <t>Wijchen, Vijverlaan</t>
  </si>
  <si>
    <t>Wijchen, Station Wijchen</t>
  </si>
  <si>
    <t>Wijchen, Europaplein</t>
  </si>
  <si>
    <t>Wijchen, De Meerval</t>
  </si>
  <si>
    <t>Wijchen, Meerdreef/Oosterweg</t>
  </si>
  <si>
    <t>Wijchen, Kerkeveld</t>
  </si>
  <si>
    <t>Wijchen, De Ververt</t>
  </si>
  <si>
    <t>Wijchen, Zuiderpoort</t>
  </si>
  <si>
    <t>Wijchen, Huissteden</t>
  </si>
  <si>
    <t>Wijchen, Diepvoorde</t>
  </si>
  <si>
    <t>Wijchen, Oud-Ravensteinseweg</t>
  </si>
  <si>
    <t>Wijchen, Passedwarsstraat</t>
  </si>
  <si>
    <t>Wijchen, Heilige Stoel 38/48</t>
  </si>
  <si>
    <t>Wijchen, Heilige Stoel 38/46</t>
  </si>
  <si>
    <t>Wijchen, Homberg</t>
  </si>
  <si>
    <t>Wijchen, Kraaijenberg 86e straat</t>
  </si>
  <si>
    <t>Wijchen, Kraaijenberg 79e straat</t>
  </si>
  <si>
    <t>Wijchen, Kraaijenberg 83e straat</t>
  </si>
  <si>
    <r>
      <t xml:space="preserve">bezettingstelling lijn 15 - van WIJCHEN naar LENT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</si>
  <si>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Nijmegen, Station Dukenburg (E)</t>
  </si>
  <si>
    <t>Nijmegen, Hatertsew./Grootstalseln</t>
  </si>
  <si>
    <t>Lent, Thermion (West)</t>
  </si>
  <si>
    <t>Lent, Dalidastraat</t>
  </si>
  <si>
    <r>
      <t xml:space="preserve">bezettingstelling lijn 15 - van LENT naar WIJCHEN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</si>
  <si>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15 - van WIJCHEN naar LENT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</si>
  <si>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15 - van LENT naar WIJCHEN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</si>
  <si>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15 - van WIJCHEN naar LENT - </t>
    </r>
    <r>
      <rPr>
        <b/>
        <sz val="11"/>
        <color rgb="FF0070C0"/>
        <rFont val="Calibri"/>
        <family val="2"/>
        <scheme val="minor"/>
      </rPr>
      <t>zondag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</si>
  <si>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 xml:space="preserve">Zie ook mobiliteit.nl waarin overheden en de vervoersector waarschuwen voor dichtslibben van Nederland.
</t>
  </si>
  <si>
    <t>∑ € vrijdag</t>
  </si>
  <si>
    <t>∑ # vrijdag</t>
  </si>
  <si>
    <t>€/reiz/vr</t>
  </si>
  <si>
    <t xml:space="preserve">rit/vr </t>
  </si>
  <si>
    <t xml:space="preserve">reiz/rit/vr </t>
  </si>
  <si>
    <t>X899</t>
  </si>
  <si>
    <t>niteliner  |  Nijmegen - Grave</t>
  </si>
  <si>
    <t>X830</t>
  </si>
  <si>
    <t>niteliner  |  Nijmegen - Bemmel - Huissen - Arnhem</t>
  </si>
  <si>
    <t>A830</t>
  </si>
  <si>
    <t>niteliner  |  Arnhem - Huissen - Bemmel - Nijmegen</t>
  </si>
  <si>
    <t>X885</t>
  </si>
  <si>
    <t>niteliner  |  Nijmegen - Druten</t>
  </si>
  <si>
    <t>X810</t>
  </si>
  <si>
    <t>niteliner  |  Nijmegen CS - Lindenholt</t>
  </si>
  <si>
    <t>totaal</t>
  </si>
  <si>
    <t>∑ € zaterdag</t>
  </si>
  <si>
    <t>∑ # zaterdag</t>
  </si>
  <si>
    <t xml:space="preserve">€/reiz/za </t>
  </si>
  <si>
    <t xml:space="preserve">rit/za </t>
  </si>
  <si>
    <t xml:space="preserve">reiz/rit/za </t>
  </si>
  <si>
    <t>A843</t>
  </si>
  <si>
    <t>niteliner  |  Arnhem - Doesburg</t>
  </si>
  <si>
    <t>A852</t>
  </si>
  <si>
    <t>niteliner  |  Arnhem - Wageningen</t>
  </si>
  <si>
    <t>A862</t>
  </si>
  <si>
    <t>niteliner  |  Arnhem - Duiven</t>
  </si>
  <si>
    <t>A853</t>
  </si>
  <si>
    <t>niteliner  |  Arnhem - Zetten</t>
  </si>
  <si>
    <t>A831</t>
  </si>
  <si>
    <t>niteliner  |  Arnhem - Elst - Nijmegen</t>
  </si>
  <si>
    <t>A833</t>
  </si>
  <si>
    <t>niteliner  |  Arnhem - Gendt - Bemmel</t>
  </si>
  <si>
    <t>X831</t>
  </si>
  <si>
    <t>niteliner  |  Nijmegen - Elst - Arnhem</t>
  </si>
  <si>
    <t>X883</t>
  </si>
  <si>
    <t>niteliner  |  Nijmegen - Groesbeek</t>
  </si>
  <si>
    <t>X880</t>
  </si>
  <si>
    <t>niteliner  |  Nijmegen - Ooij - Millingen</t>
  </si>
  <si>
    <t>X833</t>
  </si>
  <si>
    <t>niteliner  |  Nijmegen - Gendt - Huissen</t>
  </si>
  <si>
    <t>=</t>
  </si>
  <si>
    <t>omzet in € per jaar voor de vrijdagritten</t>
  </si>
  <si>
    <t>aantal reizigers op jaarbasis voor de vrijdagritten</t>
  </si>
  <si>
    <t>gemiddelde opbrengst per reiziger voor de vrijdagritten</t>
  </si>
  <si>
    <t>het aantal ritten op vrijdag over geheel 2019</t>
  </si>
  <si>
    <t>gemiddeld aantal reizigers per rit op een vrijdag</t>
  </si>
  <si>
    <t>idem voor de zaterdag</t>
  </si>
  <si>
    <r>
      <t xml:space="preserve">bezettingstelling lijn 2 - van SINT MAARTENSKLINIEK naar LINDENHOLT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</si>
  <si>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Nijmegen, Sint Maartenskliniek</t>
  </si>
  <si>
    <t>Nijmegen, Caesarstraat</t>
  </si>
  <si>
    <t>Nijmegen, Broerweg</t>
  </si>
  <si>
    <t>Nijmegen, Mesdagstraat</t>
  </si>
  <si>
    <t>Nijmegen, Hugo de Grootstraat</t>
  </si>
  <si>
    <t>Nijmegen, Mr. Franckenstraat</t>
  </si>
  <si>
    <t>Nijmegen, Rozenstraat</t>
  </si>
  <si>
    <t>Nijmegen, Graafseweg/Wolfskuilsew.</t>
  </si>
  <si>
    <t>Nijmegen, Cavaljeweg</t>
  </si>
  <si>
    <t>Nijmegen, Dennenstraat</t>
  </si>
  <si>
    <t>Nijmegen, Neerbosscheweg</t>
  </si>
  <si>
    <t>Nijmegen, Graafsebrug</t>
  </si>
  <si>
    <t>Nijmegen, Woonboulevard</t>
  </si>
  <si>
    <t>Nijmegen, Viaductweg</t>
  </si>
  <si>
    <t>Nijmegen, Station Dukenburg (C)</t>
  </si>
  <si>
    <t>Nijmegen, Spijkerhofweg</t>
  </si>
  <si>
    <t>Nijmegen, Hegdambroek</t>
  </si>
  <si>
    <t>Nijmegen, Wedesteinbroek 12e str.</t>
  </si>
  <si>
    <t>Nijmegen, Wedesteinbroek 22e str.</t>
  </si>
  <si>
    <t>Nijmegen, Leuvensbroek</t>
  </si>
  <si>
    <t>Nijmegen, Hillekensacker 10e str.</t>
  </si>
  <si>
    <t>Nijmegen, Zellersacker</t>
  </si>
  <si>
    <t>Nijmegen, Horstacker</t>
  </si>
  <si>
    <t>Nijmegen, Meeuwseacker</t>
  </si>
  <si>
    <t>Nijmegen, IJpenbroekweg</t>
  </si>
  <si>
    <t>Nijmegen, P+R Nijmegen West</t>
  </si>
  <si>
    <r>
      <t xml:space="preserve">bezettingstelling lijn 2 - van LINDENHOLT naar SINT MAARTENSKLINIEK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</si>
  <si>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8 - van HATERT naar BERG EN DAL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</si>
  <si>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Nijmegen, Hatert-Delsenhof</t>
  </si>
  <si>
    <t>Nijmegen, Middachtenstraat</t>
  </si>
  <si>
    <t>Nijmegen, Thorbeckestraat</t>
  </si>
  <si>
    <t>Nijmegen, Hogendorpstraat</t>
  </si>
  <si>
    <t>Nijmegen, Treubstraat</t>
  </si>
  <si>
    <t>Nijmegen, Heideparkseweg</t>
  </si>
  <si>
    <t>Nijmegen, Manningstraat</t>
  </si>
  <si>
    <t>Nijmegen, Muntweg/Overweg</t>
  </si>
  <si>
    <t>Nijmegen, Muntweg/Wezenlaan</t>
  </si>
  <si>
    <t>Nijmegen, Willemsweg/Groenestr.</t>
  </si>
  <si>
    <t>Nijmegen, Thijmstraat</t>
  </si>
  <si>
    <t>Nijmegen, Tollensstraat</t>
  </si>
  <si>
    <t>Nijmegen, Voerweg</t>
  </si>
  <si>
    <t>Nijmegen, Hertogplein</t>
  </si>
  <si>
    <t>Nijmegen, Prins Hendrikstraat</t>
  </si>
  <si>
    <t>Nijmegen, Dominicanenstraat</t>
  </si>
  <si>
    <t>Nijmegen, Badhuis</t>
  </si>
  <si>
    <t>Nijmegen, Obrechtstraat</t>
  </si>
  <si>
    <t>Nijmegen, Koningshof</t>
  </si>
  <si>
    <t>Nijmegen, Hengstdalseweg/Broerdk.</t>
  </si>
  <si>
    <t>Nijmegen, Beukstraat</t>
  </si>
  <si>
    <t>Nijmegen, Hengstdalsew./Sophiaw.</t>
  </si>
  <si>
    <t>Nijmegen, Kwakkenbergw./Sophiaw.</t>
  </si>
  <si>
    <t>Nijmegen, Vijverhof</t>
  </si>
  <si>
    <t>Berg en Dal, Prins Alexanderlaan</t>
  </si>
  <si>
    <t>Berg en Dal, de Meerberg</t>
  </si>
  <si>
    <t>Berg en Dal, Groot Berg en Dal</t>
  </si>
  <si>
    <t>Berg en Dal, Hamerlaan</t>
  </si>
  <si>
    <r>
      <t xml:space="preserve">bezettingstelling lijn 5 - van BERG EN DAL naar HATERT - </t>
    </r>
    <r>
      <rPr>
        <b/>
        <sz val="11"/>
        <color rgb="FF0070C0"/>
        <rFont val="Calibri"/>
        <family val="2"/>
        <scheme val="minor"/>
      </rPr>
      <t>zaterdag</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</si>
  <si>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in-uitstappers</t>
    </r>
  </si>
  <si>
    <t>Lijn X009 - ri.1 - nov 2023</t>
  </si>
  <si>
    <t>Lijn X009 - ri.2 - nov 2023</t>
  </si>
  <si>
    <t>Grave, Busstation</t>
  </si>
  <si>
    <t>Nederasselt, Broekstraat</t>
  </si>
  <si>
    <t>Nederasselt, Kuilstraat</t>
  </si>
  <si>
    <t>Nijmegen, HAN</t>
  </si>
  <si>
    <t>Overasselt, Gaasselsedam</t>
  </si>
  <si>
    <t>Nijmegen, Radboudumc</t>
  </si>
  <si>
    <t>Overasselt, Ewijkseweg</t>
  </si>
  <si>
    <t>Overasselt, Hoogstraat</t>
  </si>
  <si>
    <t>Overasselt, Kasteelsestraat</t>
  </si>
  <si>
    <t>Overasselt, Sleeburgsestraat</t>
  </si>
  <si>
    <t>Overasselt, Schatkuilsestraat</t>
  </si>
  <si>
    <t>Overasselt, Sint Walrick</t>
  </si>
  <si>
    <t>Nijmegen, Hatert-Centrum</t>
  </si>
  <si>
    <t>Overasselt, Parksesteeg</t>
  </si>
  <si>
    <t>Nijmegen, Van Boetbergweg/Malvert</t>
  </si>
  <si>
    <t>Overasselt, Oude Nijmeegseweg</t>
  </si>
  <si>
    <t>Nijmegen, v. Boetbergweg/Aldenhof</t>
  </si>
  <si>
    <t>Nederasselt, Eindsestraat</t>
  </si>
  <si>
    <t>Lijn X076 - ri.1 - nov 2023</t>
  </si>
  <si>
    <t>Lijn X076 - ri.2 - nov 2023</t>
  </si>
  <si>
    <t>Millingen, Grenskantoor</t>
  </si>
  <si>
    <t>Millingen, Rembrandtstraat</t>
  </si>
  <si>
    <t>Millingen, Sportpark</t>
  </si>
  <si>
    <t>Millingen, Gemeentehuis</t>
  </si>
  <si>
    <t>Millingen, Gezondheidscentrum</t>
  </si>
  <si>
    <t>Beek, van Randwijckweg</t>
  </si>
  <si>
    <t>Millingen, Molenveld</t>
  </si>
  <si>
    <t>Beek, Verbindingsweg</t>
  </si>
  <si>
    <t>Kekerdom, Weverstraat</t>
  </si>
  <si>
    <t>Beek, Rijksweg</t>
  </si>
  <si>
    <t>Kekerdom, Eversberg</t>
  </si>
  <si>
    <t>Ooij, Leuthsestraat</t>
  </si>
  <si>
    <t>Kekerdom, Molen</t>
  </si>
  <si>
    <t>Ooij, De Sprong</t>
  </si>
  <si>
    <t>Leuth, Biesterveld</t>
  </si>
  <si>
    <t>Ooij, Nassaustraat</t>
  </si>
  <si>
    <t>Leuth, Industrieterrein</t>
  </si>
  <si>
    <t>Ooij, Erlecomsedam</t>
  </si>
  <si>
    <t>Leuth, Morgenstraat</t>
  </si>
  <si>
    <t>Erlecom, Steenfabriek</t>
  </si>
  <si>
    <t>Leuth, Kerkplein</t>
  </si>
  <si>
    <t>Erlecom, Erlecomseweg</t>
  </si>
  <si>
    <t>Leuth, Klaproosstraat</t>
  </si>
  <si>
    <t>Leuth, Duffeltdijk</t>
  </si>
  <si>
    <t>Leuth, De Hoge Kamp</t>
  </si>
  <si>
    <t>Lijn X080 - ri.1 - nov 2023</t>
  </si>
  <si>
    <t>Lijn X080 - ri.2 - nov 2023</t>
  </si>
  <si>
    <t>Nijmegen, Terwindtstraat</t>
  </si>
  <si>
    <t>Ubbergen, Pompweg</t>
  </si>
  <si>
    <t>Ubbergen, Ubbergse Holleweg</t>
  </si>
  <si>
    <t>Ubbergen, De Refter</t>
  </si>
  <si>
    <t>Ubbergen, Natte Beek</t>
  </si>
  <si>
    <t>Beek, De Ravenberg</t>
  </si>
  <si>
    <r>
      <t xml:space="preserve">We hernoemen de halte Schelmseweg van lijn 10 (en 105) naar </t>
    </r>
    <r>
      <rPr>
        <b/>
        <u/>
        <sz val="9"/>
        <color theme="1"/>
        <rFont val="Calibri"/>
        <family val="2"/>
        <scheme val="minor"/>
      </rPr>
      <t>Heijenoordseweg</t>
    </r>
    <r>
      <rPr>
        <sz val="9"/>
        <color theme="1"/>
        <rFont val="Calibri"/>
        <family val="2"/>
        <scheme val="minor"/>
      </rPr>
      <t xml:space="preserve"> (naar de voorliggende zijstraat). </t>
    </r>
  </si>
  <si>
    <t>MV</t>
  </si>
  <si>
    <t>MVAK</t>
  </si>
  <si>
    <t>ZA</t>
  </si>
  <si>
    <t>ZO</t>
  </si>
  <si>
    <t>frequentie - overzicht E105 thv. Het Dorp cq. Heijenoord</t>
  </si>
  <si>
    <t>5</t>
  </si>
  <si>
    <t>6</t>
  </si>
  <si>
    <t>7</t>
  </si>
  <si>
    <t>8</t>
  </si>
  <si>
    <t>9</t>
  </si>
  <si>
    <t>10</t>
  </si>
  <si>
    <t>11</t>
  </si>
  <si>
    <t>12</t>
  </si>
  <si>
    <t>13</t>
  </si>
  <si>
    <t>14</t>
  </si>
  <si>
    <t>15</t>
  </si>
  <si>
    <t>16</t>
  </si>
  <si>
    <t>17</t>
  </si>
  <si>
    <t>18</t>
  </si>
  <si>
    <t>19</t>
  </si>
  <si>
    <t>20</t>
  </si>
  <si>
    <t>21</t>
  </si>
  <si>
    <t>22</t>
  </si>
  <si>
    <t>23</t>
  </si>
  <si>
    <t>24</t>
  </si>
  <si>
    <t>ZAVAK</t>
  </si>
  <si>
    <r>
      <t xml:space="preserve">Afhankelijk van feitelijke start werkzaamheden. 
</t>
    </r>
    <r>
      <rPr>
        <b/>
        <sz val="9"/>
        <color theme="1"/>
        <rFont val="Calibri"/>
        <family val="2"/>
        <scheme val="minor"/>
      </rPr>
      <t>zie bijlagen</t>
    </r>
    <r>
      <rPr>
        <sz val="9"/>
        <color theme="1"/>
        <rFont val="Calibri"/>
        <family val="2"/>
        <scheme val="minor"/>
      </rPr>
      <t xml:space="preserve"> met </t>
    </r>
    <r>
      <rPr>
        <u/>
        <sz val="9"/>
        <color theme="1"/>
        <rFont val="Calibri"/>
        <family val="2"/>
        <scheme val="minor"/>
      </rPr>
      <t>in-uitstappers</t>
    </r>
    <r>
      <rPr>
        <sz val="9"/>
        <color theme="1"/>
        <rFont val="Calibri"/>
        <family val="2"/>
        <scheme val="minor"/>
      </rPr>
      <t xml:space="preserve"> en </t>
    </r>
    <r>
      <rPr>
        <u/>
        <sz val="9"/>
        <color theme="1"/>
        <rFont val="Calibri"/>
        <family val="2"/>
        <scheme val="minor"/>
      </rPr>
      <t>bezettingscijfers</t>
    </r>
    <r>
      <rPr>
        <sz val="9"/>
        <color theme="1"/>
        <rFont val="Calibri"/>
        <family val="2"/>
        <scheme val="minor"/>
      </rPr>
      <t xml:space="preserve"> en </t>
    </r>
    <r>
      <rPr>
        <u/>
        <sz val="9"/>
        <color theme="1"/>
        <rFont val="Calibri"/>
        <family val="2"/>
        <scheme val="minor"/>
      </rPr>
      <t>frequentie-overzicht 105.</t>
    </r>
    <r>
      <rPr>
        <sz val="9"/>
        <color theme="1"/>
        <rFont val="Calibri"/>
        <family val="2"/>
        <scheme val="minor"/>
      </rPr>
      <t xml:space="preserve">
In de schoolvakanties rijdt lijn 105 slechts 1x per uur, ook in de spits en ook op zaterdag. Overwegen om hier lijn 10 te laten verdichten danwel lijn 105 spitsverdichtingen te geven. 
</t>
    </r>
  </si>
  <si>
    <r>
      <t xml:space="preserve">bezettingstelling lijn 33 - van ARNHEM naar NIJMEGEN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</si>
  <si>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5:39</t>
  </si>
  <si>
    <t>6:09</t>
  </si>
  <si>
    <t>6:39</t>
  </si>
  <si>
    <t>6:37</t>
  </si>
  <si>
    <t>7:13</t>
  </si>
  <si>
    <t>7:44</t>
  </si>
  <si>
    <t>8:14</t>
  </si>
  <si>
    <t>8:44</t>
  </si>
  <si>
    <t>9:14</t>
  </si>
  <si>
    <t>9:44</t>
  </si>
  <si>
    <t>10:14</t>
  </si>
  <si>
    <t>10:44</t>
  </si>
  <si>
    <t>11:13</t>
  </si>
  <si>
    <t>11:43</t>
  </si>
  <si>
    <t>12:14</t>
  </si>
  <si>
    <t>12:44</t>
  </si>
  <si>
    <t>13:14</t>
  </si>
  <si>
    <t>13:44</t>
  </si>
  <si>
    <t>14:14</t>
  </si>
  <si>
    <t>14:41</t>
  </si>
  <si>
    <t>15:11</t>
  </si>
  <si>
    <t>15:41</t>
  </si>
  <si>
    <t>16:11</t>
  </si>
  <si>
    <t>16:26</t>
  </si>
  <si>
    <t>16:41</t>
  </si>
  <si>
    <t>16:56</t>
  </si>
  <si>
    <t>17:11</t>
  </si>
  <si>
    <t>17:26</t>
  </si>
  <si>
    <t>17:41</t>
  </si>
  <si>
    <t>17:59</t>
  </si>
  <si>
    <t>18:29</t>
  </si>
  <si>
    <t>18:59</t>
  </si>
  <si>
    <t>19:29</t>
  </si>
  <si>
    <t>19:59</t>
  </si>
  <si>
    <t>20:29</t>
  </si>
  <si>
    <t>20:59</t>
  </si>
  <si>
    <t>21:29</t>
  </si>
  <si>
    <t>21:59</t>
  </si>
  <si>
    <t>22:59</t>
  </si>
  <si>
    <t>23:59</t>
  </si>
  <si>
    <t>24:29</t>
  </si>
  <si>
    <t>Arnhem, Airborneplein</t>
  </si>
  <si>
    <t>Arnhem, De Monchyplein</t>
  </si>
  <si>
    <t>Arnhem, Stadswaardenlaan</t>
  </si>
  <si>
    <t>Arnhem, Oude Huissenseweg</t>
  </si>
  <si>
    <t>Huissen, Grevenveld</t>
  </si>
  <si>
    <t>Huissen, Nielant</t>
  </si>
  <si>
    <t>Huissen, Heirweg</t>
  </si>
  <si>
    <t>Huissen, Bredestraat</t>
  </si>
  <si>
    <t>Huissen, Langekerkstraat</t>
  </si>
  <si>
    <t>Huissen, Stadswal</t>
  </si>
  <si>
    <t>Huissen, Binnenveld</t>
  </si>
  <si>
    <t>Huissen, Valom</t>
  </si>
  <si>
    <t>Huissen, Polseweg</t>
  </si>
  <si>
    <t>Angeren, Geldersch Oord</t>
  </si>
  <si>
    <t>Angeren, Kamervoort</t>
  </si>
  <si>
    <t>Angeren, Molenstraat Angeren</t>
  </si>
  <si>
    <t>Angeren, Sterrenberg</t>
  </si>
  <si>
    <t>Angeren, Boerenhoek</t>
  </si>
  <si>
    <t>Doornenburg, Stenen Palen</t>
  </si>
  <si>
    <t>Doornenburg, de Linge</t>
  </si>
  <si>
    <t>Doornenburg, Krakkedel</t>
  </si>
  <si>
    <t>Doornenburg, de Woerd</t>
  </si>
  <si>
    <t>Doornenburg, Rijnstraat</t>
  </si>
  <si>
    <t>Doornenburg, van Kol</t>
  </si>
  <si>
    <t>Doornenburg, Blauwe Hoek</t>
  </si>
  <si>
    <t>Gendt, Molenstraat Gendt</t>
  </si>
  <si>
    <t>Gendt, Olyhorststraat</t>
  </si>
  <si>
    <t>Gendt, Kapelstraat</t>
  </si>
  <si>
    <t>Gendt, Dwarsakker</t>
  </si>
  <si>
    <t>Gendt, Julianaplein</t>
  </si>
  <si>
    <t>Gendt, Markt</t>
  </si>
  <si>
    <t>Gendt, Baron van Gendtlaan</t>
  </si>
  <si>
    <t>Gendt, Kommerdijk</t>
  </si>
  <si>
    <t>Gendt, Kruisstraat</t>
  </si>
  <si>
    <t>Gendt, Industrieterrein</t>
  </si>
  <si>
    <t>Haalderen, Groenestraat</t>
  </si>
  <si>
    <t>Haalderen, Kerk</t>
  </si>
  <si>
    <t>Haalderen, Lage Zandsestraat</t>
  </si>
  <si>
    <t>Bemmel, De Essenpas</t>
  </si>
  <si>
    <t>Bemmel, Papenstraat</t>
  </si>
  <si>
    <t>Bemmel, Oostervelden</t>
  </si>
  <si>
    <t>Bemmel, Klappenburgstraat</t>
  </si>
  <si>
    <t>Bemmel, Sportlaan</t>
  </si>
  <si>
    <t>Bemmel, Gemeentehuis</t>
  </si>
  <si>
    <t>Bemmel, Molenwei</t>
  </si>
  <si>
    <t>Bemmel, Vossenhol</t>
  </si>
  <si>
    <t>Bemmel, de Pas</t>
  </si>
  <si>
    <t>Doornik, Het Nevelveld</t>
  </si>
  <si>
    <t>Doornik, Zandsepad</t>
  </si>
  <si>
    <t>Doornik, Doornik</t>
  </si>
  <si>
    <t>Doornik, Bekkersland</t>
  </si>
  <si>
    <t>Lent, Duitslandstraat</t>
  </si>
  <si>
    <t>Lent, Turennesingel</t>
  </si>
  <si>
    <r>
      <t xml:space="preserve">bezettingstelling lijn 33 - van NIJMEGEN naar ARNHEM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</si>
  <si>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5:34</t>
  </si>
  <si>
    <t>5:52</t>
  </si>
  <si>
    <t>6:24</t>
  </si>
  <si>
    <t>7:07</t>
  </si>
  <si>
    <t>6:33</t>
  </si>
  <si>
    <t>7:14</t>
  </si>
  <si>
    <t>7:03</t>
  </si>
  <si>
    <t>8:12</t>
  </si>
  <si>
    <t>7:33</t>
  </si>
  <si>
    <t>8:02</t>
  </si>
  <si>
    <t>8:32</t>
  </si>
  <si>
    <t>9:02</t>
  </si>
  <si>
    <t>9:32</t>
  </si>
  <si>
    <t>10:02</t>
  </si>
  <si>
    <t>10:32</t>
  </si>
  <si>
    <t>11:02</t>
  </si>
  <si>
    <t>11:32</t>
  </si>
  <si>
    <t>12:02</t>
  </si>
  <si>
    <t>12:32</t>
  </si>
  <si>
    <t>13:02</t>
  </si>
  <si>
    <t>13:42</t>
  </si>
  <si>
    <t>14:12</t>
  </si>
  <si>
    <t>14:42</t>
  </si>
  <si>
    <t>15:12</t>
  </si>
  <si>
    <t>15:42</t>
  </si>
  <si>
    <t>16:12</t>
  </si>
  <si>
    <t>16:46</t>
  </si>
  <si>
    <t>17:16</t>
  </si>
  <si>
    <t>17:46</t>
  </si>
  <si>
    <t>18:16</t>
  </si>
  <si>
    <t>18:46</t>
  </si>
  <si>
    <t>19:16</t>
  </si>
  <si>
    <t>20:12</t>
  </si>
  <si>
    <t>21:12</t>
  </si>
  <si>
    <t>22:12</t>
  </si>
  <si>
    <t>23:12</t>
  </si>
  <si>
    <t>24:12</t>
  </si>
  <si>
    <t>Lent, Laauwikstraat</t>
  </si>
  <si>
    <t>Angeren, Julianastraat</t>
  </si>
  <si>
    <t>Als verdichting A033 middag vervalt zijn dit de aantallen die bij lijn 300 erbij komen</t>
  </si>
  <si>
    <r>
      <t xml:space="preserve">bezettingstelling lijn 300 - van ARNHEM naar NIJMEGEN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</si>
  <si>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t>
  </si>
  <si>
    <t>6:08</t>
  </si>
  <si>
    <t>6:48</t>
  </si>
  <si>
    <t>7:42</t>
  </si>
  <si>
    <t>7:18</t>
  </si>
  <si>
    <t>7:57</t>
  </si>
  <si>
    <t>7:34</t>
  </si>
  <si>
    <t>7:49</t>
  </si>
  <si>
    <t>8:04</t>
  </si>
  <si>
    <t>8:19</t>
  </si>
  <si>
    <t>8:34</t>
  </si>
  <si>
    <t>8:49</t>
  </si>
  <si>
    <t>9:04</t>
  </si>
  <si>
    <t>10:00</t>
  </si>
  <si>
    <t>9:34</t>
  </si>
  <si>
    <t>10:30</t>
  </si>
  <si>
    <t>10:04</t>
  </si>
  <si>
    <t>11:00</t>
  </si>
  <si>
    <t>10:34</t>
  </si>
  <si>
    <t>11:30</t>
  </si>
  <si>
    <t>11:04</t>
  </si>
  <si>
    <t>12:00</t>
  </si>
  <si>
    <t>11:34</t>
  </si>
  <si>
    <t>12:30</t>
  </si>
  <si>
    <t>12:05</t>
  </si>
  <si>
    <t>13:01</t>
  </si>
  <si>
    <t>12:35</t>
  </si>
  <si>
    <t>13:31</t>
  </si>
  <si>
    <t>13:05</t>
  </si>
  <si>
    <t>14:01</t>
  </si>
  <si>
    <t>13:35</t>
  </si>
  <si>
    <t>14:31</t>
  </si>
  <si>
    <t>14:05</t>
  </si>
  <si>
    <t>14:20</t>
  </si>
  <si>
    <t>14:35</t>
  </si>
  <si>
    <t>14:50</t>
  </si>
  <si>
    <t>15:04</t>
  </si>
  <si>
    <t>15:19</t>
  </si>
  <si>
    <t>15:34</t>
  </si>
  <si>
    <t>15:49</t>
  </si>
  <si>
    <t>16:04</t>
  </si>
  <si>
    <t>16:19</t>
  </si>
  <si>
    <t>16:34</t>
  </si>
  <si>
    <t>16:49</t>
  </si>
  <si>
    <t>17:04</t>
  </si>
  <si>
    <t>17:20</t>
  </si>
  <si>
    <t>17:37</t>
  </si>
  <si>
    <t>17:52</t>
  </si>
  <si>
    <t>18:13</t>
  </si>
  <si>
    <t>18:28</t>
  </si>
  <si>
    <t>18:43</t>
  </si>
  <si>
    <t>18:58</t>
  </si>
  <si>
    <t>19:13</t>
  </si>
  <si>
    <t>19:43</t>
  </si>
  <si>
    <t>20:13</t>
  </si>
  <si>
    <t>20:43</t>
  </si>
  <si>
    <t>21:13</t>
  </si>
  <si>
    <t>21:43</t>
  </si>
  <si>
    <t>22:13</t>
  </si>
  <si>
    <t>22:43</t>
  </si>
  <si>
    <t>23:13</t>
  </si>
  <si>
    <t>23:43</t>
  </si>
  <si>
    <t>24:13</t>
  </si>
  <si>
    <t>Huissen, Mea Vota</t>
  </si>
  <si>
    <t>Huissen, Florapark</t>
  </si>
  <si>
    <t>Huissen, Nieuwediep</t>
  </si>
  <si>
    <t>Huissen, Agropark</t>
  </si>
  <si>
    <t>Bemmel, Dorpsstraat</t>
  </si>
  <si>
    <t>Bemmel, Loostraat</t>
  </si>
  <si>
    <t>Bemmel, Parksingel</t>
  </si>
  <si>
    <t>Bemmel, Klein Rome</t>
  </si>
  <si>
    <t>Ressen, Kerkenhofstraat</t>
  </si>
  <si>
    <t>Ressen, P+R Nijmegen Noord</t>
  </si>
  <si>
    <t>Nijmegen, Centrum Oost</t>
  </si>
  <si>
    <r>
      <t xml:space="preserve">bezettingstelling lijn 300 - van NIJMEGEN naar ARNHEM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</si>
  <si>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5:25</t>
  </si>
  <si>
    <t>6:03</t>
  </si>
  <si>
    <t>6:18</t>
  </si>
  <si>
    <t>7:00</t>
  </si>
  <si>
    <t>6:54</t>
  </si>
  <si>
    <t>7:09</t>
  </si>
  <si>
    <t>7:24</t>
  </si>
  <si>
    <t>7:39</t>
  </si>
  <si>
    <t>7:54</t>
  </si>
  <si>
    <t>8:09</t>
  </si>
  <si>
    <t>8:16</t>
  </si>
  <si>
    <t>8:24</t>
  </si>
  <si>
    <t>8:31</t>
  </si>
  <si>
    <t>8:39</t>
  </si>
  <si>
    <t>8:46</t>
  </si>
  <si>
    <t>8:54</t>
  </si>
  <si>
    <t>9:09</t>
  </si>
  <si>
    <t>9:24</t>
  </si>
  <si>
    <t>9:39</t>
  </si>
  <si>
    <t>9:54</t>
  </si>
  <si>
    <t>10:09</t>
  </si>
  <si>
    <t>10:24</t>
  </si>
  <si>
    <t>10:39</t>
  </si>
  <si>
    <t>10:54</t>
  </si>
  <si>
    <t>11:09</t>
  </si>
  <si>
    <t>11:24</t>
  </si>
  <si>
    <t>11:39</t>
  </si>
  <si>
    <t>11:54</t>
  </si>
  <si>
    <t>12:09</t>
  </si>
  <si>
    <t>12:24</t>
  </si>
  <si>
    <t>12:39</t>
  </si>
  <si>
    <t>12:54</t>
  </si>
  <si>
    <t>13:10</t>
  </si>
  <si>
    <t>13:25</t>
  </si>
  <si>
    <t>13:40</t>
  </si>
  <si>
    <t>13:55</t>
  </si>
  <si>
    <t>14:10</t>
  </si>
  <si>
    <t>14:25</t>
  </si>
  <si>
    <t>14:40</t>
  </si>
  <si>
    <t>14:55</t>
  </si>
  <si>
    <t>15:10</t>
  </si>
  <si>
    <t>15:25</t>
  </si>
  <si>
    <t>15:40</t>
  </si>
  <si>
    <t>15:55</t>
  </si>
  <si>
    <t>16:10</t>
  </si>
  <si>
    <t>16:25</t>
  </si>
  <si>
    <t>16:40</t>
  </si>
  <si>
    <t>16:55</t>
  </si>
  <si>
    <t>17:10</t>
  </si>
  <si>
    <t>17:25</t>
  </si>
  <si>
    <t>17:40</t>
  </si>
  <si>
    <t>17:55</t>
  </si>
  <si>
    <t>18:10</t>
  </si>
  <si>
    <t>18:25</t>
  </si>
  <si>
    <t>18:40</t>
  </si>
  <si>
    <t>18:55</t>
  </si>
  <si>
    <t>19:39</t>
  </si>
  <si>
    <t>20:09</t>
  </si>
  <si>
    <t>20:39</t>
  </si>
  <si>
    <t>21:09</t>
  </si>
  <si>
    <t>21:39</t>
  </si>
  <si>
    <t>22:09</t>
  </si>
  <si>
    <t>22:39</t>
  </si>
  <si>
    <t>23:09</t>
  </si>
  <si>
    <t>23:39</t>
  </si>
  <si>
    <t>24:09</t>
  </si>
  <si>
    <t>24:39</t>
  </si>
  <si>
    <t>­</t>
  </si>
  <si>
    <t>De rijtijd in met name Nijmegen loopt sterk op door notoire knelpunten; Singels, Waalbrug, Radboud, A73, markt etc.</t>
  </si>
  <si>
    <t>Lijn X085 - ri.1 - nov 2023</t>
  </si>
  <si>
    <t>Lijn X085 - ri.2 - nov 2023</t>
  </si>
  <si>
    <t>Druten, Busstation</t>
  </si>
  <si>
    <t>Druten, Javaplein</t>
  </si>
  <si>
    <t>Druten, Gemeentehuis</t>
  </si>
  <si>
    <t>Druten, Markt</t>
  </si>
  <si>
    <t>Druten, Hermes garage</t>
  </si>
  <si>
    <t>Druten, Pax Christi College</t>
  </si>
  <si>
    <t>Nijmegen, Merwedestraat</t>
  </si>
  <si>
    <t>Afferden, Klapstraat</t>
  </si>
  <si>
    <t>Nijmegen, Biezenstraat</t>
  </si>
  <si>
    <t>Afferden, Pas</t>
  </si>
  <si>
    <t>Nijmegen, Vlietstraat</t>
  </si>
  <si>
    <t>Afferden, Koningstraat</t>
  </si>
  <si>
    <t>Nijmegen, Industrieweg</t>
  </si>
  <si>
    <t>Deest, Grotestraat</t>
  </si>
  <si>
    <t>Winssen, Deijnschestraat</t>
  </si>
  <si>
    <t>Winssen, Geerstraat</t>
  </si>
  <si>
    <t>Winssen, Leegstraat</t>
  </si>
  <si>
    <t>Winssen, Plakstraat</t>
  </si>
  <si>
    <t>Beuningen, Kerk</t>
  </si>
  <si>
    <t>Ewijk, Molenweg</t>
  </si>
  <si>
    <t>Beuningen, Hommelstraat</t>
  </si>
  <si>
    <t>Ewijk, Julianastraat</t>
  </si>
  <si>
    <t>Ewijk, Keizershoeve</t>
  </si>
  <si>
    <t>A021</t>
  </si>
  <si>
    <t xml:space="preserve">Medio 2025 weer koppelen aan A001 ri Arnhem, de Laar met trolleyinzet?
</t>
  </si>
  <si>
    <r>
      <t xml:space="preserve">Advies Breng: </t>
    </r>
    <r>
      <rPr>
        <b/>
        <u/>
        <sz val="9"/>
        <color rgb="FFFF0000"/>
        <rFont val="Calibri"/>
        <family val="2"/>
        <scheme val="minor"/>
      </rPr>
      <t>doen</t>
    </r>
    <r>
      <rPr>
        <sz val="9"/>
        <color theme="1"/>
        <rFont val="Calibri"/>
        <family val="2"/>
        <scheme val="minor"/>
      </rPr>
      <t xml:space="preserve">, deze halte kent gemiddeld minder dan 1 instapper per werkdag. In het weekend wordt de halte niet gebruikt. </t>
    </r>
  </si>
  <si>
    <t xml:space="preserve">In principe een goed voorstel maar doorstroming op de A73 is nog wel een essentieel punt. Vluchtstrookgebruik is een mogelijke optie. 
Heumen heeft een motie aangenomen voor het inrichten van een P&amp;R aan de rand van het dorp. 
Ook van belang: overleg met de buurtbus 561 ivm mogelijke concurrentie op de weg. Nog veel aspekten dus.
Daarmee geen voorstel voor dr 2025.
</t>
  </si>
  <si>
    <t>X012</t>
  </si>
  <si>
    <t xml:space="preserve">In de schoolvakanties niet laten rijden. Nu is dat alleen nog de zomervakantie.
</t>
  </si>
  <si>
    <t>Suggestie vanuit het rayon.</t>
  </si>
  <si>
    <t>rkms per dag - lijn X012 - 2023</t>
  </si>
  <si>
    <t>rkms per week - lijn X012 - 2023</t>
  </si>
  <si>
    <t>dag</t>
  </si>
  <si>
    <t>weeknr</t>
  </si>
  <si>
    <t>rkms</t>
  </si>
  <si>
    <t>vakantie</t>
  </si>
  <si>
    <t>week</t>
  </si>
  <si>
    <t>∑ rkms</t>
  </si>
  <si>
    <t>kerst</t>
  </si>
  <si>
    <t>voorjaar</t>
  </si>
  <si>
    <t>mei</t>
  </si>
  <si>
    <t>herfst</t>
  </si>
  <si>
    <r>
      <t xml:space="preserve">Advies Breng: </t>
    </r>
    <r>
      <rPr>
        <b/>
        <u/>
        <sz val="9"/>
        <color rgb="FFFF0000"/>
        <rFont val="Calibri"/>
        <family val="2"/>
        <scheme val="minor"/>
      </rPr>
      <t>doen</t>
    </r>
    <r>
      <rPr>
        <sz val="9"/>
        <color theme="1"/>
        <rFont val="Calibri"/>
        <family val="2"/>
        <scheme val="minor"/>
      </rPr>
      <t xml:space="preserve">, Druten houdt met lijn 89 (2x pu) en lijn 85 (2x pu) nog steeds een prima verbinding met Nijmegen.
</t>
    </r>
  </si>
  <si>
    <r>
      <t xml:space="preserve">Advies Breng: </t>
    </r>
    <r>
      <rPr>
        <b/>
        <u/>
        <sz val="9"/>
        <color rgb="FFFF0000"/>
        <rFont val="Calibri"/>
        <family val="2"/>
        <scheme val="minor"/>
      </rPr>
      <t>doen</t>
    </r>
    <r>
      <rPr>
        <sz val="9"/>
        <color theme="1"/>
        <rFont val="Calibri"/>
        <family val="2"/>
        <scheme val="minor"/>
      </rPr>
      <t xml:space="preserve">, deze haltes kennen gemiddeld slechts 0-1 instapper per dag. De halte Kekerdom, Eversberg doet het een fractie beter met 2-4 instappers per dag. Deze halte wellicht handhaven.
</t>
    </r>
  </si>
  <si>
    <r>
      <rPr>
        <sz val="9"/>
        <rFont val="Calibri"/>
        <family val="2"/>
        <scheme val="minor"/>
      </rPr>
      <t xml:space="preserve">Advies Breng: </t>
    </r>
    <r>
      <rPr>
        <b/>
        <u/>
        <sz val="9"/>
        <color rgb="FFFF0000"/>
        <rFont val="Calibri"/>
        <family val="2"/>
        <scheme val="minor"/>
      </rPr>
      <t>doen</t>
    </r>
    <r>
      <rPr>
        <sz val="9"/>
        <color theme="1"/>
        <rFont val="Calibri"/>
        <family val="2"/>
        <scheme val="minor"/>
      </rPr>
      <t xml:space="preserve">, de huidige eindhalte heeft geen meerwaarde. De halte Velperbroek vervalt hierdoor ook voor lijn 8 maar de lijnen 26 en 27 blijven deze halte bedienen. 
</t>
    </r>
  </si>
  <si>
    <r>
      <rPr>
        <sz val="9"/>
        <rFont val="Calibri"/>
        <family val="2"/>
        <scheme val="minor"/>
      </rPr>
      <t xml:space="preserve">Advies Breng: </t>
    </r>
    <r>
      <rPr>
        <b/>
        <u/>
        <sz val="9"/>
        <color rgb="FFFF0000"/>
        <rFont val="Calibri"/>
        <family val="2"/>
        <scheme val="minor"/>
      </rPr>
      <t>niet doen</t>
    </r>
    <r>
      <rPr>
        <sz val="9"/>
        <color theme="1"/>
        <rFont val="Calibri"/>
        <family val="2"/>
        <scheme val="minor"/>
      </rPr>
      <t xml:space="preserve">, inkorten tot Koningsweg betekent dat je 4-5 haltes niet aandoet die op dagbasis ca. 35-40 instappers genereren.
Tegelijkertijd introduceert de halterrreistaxi een "soortement" dr tussen het AIC en Arnhem CS
</t>
    </r>
  </si>
  <si>
    <t>X076</t>
  </si>
  <si>
    <r>
      <t xml:space="preserve">Advies Breng: </t>
    </r>
    <r>
      <rPr>
        <b/>
        <u/>
        <sz val="9"/>
        <color rgb="FFFF0000"/>
        <rFont val="Calibri"/>
        <family val="2"/>
        <scheme val="minor"/>
      </rPr>
      <t>niet doen</t>
    </r>
    <r>
      <rPr>
        <sz val="9"/>
        <color theme="1"/>
        <rFont val="Calibri"/>
        <family val="2"/>
        <scheme val="minor"/>
      </rPr>
      <t xml:space="preserve">. Maak van halte Eilandplein een HUB fiets-OV en richt deze goed in met oa. meer en betere fietsenstallingen.
</t>
    </r>
  </si>
  <si>
    <t xml:space="preserve">Beter spreiden in Huissen?
Met ev. spitsverdichtingen op lijn 33 laten vervallen.
</t>
  </si>
  <si>
    <t xml:space="preserve">Ws. nog niet voor dr 2025 maar zo snel mogelijk, irt plannen gem. Nijmegen voor busbaan vanaf Ubbergen ri Nijmegen.
</t>
  </si>
  <si>
    <t>Verzoek vanuit het rayon.</t>
  </si>
  <si>
    <t xml:space="preserve">Lokale ochtendspitsritten (ritnr 10 en 14) en  inkorten van P&amp;R Nijmegen West tot Dr. de Blécourtstraat.
</t>
  </si>
  <si>
    <r>
      <t xml:space="preserve">Advies Breng: </t>
    </r>
    <r>
      <rPr>
        <b/>
        <u/>
        <sz val="9"/>
        <color rgb="FFFF0000"/>
        <rFont val="Calibri"/>
        <family val="2"/>
        <scheme val="minor"/>
      </rPr>
      <t>doen</t>
    </r>
    <r>
      <rPr>
        <sz val="9"/>
        <color theme="1"/>
        <rFont val="Calibri"/>
        <family val="2"/>
        <scheme val="minor"/>
      </rPr>
      <t>, na de Blécourtstraat kennen deze ritten geen passagiers.</t>
    </r>
  </si>
  <si>
    <t>X562</t>
  </si>
  <si>
    <t xml:space="preserve">Verzoek om bubu X562 via station Mook Molenhoek te laten rijden. 
</t>
  </si>
  <si>
    <t>X012 X085 X089</t>
  </si>
  <si>
    <t>Realisatie HOV Knoop Druten</t>
  </si>
  <si>
    <t>Opwaardering van het huidige busstation.</t>
  </si>
  <si>
    <t xml:space="preserve">Breng is betrokken bij dit projekt.
</t>
  </si>
  <si>
    <r>
      <t xml:space="preserve">BBV RvN / Breng, </t>
    </r>
    <r>
      <rPr>
        <b/>
        <u/>
        <sz val="9"/>
        <color rgb="FFFF0000"/>
        <rFont val="Calibri"/>
        <family val="2"/>
        <scheme val="minor"/>
      </rPr>
      <t>niet doen</t>
    </r>
    <r>
      <rPr>
        <sz val="9"/>
        <color theme="1"/>
        <rFont val="Calibri"/>
        <family val="2"/>
        <scheme val="minor"/>
      </rPr>
      <t xml:space="preserve">
</t>
    </r>
    <r>
      <rPr>
        <sz val="9"/>
        <color theme="1"/>
        <rFont val="Calibri"/>
        <family val="2"/>
      </rPr>
      <t xml:space="preserve">● </t>
    </r>
    <r>
      <rPr>
        <sz val="9"/>
        <color theme="1"/>
        <rFont val="Calibri"/>
        <family val="2"/>
        <scheme val="minor"/>
      </rPr>
      <t xml:space="preserve">de omloop is te kort om deze routeverlenging te kunnen invullen
</t>
    </r>
    <r>
      <rPr>
        <sz val="9"/>
        <color theme="1"/>
        <rFont val="Calibri"/>
        <family val="2"/>
      </rPr>
      <t>● vanuit Groesbeek rijdt lijn 564 naar het station, vanuit Malden lijn 569. 
De BBV onderschrijft deze argumenten tegen de routewijziging van lijn 562</t>
    </r>
    <r>
      <rPr>
        <sz val="9"/>
        <color theme="1"/>
        <rFont val="Calibri"/>
        <family val="2"/>
        <scheme val="minor"/>
      </rPr>
      <t xml:space="preserve">
</t>
    </r>
  </si>
  <si>
    <r>
      <t xml:space="preserve">Advies Breng: </t>
    </r>
    <r>
      <rPr>
        <b/>
        <u/>
        <sz val="9"/>
        <color rgb="FFFF0000"/>
        <rFont val="Calibri"/>
        <family val="2"/>
        <scheme val="minor"/>
      </rPr>
      <t>akkoord</t>
    </r>
    <r>
      <rPr>
        <sz val="9"/>
        <color theme="1"/>
        <rFont val="Calibri"/>
        <family val="2"/>
        <scheme val="minor"/>
      </rPr>
      <t xml:space="preserve"> mits adequate oversteekvoorziening kan worden gerealiseerd. Het voorstel betreft een halte aan een zeer druk kruispunt.
</t>
    </r>
  </si>
  <si>
    <t>X564</t>
  </si>
  <si>
    <t>Verzoek om halte Jachtslot Mookerhei toe te voegen.</t>
  </si>
  <si>
    <r>
      <t xml:space="preserve">BBV RvN / Breng, </t>
    </r>
    <r>
      <rPr>
        <b/>
        <u/>
        <sz val="9"/>
        <color rgb="FFFF0000"/>
        <rFont val="Calibri"/>
        <family val="2"/>
        <scheme val="minor"/>
      </rPr>
      <t>niet doen</t>
    </r>
    <r>
      <rPr>
        <sz val="9"/>
        <color theme="1"/>
        <rFont val="Calibri"/>
        <family val="2"/>
        <scheme val="minor"/>
      </rPr>
      <t xml:space="preserve">
</t>
    </r>
    <r>
      <rPr>
        <sz val="9"/>
        <color theme="1"/>
        <rFont val="Calibri"/>
        <family val="2"/>
      </rPr>
      <t xml:space="preserve">● </t>
    </r>
    <r>
      <rPr>
        <sz val="9"/>
        <color theme="1"/>
        <rFont val="Calibri"/>
        <family val="2"/>
        <scheme val="minor"/>
      </rPr>
      <t xml:space="preserve">de omloop is te kort om deze routeverlenging van ca. 2 min. te kunnen invullen
</t>
    </r>
    <r>
      <rPr>
        <sz val="9"/>
        <color theme="1"/>
        <rFont val="Calibri"/>
        <family val="2"/>
      </rPr>
      <t>● de infra op het terrein van het Jachtslot is te krap. Een toegangsweg met éénrichtingsverkeer in 2 richtingen benutten is al lastig. Bovendien is de weg bij tegenliggers simpelweg te krap.</t>
    </r>
    <r>
      <rPr>
        <sz val="9"/>
        <color theme="1"/>
        <rFont val="Calibri"/>
        <family val="2"/>
        <scheme val="minor"/>
      </rPr>
      <t xml:space="preserve">
</t>
    </r>
  </si>
  <si>
    <t>A331</t>
  </si>
  <si>
    <t xml:space="preserve">Halte Lent, Citadel College is vervallen.
</t>
  </si>
  <si>
    <t xml:space="preserve">Na overleg tussen de gemeente Nijmegen, de provincie Gelderland en Breng is besloten om deze halte te schrappen onder verwijzing naar de nieuwe halte Hof van Holland. 
</t>
  </si>
  <si>
    <t xml:space="preserve">De wijziging is reeds doorgevoerd. </t>
  </si>
  <si>
    <t>Promotie van de P&amp;R ritten door de gemeente Nijmegen.</t>
  </si>
  <si>
    <t>X003</t>
  </si>
  <si>
    <t>Eindpunt lijn 3 in Oosterhout verbeteren; van blokje om naar een echt keerpunt.</t>
  </si>
  <si>
    <t>Aktie voor de gemeente Nijmegen.</t>
  </si>
  <si>
    <t xml:space="preserve">Zodra het keerpunt wordt gerealiseerd past Breng de route cq. de dienstregeling van lijn 3 in Oosterhout aan. 
</t>
  </si>
  <si>
    <t>Halte Elst, Poli Elst opwaarderen cf. richtlijnen zodat lijn 331 hier normaal kan halteren.</t>
  </si>
  <si>
    <t>Voorstel heeft geen dr-consequenties.</t>
  </si>
  <si>
    <t>A035</t>
  </si>
  <si>
    <t>Realisatie eindpunt Zetten.</t>
  </si>
  <si>
    <t xml:space="preserve">Het streven is om lijn 35 uit de kern te halen en op en neer te laten rijden naar eindpunt Zetten, Lingebrug. Dat vergt een eindpunt / keerpunt voor lijn 35. 
</t>
  </si>
  <si>
    <t xml:space="preserve">Betreft een gemeentelijke taak iov / ovv de provincie Gelderland.
</t>
  </si>
  <si>
    <t>Wordt ws. niet in 2024 gerealiseerd en heeft derhalve géén dr-consequenties voor dr 2025.</t>
  </si>
  <si>
    <t>A056</t>
  </si>
  <si>
    <t xml:space="preserve">In Heteren wordt al langere tijd gesproken over een eindpuntroute met een keermogelijkheid bij de halte Beemdhof.
</t>
  </si>
  <si>
    <t xml:space="preserve">Betreft een gemeentelijk voorstel. 
</t>
  </si>
  <si>
    <r>
      <rPr>
        <sz val="9"/>
        <rFont val="Calibri"/>
        <family val="2"/>
        <scheme val="minor"/>
      </rPr>
      <t xml:space="preserve">Advies Breng: </t>
    </r>
    <r>
      <rPr>
        <b/>
        <u/>
        <sz val="9"/>
        <color rgb="FFFF0000"/>
        <rFont val="Calibri"/>
        <family val="2"/>
        <scheme val="minor"/>
      </rPr>
      <t>akkoord</t>
    </r>
    <r>
      <rPr>
        <sz val="9"/>
        <color theme="1"/>
        <rFont val="Calibri"/>
        <family val="2"/>
        <scheme val="minor"/>
      </rPr>
      <t>, zodra halte gerealiseerd is wordt deze opgenomen in de routes van de betreffende lijnen.</t>
    </r>
  </si>
  <si>
    <t xml:space="preserve">De rijtijdtoename zit voor een belangrijk deel in Nijmegen. Suggestie om ev. compenserende maatregelen dan ook in Nijmegen door te voeren.
</t>
  </si>
  <si>
    <t>Planning reconstructie is nog niet "hard". Als de definitieve ingangsdatum vroeg in 2025 ligt (was Q2 2025) gaan we per dec24 uit de wijk. 
Inmiddels gesprek gehad met zorginstellingen nabij halte Het Dorp. Zij begrijpen dat lijn 10 handhaven op de huidige route onhaalbaar is, hebben twijfels over de buurtbus en vragen of het haalbaar is om lijn 10 via de Amsterdamseweg en een keerlus bij het Dorp te laten rijden.</t>
  </si>
  <si>
    <t>route Heteren</t>
  </si>
  <si>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plattegrond</t>
    </r>
  </si>
  <si>
    <r>
      <t xml:space="preserve">Gaat om een extra halte nabij de kruising Rivierweg x Nieuwgraaf bij de bestaande KFC.
</t>
    </r>
    <r>
      <rPr>
        <b/>
        <sz val="9"/>
        <color theme="1"/>
        <rFont val="Calibri"/>
        <family val="2"/>
        <scheme val="minor"/>
      </rPr>
      <t>Zie bijlagen</t>
    </r>
    <r>
      <rPr>
        <sz val="9"/>
        <color theme="1"/>
        <rFont val="Calibri"/>
        <family val="2"/>
        <scheme val="minor"/>
      </rPr>
      <t xml:space="preserve"> met </t>
    </r>
    <r>
      <rPr>
        <u/>
        <sz val="9"/>
        <color theme="1"/>
        <rFont val="Calibri"/>
        <family val="2"/>
        <scheme val="minor"/>
      </rPr>
      <t>plattegrond</t>
    </r>
    <r>
      <rPr>
        <sz val="9"/>
        <color theme="1"/>
        <rFont val="Calibri"/>
        <family val="2"/>
        <scheme val="minor"/>
      </rPr>
      <t>.</t>
    </r>
  </si>
  <si>
    <r>
      <rPr>
        <b/>
        <sz val="9"/>
        <color theme="1"/>
        <rFont val="Calibri"/>
        <family val="2"/>
        <scheme val="minor"/>
      </rPr>
      <t>zie bijlagen</t>
    </r>
    <r>
      <rPr>
        <sz val="9"/>
        <color theme="1"/>
        <rFont val="Calibri"/>
        <family val="2"/>
        <scheme val="minor"/>
      </rPr>
      <t xml:space="preserve"> met </t>
    </r>
    <r>
      <rPr>
        <u/>
        <sz val="9"/>
        <color theme="1"/>
        <rFont val="Calibri"/>
        <family val="2"/>
        <scheme val="minor"/>
      </rPr>
      <t>in-uitstappers</t>
    </r>
    <r>
      <rPr>
        <sz val="9"/>
        <color theme="1"/>
        <rFont val="Calibri"/>
        <family val="2"/>
        <scheme val="minor"/>
      </rPr>
      <t xml:space="preserve"> en </t>
    </r>
    <r>
      <rPr>
        <u/>
        <sz val="9"/>
        <color theme="1"/>
        <rFont val="Calibri"/>
        <family val="2"/>
        <scheme val="minor"/>
      </rPr>
      <t>bezettingscijfers</t>
    </r>
    <r>
      <rPr>
        <sz val="9"/>
        <color theme="1"/>
        <rFont val="Calibri"/>
        <family val="2"/>
        <scheme val="minor"/>
      </rPr>
      <t xml:space="preserve"> en </t>
    </r>
    <r>
      <rPr>
        <u/>
        <sz val="9"/>
        <color theme="1"/>
        <rFont val="Calibri"/>
        <family val="2"/>
        <scheme val="minor"/>
      </rPr>
      <t>plattegrond</t>
    </r>
    <r>
      <rPr>
        <sz val="9"/>
        <color theme="1"/>
        <rFont val="Calibri"/>
        <family val="2"/>
        <scheme val="minor"/>
      </rPr>
      <t>.</t>
    </r>
  </si>
  <si>
    <t>A010 E105</t>
  </si>
  <si>
    <t xml:space="preserve">In de rijtijd van lijn A021 zit heel veel extra tijd om de vertragingen tgv. de werkzaamheden op te kunnen vangen.
</t>
  </si>
  <si>
    <t>zonder definitief besluit geen dru consequenties</t>
  </si>
  <si>
    <r>
      <t xml:space="preserve">bezettingstelling lijn 352 - van WAGENINGEN naar ARNHEM - </t>
    </r>
    <r>
      <rPr>
        <b/>
        <sz val="11"/>
        <color rgb="FF0070C0"/>
        <rFont val="Calibri"/>
        <family val="2"/>
        <scheme val="minor"/>
      </rPr>
      <t>werkdagen</t>
    </r>
    <r>
      <rPr>
        <b/>
        <sz val="11"/>
        <color rgb="FFFF0000"/>
        <rFont val="Calibri"/>
        <family val="2"/>
        <scheme val="minor"/>
      </rPr>
      <t xml:space="preserve">  |  bron: chipkaart gegevens juni 2024  |  </t>
    </r>
    <r>
      <rPr>
        <b/>
        <sz val="11"/>
        <color rgb="FF0070C0"/>
        <rFont val="Calibri"/>
        <family val="2"/>
        <scheme val="minor"/>
      </rPr>
      <t>80 percentiel waarde</t>
    </r>
  </si>
  <si>
    <t>Wageningen, Busstation</t>
  </si>
  <si>
    <t>Wageningen, Arboretumlaan</t>
  </si>
  <si>
    <t>Wageningen, Diedenweg</t>
  </si>
  <si>
    <t>Wageningen, Wageningse Berg</t>
  </si>
  <si>
    <t>Renkum, Melkdam</t>
  </si>
  <si>
    <t>Renkum, Heidesteinlaan</t>
  </si>
  <si>
    <t>Heelsum, Patrimoniumweg</t>
  </si>
  <si>
    <t>Heelsum, Het Beekdal</t>
  </si>
  <si>
    <t>Heelsum, Doorwerthsestraat</t>
  </si>
  <si>
    <t>Doorwerth, Kievitsdel</t>
  </si>
  <si>
    <t>Doorwerth, Mooiland</t>
  </si>
  <si>
    <t>Doorwerth, Kasteelweg</t>
  </si>
  <si>
    <t>Doorwerth, Kerklaan</t>
  </si>
  <si>
    <t>Oosterbeek, Wolfhezerweg</t>
  </si>
  <si>
    <t>Oosterbeek, d'Oude Herbergh</t>
  </si>
  <si>
    <t>Oosterbeek, Airbornemuseum</t>
  </si>
  <si>
    <t>Oosterbeek, Gemeentehuis</t>
  </si>
  <si>
    <t>Oosterbeek, Weverstraat</t>
  </si>
  <si>
    <t>Oosterbeek, Beukenlaan</t>
  </si>
  <si>
    <t>Arnhem, Arnhems Buiten</t>
  </si>
  <si>
    <t>Arnhem, Oranjestraat</t>
  </si>
  <si>
    <t>Arnhem, Zwarteweg</t>
  </si>
  <si>
    <t>Arnhem, Museum Arnhem</t>
  </si>
  <si>
    <t>Heelsum, Kievitsdel</t>
  </si>
  <si>
    <r>
      <t xml:space="preserve">bezettingstelling lijn 352 - van WAGENINGEN naar ARNHEM - </t>
    </r>
    <r>
      <rPr>
        <b/>
        <sz val="11"/>
        <color rgb="FF0070C0"/>
        <rFont val="Calibri"/>
        <family val="2"/>
        <scheme val="minor"/>
      </rPr>
      <t>zaterdag</t>
    </r>
    <r>
      <rPr>
        <b/>
        <sz val="11"/>
        <color rgb="FFFF0000"/>
        <rFont val="Calibri"/>
        <family val="2"/>
        <scheme val="minor"/>
      </rPr>
      <t xml:space="preserve">  |  bron: chipkaart gegevens juni 2024  | </t>
    </r>
    <r>
      <rPr>
        <b/>
        <sz val="11"/>
        <color rgb="FF00B0F0"/>
        <rFont val="Calibri"/>
        <family val="2"/>
        <scheme val="minor"/>
      </rPr>
      <t xml:space="preserve"> </t>
    </r>
    <r>
      <rPr>
        <b/>
        <sz val="11"/>
        <color rgb="FF0070C0"/>
        <rFont val="Calibri"/>
        <family val="2"/>
        <scheme val="minor"/>
      </rPr>
      <t>80 percentiel waarde</t>
    </r>
  </si>
  <si>
    <r>
      <t xml:space="preserve">bezettingstelling lijn 352 - van MILLINGEN naar NIJMEGEN - </t>
    </r>
    <r>
      <rPr>
        <b/>
        <sz val="11"/>
        <color rgb="FF0070C0"/>
        <rFont val="Calibri"/>
        <family val="2"/>
        <scheme val="minor"/>
      </rPr>
      <t>zaterdag</t>
    </r>
    <r>
      <rPr>
        <b/>
        <sz val="11"/>
        <color rgb="FFFF0000"/>
        <rFont val="Calibri"/>
        <family val="2"/>
        <scheme val="minor"/>
      </rPr>
      <t xml:space="preserve">  |  bron: chipkaart gegevens juni 2024  | </t>
    </r>
    <r>
      <rPr>
        <b/>
        <sz val="11"/>
        <color rgb="FF00B0F0"/>
        <rFont val="Calibri"/>
        <family val="2"/>
        <scheme val="minor"/>
      </rPr>
      <t xml:space="preserve"> </t>
    </r>
    <r>
      <rPr>
        <b/>
        <sz val="11"/>
        <color rgb="FF0070C0"/>
        <rFont val="Calibri"/>
        <family val="2"/>
        <scheme val="minor"/>
      </rPr>
      <t>80 percentiel waarde</t>
    </r>
  </si>
  <si>
    <r>
      <t xml:space="preserve">bezettingstelling lijn 352 - van WAGENINGEN naar ARNHEM - </t>
    </r>
    <r>
      <rPr>
        <b/>
        <sz val="11"/>
        <color rgb="FF0070C0"/>
        <rFont val="Calibri"/>
        <family val="2"/>
        <scheme val="minor"/>
      </rPr>
      <t>zondag</t>
    </r>
    <r>
      <rPr>
        <b/>
        <sz val="11"/>
        <color rgb="FFFF0000"/>
        <rFont val="Calibri"/>
        <family val="2"/>
        <scheme val="minor"/>
      </rPr>
      <t xml:space="preserve">  |  bron: chipkaart gegevens juni 2024  | </t>
    </r>
    <r>
      <rPr>
        <b/>
        <sz val="11"/>
        <color rgb="FF00B0F0"/>
        <rFont val="Calibri"/>
        <family val="2"/>
        <scheme val="minor"/>
      </rPr>
      <t xml:space="preserve"> </t>
    </r>
    <r>
      <rPr>
        <b/>
        <sz val="11"/>
        <color rgb="FF0070C0"/>
        <rFont val="Calibri"/>
        <family val="2"/>
        <scheme val="minor"/>
      </rPr>
      <t>80 percentiel waarde</t>
    </r>
  </si>
  <si>
    <r>
      <t xml:space="preserve">bezettingstelling lijn 352 - van MILLINGEN naar NIJMEGEN - </t>
    </r>
    <r>
      <rPr>
        <b/>
        <sz val="11"/>
        <color rgb="FF0070C0"/>
        <rFont val="Calibri"/>
        <family val="2"/>
        <scheme val="minor"/>
      </rPr>
      <t>zondag</t>
    </r>
    <r>
      <rPr>
        <b/>
        <sz val="11"/>
        <color rgb="FFFF0000"/>
        <rFont val="Calibri"/>
        <family val="2"/>
        <scheme val="minor"/>
      </rPr>
      <t xml:space="preserve">  |  bron: chipkaart gegevens juni 2024  | </t>
    </r>
    <r>
      <rPr>
        <b/>
        <sz val="11"/>
        <color rgb="FF00B0F0"/>
        <rFont val="Calibri"/>
        <family val="2"/>
        <scheme val="minor"/>
      </rPr>
      <t xml:space="preserve"> </t>
    </r>
    <r>
      <rPr>
        <b/>
        <sz val="11"/>
        <color rgb="FF0070C0"/>
        <rFont val="Calibri"/>
        <family val="2"/>
        <scheme val="minor"/>
      </rPr>
      <t>80 percentiel waarde</t>
    </r>
  </si>
  <si>
    <t xml:space="preserve">Betreft gemeentelijke toezegging om het gebruik van P&amp;R Nmg Nrd te stimuleren met communicatie aktiviteiten. Geen dr-consequenties.
</t>
  </si>
  <si>
    <r>
      <t xml:space="preserve">Advies Breng: </t>
    </r>
    <r>
      <rPr>
        <b/>
        <u/>
        <sz val="9"/>
        <color rgb="FFFF0000"/>
        <rFont val="Calibri"/>
        <family val="2"/>
        <scheme val="minor"/>
      </rPr>
      <t>niet doen</t>
    </r>
    <r>
      <rPr>
        <sz val="9"/>
        <color theme="1"/>
        <rFont val="Calibri"/>
        <family val="2"/>
        <scheme val="minor"/>
      </rPr>
      <t xml:space="preserve">: geen enkele reiziger reist lokaal naar een halte aan de Utrechtsestraat om de laatste 500 mtr over te stappen op een pendelbus naar het Station. 
Voor zover relevant, de buurtbussen 589 en 590 bieden deze verbinding al, via het Gemeentehuis
</t>
    </r>
  </si>
  <si>
    <t>Beperken tot trajekt WgnBus - AhmCS, dus niet meer doorrijden naar Velperplein.</t>
  </si>
  <si>
    <r>
      <t xml:space="preserve">Advies Breng: </t>
    </r>
    <r>
      <rPr>
        <b/>
        <u/>
        <sz val="9"/>
        <color rgb="FFFF0000"/>
        <rFont val="Calibri"/>
        <family val="2"/>
        <scheme val="minor"/>
      </rPr>
      <t>nu niet doen</t>
    </r>
    <r>
      <rPr>
        <sz val="9"/>
        <color theme="1"/>
        <rFont val="Calibri"/>
        <family val="2"/>
        <scheme val="minor"/>
      </rPr>
      <t xml:space="preserve">. 
De haltes Stikkerstraat en Gelderse Poort (huidig) zijn drukke haltes. Mede door het AZC.  De omgeving van het OHRA gebouw wordt uitstekend bediend met HOV 331 via de halte Randweg.
Als er nadrukkelijk behoefte is aan strekken kan dit overwogen worden. </t>
    </r>
  </si>
  <si>
    <r>
      <rPr>
        <b/>
        <sz val="9"/>
        <color theme="1"/>
        <rFont val="Calibri"/>
        <family val="2"/>
        <scheme val="minor"/>
      </rPr>
      <t>zie bijlage</t>
    </r>
    <r>
      <rPr>
        <sz val="9"/>
        <color theme="1"/>
        <rFont val="Calibri"/>
        <family val="2"/>
        <scheme val="minor"/>
      </rPr>
      <t xml:space="preserve"> voor </t>
    </r>
    <r>
      <rPr>
        <u/>
        <sz val="9"/>
        <color theme="1"/>
        <rFont val="Calibri"/>
        <family val="2"/>
        <scheme val="minor"/>
      </rPr>
      <t>tekening van het voorstel</t>
    </r>
  </si>
  <si>
    <r>
      <t xml:space="preserve">Betreft een gemeentelijke taak iov / ovv de provincie Gelderland.
</t>
    </r>
    <r>
      <rPr>
        <b/>
        <sz val="9"/>
        <color theme="1"/>
        <rFont val="Calibri"/>
        <family val="2"/>
        <scheme val="minor"/>
      </rPr>
      <t xml:space="preserve">
zie bijlage</t>
    </r>
    <r>
      <rPr>
        <sz val="9"/>
        <color theme="1"/>
        <rFont val="Calibri"/>
        <family val="2"/>
        <scheme val="minor"/>
      </rPr>
      <t xml:space="preserve"> voor </t>
    </r>
    <r>
      <rPr>
        <u/>
        <sz val="9"/>
        <color theme="1"/>
        <rFont val="Calibri"/>
        <family val="2"/>
        <scheme val="minor"/>
      </rPr>
      <t>tekening van het voorstel</t>
    </r>
    <r>
      <rPr>
        <sz val="9"/>
        <color theme="1"/>
        <rFont val="Calibri"/>
        <family val="2"/>
        <scheme val="minor"/>
      </rPr>
      <t xml:space="preserve">
</t>
    </r>
  </si>
  <si>
    <t>Betreft het gebied ten zuidwesten van Station Goffert</t>
  </si>
  <si>
    <t>maand</t>
  </si>
  <si>
    <r>
      <rPr>
        <b/>
        <sz val="9"/>
        <color theme="1"/>
        <rFont val="Calibri"/>
        <family val="2"/>
        <scheme val="minor"/>
      </rPr>
      <t>zie bijlagen</t>
    </r>
    <r>
      <rPr>
        <sz val="9"/>
        <color theme="1"/>
        <rFont val="Calibri"/>
        <family val="2"/>
        <scheme val="minor"/>
      </rPr>
      <t xml:space="preserve"> voor </t>
    </r>
    <r>
      <rPr>
        <u/>
        <sz val="9"/>
        <color theme="1"/>
        <rFont val="Calibri"/>
        <family val="2"/>
        <scheme val="minor"/>
      </rPr>
      <t>bezettingscijfers</t>
    </r>
    <r>
      <rPr>
        <sz val="9"/>
        <color theme="1"/>
        <rFont val="Calibri"/>
        <family val="2"/>
        <scheme val="minor"/>
      </rPr>
      <t xml:space="preserve"> per maand</t>
    </r>
  </si>
  <si>
    <t xml:space="preserve">Routes Ooij en Erlecom aanpassen agv. afwaardering wegen rondom Erlecom?
</t>
  </si>
  <si>
    <t>X008</t>
  </si>
  <si>
    <t>groen omcirkeld, de ritten die we willen behouden als spitsverdichting op lijn 105</t>
  </si>
  <si>
    <t>Is een effectieve manier om veel dru te besparen omdat er natuurlijk al heel veel bussen tussen CS en Centrum rijden.</t>
  </si>
  <si>
    <t>Agv verkeersveiligheidsmaatregelen in Heijenoord.
Voorstel is om lijn 10 te beperken tot MV schooldagen als spitsversterking van lijn 105. Zie de bijlagen voor de ritten die we willen behouden.</t>
  </si>
  <si>
    <t>Op momenten dat lijn 10 niet rijdt is lijn 105 beschikbaar als alternatief, waarbij moet worden aangetekend dat lijn 105 niet het Papendalterrein oprijdt maar halteert aan de doorgaande weg voor Papendal.</t>
  </si>
  <si>
    <r>
      <rPr>
        <b/>
        <sz val="9"/>
        <color theme="1"/>
        <rFont val="Calibri"/>
        <family val="2"/>
        <scheme val="minor"/>
      </rPr>
      <t>let op</t>
    </r>
    <r>
      <rPr>
        <sz val="9"/>
        <color theme="1"/>
        <rFont val="Calibri"/>
        <family val="2"/>
        <scheme val="minor"/>
      </rPr>
      <t>: besparing is op jaarbasis</t>
    </r>
  </si>
  <si>
    <r>
      <t xml:space="preserve">Is, bij geoptimaliseerde spreiding, de verdichting van lijn 33 tussen Huissen en Arnhem nog noodzakelijk? Ofwel: kunnen we de vak-dr van A033 permanent rijden op MV. Zie ook de </t>
    </r>
    <r>
      <rPr>
        <b/>
        <u/>
        <sz val="9"/>
        <color theme="1"/>
        <rFont val="Calibri"/>
        <family val="2"/>
        <scheme val="minor"/>
      </rPr>
      <t>bezettingscijfers van A033 en A300</t>
    </r>
    <r>
      <rPr>
        <sz val="9"/>
        <color theme="1"/>
        <rFont val="Calibri"/>
        <family val="2"/>
        <scheme val="minor"/>
      </rPr>
      <t xml:space="preserve"> in de bijlagen. In de bezettingscijfers van lijn 300 is te zien waar de extra reizigers van de vervallen ritten van lijn 33 bij komen. Waarnodig wordt uiteraard versterkt op; lijn 300
</t>
    </r>
  </si>
  <si>
    <r>
      <t xml:space="preserve">Advies Breng: </t>
    </r>
    <r>
      <rPr>
        <b/>
        <u/>
        <sz val="9"/>
        <color rgb="FFFF0000"/>
        <rFont val="Calibri"/>
        <family val="2"/>
        <scheme val="minor"/>
      </rPr>
      <t>doen</t>
    </r>
    <r>
      <rPr>
        <sz val="9"/>
        <color theme="1"/>
        <rFont val="Calibri"/>
        <family val="2"/>
        <scheme val="minor"/>
      </rPr>
      <t xml:space="preserve">. Het laten vervallen van de spitsverdichtingen op lijn 33 tussen Ahm-Hsn kan maar leidt wel tot vrij volle bussen op lijn 300. 
Als er bussen struktureel overlopen wordt er versterkt op de betreffende rit tussen Huissen en Arnhem. 
Zie  </t>
    </r>
    <r>
      <rPr>
        <b/>
        <u/>
        <sz val="9"/>
        <color theme="1"/>
        <rFont val="Calibri"/>
        <family val="2"/>
        <scheme val="minor"/>
      </rPr>
      <t>bezettingscijfers A033 en A300</t>
    </r>
    <r>
      <rPr>
        <sz val="9"/>
        <color theme="1"/>
        <rFont val="Calibri"/>
        <family val="2"/>
        <scheme val="minor"/>
      </rPr>
      <t xml:space="preserve">. In de cijfers van A300 is in de gele balken aangegeven waar en wanneer de extra reizigers erbij komen. 
</t>
    </r>
  </si>
  <si>
    <t>Zwart = huidige lusroute</t>
  </si>
  <si>
    <t>Rood = voorgestelde eindpuntroute</t>
  </si>
  <si>
    <t>Wel nog toetsen of het kan qua accucapaciteit cq. bijlaadsnelheid. We rijden pas vanaf 12 mei dus moeten even wachten op adequate verbruikscijfers en laaddata.</t>
  </si>
  <si>
    <t xml:space="preserve">Wordt zo goed mogelijk vormgegeven. Maar verschillende tussentijdse wijzigingen in Veluwe Zuid en niet in SAN verhinderen optimale afstemming in 2024. 
</t>
  </si>
  <si>
    <t xml:space="preserve">Waarbij de buurtbus de route gaat rijden die lijn 10 noodgedwongen moet verlaten.
</t>
  </si>
  <si>
    <t xml:space="preserve">De wijkraad heeft inmiddels eerste stappen gezet in het benaderen van vrijwilligers. </t>
  </si>
  <si>
    <r>
      <t xml:space="preserve">bezettingstelling lijn 12 - van DRUTEN naar NIJMEGEN - </t>
    </r>
    <r>
      <rPr>
        <b/>
        <sz val="11"/>
        <color rgb="FF0070C0"/>
        <rFont val="Calibri"/>
        <family val="2"/>
        <scheme val="minor"/>
      </rPr>
      <t>werkdagen</t>
    </r>
    <r>
      <rPr>
        <b/>
        <sz val="11"/>
        <color rgb="FFFF0000"/>
        <rFont val="Calibri"/>
        <family val="2"/>
        <scheme val="minor"/>
      </rPr>
      <t xml:space="preserve">  |  bron: chipkaart gegevens herfstvakantie 2023  | </t>
    </r>
    <r>
      <rPr>
        <b/>
        <sz val="11"/>
        <color rgb="FF00B0F0"/>
        <rFont val="Calibri"/>
        <family val="2"/>
        <scheme val="minor"/>
      </rPr>
      <t xml:space="preserve"> </t>
    </r>
    <r>
      <rPr>
        <b/>
        <sz val="11"/>
        <color rgb="FF0070C0"/>
        <rFont val="Calibri"/>
        <family val="2"/>
        <scheme val="minor"/>
      </rPr>
      <t>80 percentiel waard</t>
    </r>
  </si>
  <si>
    <t>6:30</t>
  </si>
  <si>
    <t>9:00</t>
  </si>
  <si>
    <t>9:30</t>
  </si>
  <si>
    <t>12:41</t>
  </si>
  <si>
    <t>13:11</t>
  </si>
  <si>
    <t>13:41</t>
  </si>
  <si>
    <t>14:11</t>
  </si>
  <si>
    <t>18:11</t>
  </si>
  <si>
    <t>18:41</t>
  </si>
  <si>
    <t>Druten, Scharenburg/N322</t>
  </si>
  <si>
    <t>Nijmegen, Poort Neerbosch</t>
  </si>
  <si>
    <t>Nijmegen, Station Goffert</t>
  </si>
  <si>
    <t>Nijmegen, Burg. Daleslaan</t>
  </si>
  <si>
    <r>
      <t xml:space="preserve">bezettingstelling lijn 12 - van NIJMEGEN naar DRUTEN - </t>
    </r>
    <r>
      <rPr>
        <b/>
        <sz val="11"/>
        <color rgb="FF0070C0"/>
        <rFont val="Calibri"/>
        <family val="2"/>
        <scheme val="minor"/>
      </rPr>
      <t>werkdagen</t>
    </r>
    <r>
      <rPr>
        <b/>
        <sz val="11"/>
        <color rgb="FFFF0000"/>
        <rFont val="Calibri"/>
        <family val="2"/>
        <scheme val="minor"/>
      </rPr>
      <t xml:space="preserve">  |  bron: chipkaart gegevens herftsvakantie 2023  | </t>
    </r>
    <r>
      <rPr>
        <b/>
        <sz val="11"/>
        <color rgb="FF00B0F0"/>
        <rFont val="Calibri"/>
        <family val="2"/>
        <scheme val="minor"/>
      </rPr>
      <t xml:space="preserve"> </t>
    </r>
    <r>
      <rPr>
        <b/>
        <sz val="11"/>
        <color rgb="FF0070C0"/>
        <rFont val="Calibri"/>
        <family val="2"/>
        <scheme val="minor"/>
      </rPr>
      <t>80 percentiel waarde</t>
    </r>
  </si>
  <si>
    <t>7:21</t>
  </si>
  <si>
    <t>7:50</t>
  </si>
  <si>
    <t>8:50</t>
  </si>
  <si>
    <t>9:22</t>
  </si>
  <si>
    <t>9:52</t>
  </si>
  <si>
    <t>10:22</t>
  </si>
  <si>
    <t>10:52</t>
  </si>
  <si>
    <t>11:18</t>
  </si>
  <si>
    <t>11:58</t>
  </si>
  <si>
    <t>12:28</t>
  </si>
  <si>
    <t>12:58</t>
  </si>
  <si>
    <t>13:28</t>
  </si>
  <si>
    <t>13:58</t>
  </si>
  <si>
    <t>14:28</t>
  </si>
  <si>
    <t>14:58</t>
  </si>
  <si>
    <t>15:26</t>
  </si>
  <si>
    <t>15:53</t>
  </si>
  <si>
    <t>16:48</t>
  </si>
  <si>
    <t>17:18</t>
  </si>
  <si>
    <t>18:01</t>
  </si>
  <si>
    <r>
      <t xml:space="preserve">bezettingstelling lijn 85 - van DRUTEN naar NIJMEGEN - </t>
    </r>
    <r>
      <rPr>
        <b/>
        <sz val="11"/>
        <color rgb="FF0070C0"/>
        <rFont val="Calibri"/>
        <family val="2"/>
        <scheme val="minor"/>
      </rPr>
      <t>werkdagen</t>
    </r>
    <r>
      <rPr>
        <b/>
        <sz val="11"/>
        <color rgb="FFFF0000"/>
        <rFont val="Calibri"/>
        <family val="2"/>
        <scheme val="minor"/>
      </rPr>
      <t xml:space="preserve">  |  bron: chipkaart gegevens herftsvakantie 2023  | </t>
    </r>
    <r>
      <rPr>
        <b/>
        <sz val="11"/>
        <color rgb="FF00B0F0"/>
        <rFont val="Calibri"/>
        <family val="2"/>
        <scheme val="minor"/>
      </rPr>
      <t xml:space="preserve"> </t>
    </r>
    <r>
      <rPr>
        <b/>
        <sz val="11"/>
        <color rgb="FF0070C0"/>
        <rFont val="Calibri"/>
        <family val="2"/>
        <scheme val="minor"/>
      </rPr>
      <t>80 percentiel waarde</t>
    </r>
  </si>
  <si>
    <t>6:31</t>
  </si>
  <si>
    <t>7:01</t>
  </si>
  <si>
    <t>7:31</t>
  </si>
  <si>
    <t>8:01</t>
  </si>
  <si>
    <t>9:01</t>
  </si>
  <si>
    <t>9:31</t>
  </si>
  <si>
    <t>10:01</t>
  </si>
  <si>
    <t>10:31</t>
  </si>
  <si>
    <t>11:01</t>
  </si>
  <si>
    <t>11:31</t>
  </si>
  <si>
    <t>12:01</t>
  </si>
  <si>
    <t>12:31</t>
  </si>
  <si>
    <t>15:01</t>
  </si>
  <si>
    <t>15:31</t>
  </si>
  <si>
    <t>16:01</t>
  </si>
  <si>
    <t>16:31</t>
  </si>
  <si>
    <t>17:01</t>
  </si>
  <si>
    <t>17:31</t>
  </si>
  <si>
    <r>
      <t xml:space="preserve">bezettingstelling lijn 85 - van NIJMEGEN naar DRUTEN - </t>
    </r>
    <r>
      <rPr>
        <b/>
        <sz val="11"/>
        <color rgb="FF0070C0"/>
        <rFont val="Calibri"/>
        <family val="2"/>
        <scheme val="minor"/>
      </rPr>
      <t>werkdagen</t>
    </r>
    <r>
      <rPr>
        <b/>
        <sz val="11"/>
        <color rgb="FFFF0000"/>
        <rFont val="Calibri"/>
        <family val="2"/>
        <scheme val="minor"/>
      </rPr>
      <t xml:space="preserve">  |  bron: chipkaart gegevens herfstvakantie 2023  | </t>
    </r>
    <r>
      <rPr>
        <b/>
        <sz val="11"/>
        <color rgb="FF00B0F0"/>
        <rFont val="Calibri"/>
        <family val="2"/>
        <scheme val="minor"/>
      </rPr>
      <t xml:space="preserve"> </t>
    </r>
    <r>
      <rPr>
        <b/>
        <sz val="11"/>
        <color rgb="FF0070C0"/>
        <rFont val="Calibri"/>
        <family val="2"/>
        <scheme val="minor"/>
      </rPr>
      <t>80 percentiel waarde</t>
    </r>
  </si>
  <si>
    <t>6:16</t>
  </si>
  <si>
    <t>6:46</t>
  </si>
  <si>
    <t>7:16</t>
  </si>
  <si>
    <t>7:46</t>
  </si>
  <si>
    <t>9:16</t>
  </si>
  <si>
    <t>9:46</t>
  </si>
  <si>
    <t>10:16</t>
  </si>
  <si>
    <t>10:46</t>
  </si>
  <si>
    <t>11:16</t>
  </si>
  <si>
    <t>11:45</t>
  </si>
  <si>
    <t>14:44</t>
  </si>
  <si>
    <t>15:14</t>
  </si>
  <si>
    <t>15:44</t>
  </si>
  <si>
    <t>16:14</t>
  </si>
  <si>
    <t>16:44</t>
  </si>
  <si>
    <t>17:14</t>
  </si>
  <si>
    <r>
      <t xml:space="preserve">bezettingstelling lijn 89 - van DRUTEN naar NIJMEGEN - </t>
    </r>
    <r>
      <rPr>
        <b/>
        <sz val="11"/>
        <color rgb="FF0070C0"/>
        <rFont val="Calibri"/>
        <family val="2"/>
        <scheme val="minor"/>
      </rPr>
      <t>werkdagen</t>
    </r>
    <r>
      <rPr>
        <b/>
        <sz val="11"/>
        <color rgb="FFFF0000"/>
        <rFont val="Calibri"/>
        <family val="2"/>
        <scheme val="minor"/>
      </rPr>
      <t xml:space="preserve">  |  bron: chipkaart gegevens herfstvakantie 2023  | </t>
    </r>
    <r>
      <rPr>
        <b/>
        <sz val="11"/>
        <color rgb="FF00B0F0"/>
        <rFont val="Calibri"/>
        <family val="2"/>
        <scheme val="minor"/>
      </rPr>
      <t xml:space="preserve"> </t>
    </r>
    <r>
      <rPr>
        <b/>
        <sz val="11"/>
        <color rgb="FF0070C0"/>
        <rFont val="Calibri"/>
        <family val="2"/>
        <scheme val="minor"/>
      </rPr>
      <t>80 percentiel waarde</t>
    </r>
  </si>
  <si>
    <t>7:30</t>
  </si>
  <si>
    <t>8:00</t>
  </si>
  <si>
    <t>8:30</t>
  </si>
  <si>
    <t>13:00</t>
  </si>
  <si>
    <t>13:30</t>
  </si>
  <si>
    <t>14:00</t>
  </si>
  <si>
    <t>14:30</t>
  </si>
  <si>
    <t>15:00</t>
  </si>
  <si>
    <t>15:30</t>
  </si>
  <si>
    <t>16:00</t>
  </si>
  <si>
    <t>16:30</t>
  </si>
  <si>
    <t>17:00</t>
  </si>
  <si>
    <t>17:30</t>
  </si>
  <si>
    <t>18:00</t>
  </si>
  <si>
    <t>18:30</t>
  </si>
  <si>
    <t>Nijmegen, Dr. de Blecourtstraat</t>
  </si>
  <si>
    <t>Nijmegen, Energiew./Wolfskuilsew.</t>
  </si>
  <si>
    <t>Nijmegen, Scheepvaartweg</t>
  </si>
  <si>
    <t>Nijmegen, Zwaluwstraat</t>
  </si>
  <si>
    <r>
      <t xml:space="preserve">bezettingstelling lijn 89 - van NIJMEGEN naar DRUTEN - </t>
    </r>
    <r>
      <rPr>
        <b/>
        <sz val="11"/>
        <color rgb="FF0070C0"/>
        <rFont val="Calibri"/>
        <family val="2"/>
        <scheme val="minor"/>
      </rPr>
      <t>werkdagen</t>
    </r>
    <r>
      <rPr>
        <b/>
        <sz val="11"/>
        <color rgb="FFFF0000"/>
        <rFont val="Calibri"/>
        <family val="2"/>
        <scheme val="minor"/>
      </rPr>
      <t xml:space="preserve">  |  bron: chipkaart gegevens herfstvakantie 2023  | </t>
    </r>
    <r>
      <rPr>
        <b/>
        <sz val="11"/>
        <color rgb="FF00B0F0"/>
        <rFont val="Calibri"/>
        <family val="2"/>
        <scheme val="minor"/>
      </rPr>
      <t xml:space="preserve"> </t>
    </r>
    <r>
      <rPr>
        <b/>
        <sz val="11"/>
        <color rgb="FF0070C0"/>
        <rFont val="Calibri"/>
        <family val="2"/>
        <scheme val="minor"/>
      </rPr>
      <t>80 percentiel waarde</t>
    </r>
  </si>
  <si>
    <t>6:59</t>
  </si>
  <si>
    <t>7:29</t>
  </si>
  <si>
    <t>7:59</t>
  </si>
  <si>
    <t>8:29</t>
  </si>
  <si>
    <t>8:59</t>
  </si>
  <si>
    <t>9:29</t>
  </si>
  <si>
    <t>9:59</t>
  </si>
  <si>
    <t>10:29</t>
  </si>
  <si>
    <t>10:59</t>
  </si>
  <si>
    <t>11:29</t>
  </si>
  <si>
    <t>11:59</t>
  </si>
  <si>
    <t>12:29</t>
  </si>
  <si>
    <t>12:59</t>
  </si>
  <si>
    <t>13:29</t>
  </si>
  <si>
    <t>13:59</t>
  </si>
  <si>
    <t>14:29</t>
  </si>
  <si>
    <t>14:59</t>
  </si>
  <si>
    <t>15:29</t>
  </si>
  <si>
    <t>15:59</t>
  </si>
  <si>
    <t>16:29</t>
  </si>
  <si>
    <t>16:59</t>
  </si>
  <si>
    <t>17:29</t>
  </si>
  <si>
    <r>
      <t xml:space="preserve">bezettingstelling lijn 12 - van DRUTEN naar NIJMEGEN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t>
    </r>
  </si>
  <si>
    <r>
      <t xml:space="preserve">bezettingstelling lijn 12 - van NIJMEGEN naar DRUTEN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waarde</t>
    </r>
  </si>
  <si>
    <t>6:47</t>
  </si>
  <si>
    <t>7:17</t>
  </si>
  <si>
    <t>7:40</t>
  </si>
  <si>
    <t>8:10</t>
  </si>
  <si>
    <t>9:21</t>
  </si>
  <si>
    <t>9:51</t>
  </si>
  <si>
    <t>10:21</t>
  </si>
  <si>
    <t>10:51</t>
  </si>
  <si>
    <t>11:21</t>
  </si>
  <si>
    <t>14:56</t>
  </si>
  <si>
    <t>15:24</t>
  </si>
  <si>
    <t>15:48</t>
  </si>
  <si>
    <t>16:18</t>
  </si>
  <si>
    <r>
      <t xml:space="preserve">bezettingstelling lijn 85 - van DRUTEN naar NIJMEGEN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waarde</t>
    </r>
  </si>
  <si>
    <t>18:31</t>
  </si>
  <si>
    <t>19:01</t>
  </si>
  <si>
    <t>19:30</t>
  </si>
  <si>
    <t>20:01</t>
  </si>
  <si>
    <t>20:30</t>
  </si>
  <si>
    <t>21:01</t>
  </si>
  <si>
    <t>21:31</t>
  </si>
  <si>
    <t>22:01</t>
  </si>
  <si>
    <t>22:31</t>
  </si>
  <si>
    <t>23:01</t>
  </si>
  <si>
    <t>24:01</t>
  </si>
  <si>
    <r>
      <t xml:space="preserve">bezettingstelling lijn 85 - van NIJMEGEN naar DRUTEN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waarde</t>
    </r>
  </si>
  <si>
    <t>6:15</t>
  </si>
  <si>
    <t>6:45</t>
  </si>
  <si>
    <t>7:15</t>
  </si>
  <si>
    <t>7:45</t>
  </si>
  <si>
    <t>8:15</t>
  </si>
  <si>
    <t>8:45</t>
  </si>
  <si>
    <t>9:15</t>
  </si>
  <si>
    <t>9:45</t>
  </si>
  <si>
    <t>10:15</t>
  </si>
  <si>
    <t>10:45</t>
  </si>
  <si>
    <t>11:15</t>
  </si>
  <si>
    <t>11:44</t>
  </si>
  <si>
    <t>17:44</t>
  </si>
  <si>
    <t>18:14</t>
  </si>
  <si>
    <t>19:46</t>
  </si>
  <si>
    <t>20:16</t>
  </si>
  <si>
    <t>20:46</t>
  </si>
  <si>
    <t>21:16</t>
  </si>
  <si>
    <t>21:46</t>
  </si>
  <si>
    <t>22:16</t>
  </si>
  <si>
    <t>23:16</t>
  </si>
  <si>
    <t>24:46</t>
  </si>
  <si>
    <r>
      <t xml:space="preserve">bezettingstelling lijn 89 - van DRUTEN naar NIJMEGEN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waarde</t>
    </r>
  </si>
  <si>
    <t>8:03</t>
  </si>
  <si>
    <t>8:33</t>
  </si>
  <si>
    <t>8:48</t>
  </si>
  <si>
    <t>11:46</t>
  </si>
  <si>
    <t>12:16</t>
  </si>
  <si>
    <t>12:46</t>
  </si>
  <si>
    <t>13:16</t>
  </si>
  <si>
    <t>13:46</t>
  </si>
  <si>
    <t>14:16</t>
  </si>
  <si>
    <t>14:46</t>
  </si>
  <si>
    <t>15:16</t>
  </si>
  <si>
    <t>15:46</t>
  </si>
  <si>
    <t>16:16</t>
  </si>
  <si>
    <r>
      <t xml:space="preserve">bezettingstelling lijn 89 - van NIJMEGEN naar DRUTEN - </t>
    </r>
    <r>
      <rPr>
        <b/>
        <sz val="11"/>
        <color rgb="FF0070C0"/>
        <rFont val="Calibri"/>
        <family val="2"/>
        <scheme val="minor"/>
      </rPr>
      <t>werkdagen</t>
    </r>
    <r>
      <rPr>
        <b/>
        <sz val="11"/>
        <color rgb="FFFF0000"/>
        <rFont val="Calibri"/>
        <family val="2"/>
        <scheme val="minor"/>
      </rPr>
      <t xml:space="preserve">  |  bron: chipkaart gegevens kerstvakantie 2023  | </t>
    </r>
    <r>
      <rPr>
        <b/>
        <sz val="11"/>
        <color rgb="FF00B0F0"/>
        <rFont val="Calibri"/>
        <family val="2"/>
        <scheme val="minor"/>
      </rPr>
      <t xml:space="preserve"> </t>
    </r>
    <r>
      <rPr>
        <b/>
        <sz val="11"/>
        <color rgb="FF0070C0"/>
        <rFont val="Calibri"/>
        <family val="2"/>
        <scheme val="minor"/>
      </rPr>
      <t>80 percentiel waarde</t>
    </r>
  </si>
  <si>
    <t>7:48</t>
  </si>
  <si>
    <t>9:11</t>
  </si>
  <si>
    <t>9:41</t>
  </si>
  <si>
    <t>10:11</t>
  </si>
  <si>
    <t>10:41</t>
  </si>
  <si>
    <t>11:11</t>
  </si>
  <si>
    <t>11:41</t>
  </si>
  <si>
    <t>12:11</t>
  </si>
  <si>
    <t>15:06</t>
  </si>
  <si>
    <t>15:36</t>
  </si>
  <si>
    <t>16:06</t>
  </si>
  <si>
    <t>16:36</t>
  </si>
  <si>
    <t>17:06</t>
  </si>
  <si>
    <t>17:36</t>
  </si>
  <si>
    <r>
      <t xml:space="preserve">bezettingstelling lijn 12 - van DRUTEN naar NIJMEGEN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</si>
  <si>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12 - van NIJMEGEN naar DRUTEN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</si>
  <si>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85 - van DRUTEN naar NIJMEGEN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</si>
  <si>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85 - van NIJMEGEN naar DRUTEN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</si>
  <si>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89 - van DRUTEN naar NIJMEGEN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</si>
  <si>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89 - van NIJMEGEN naar DRUTEN - </t>
    </r>
    <r>
      <rPr>
        <b/>
        <sz val="11"/>
        <color rgb="FF0070C0"/>
        <rFont val="Calibri"/>
        <family val="2"/>
        <scheme val="minor"/>
      </rPr>
      <t>werkdagen</t>
    </r>
    <r>
      <rPr>
        <b/>
        <sz val="11"/>
        <color rgb="FFFF0000"/>
        <rFont val="Calibri"/>
        <family val="2"/>
        <scheme val="minor"/>
      </rPr>
      <t xml:space="preserve">  |  bron: chipkaart gegevens voorjaarsvakantie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</si>
  <si>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12 - van DRUTEN naar NIJMEGEN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</si>
  <si>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12 - van NIJMEGEN naar DRUTEN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</si>
  <si>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85 - van DRUTEN naar NIJMEGEN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</si>
  <si>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85 - van NIJMEGEN naar DRUTEN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</si>
  <si>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89 - van DRUTEN naar NIJMEGEN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</si>
  <si>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t xml:space="preserve">bezettingstelling lijn 89 - van NIJMEGEN naar DRUTEN - </t>
    </r>
    <r>
      <rPr>
        <b/>
        <sz val="11"/>
        <color rgb="FF0070C0"/>
        <rFont val="Calibri"/>
        <family val="2"/>
        <scheme val="minor"/>
      </rPr>
      <t>werkdagen</t>
    </r>
    <r>
      <rPr>
        <b/>
        <sz val="11"/>
        <color rgb="FFFF0000"/>
        <rFont val="Calibri"/>
        <family val="2"/>
        <scheme val="minor"/>
      </rPr>
      <t xml:space="preserve">  |  bron: chipkaart gegevens meivakantie 2024  | </t>
    </r>
    <r>
      <rPr>
        <b/>
        <sz val="11"/>
        <color rgb="FF00B0F0"/>
        <rFont val="Calibri"/>
        <family val="2"/>
        <scheme val="minor"/>
      </rPr>
      <t xml:space="preserve"> </t>
    </r>
    <r>
      <rPr>
        <b/>
        <sz val="11"/>
        <color rgb="FF0070C0"/>
        <rFont val="Calibri"/>
        <family val="2"/>
        <scheme val="minor"/>
      </rPr>
      <t>80 percentiel waarde</t>
    </r>
  </si>
  <si>
    <r>
      <rPr>
        <b/>
        <sz val="9"/>
        <rFont val="Calibri"/>
        <family val="2"/>
        <scheme val="minor"/>
      </rPr>
      <t xml:space="preserve">zie bijlagen </t>
    </r>
    <r>
      <rPr>
        <sz val="9"/>
        <color theme="1"/>
        <rFont val="Calibri"/>
        <family val="2"/>
        <scheme val="minor"/>
      </rPr>
      <t xml:space="preserve">met </t>
    </r>
    <r>
      <rPr>
        <b/>
        <u/>
        <sz val="9"/>
        <color theme="1"/>
        <rFont val="Calibri"/>
        <family val="2"/>
        <scheme val="minor"/>
      </rPr>
      <t>reizigerskilometers</t>
    </r>
    <r>
      <rPr>
        <sz val="9"/>
        <color theme="1"/>
        <rFont val="Calibri"/>
        <family val="2"/>
        <scheme val="minor"/>
      </rPr>
      <t xml:space="preserve"> per week van lijn X012 alsmede de </t>
    </r>
    <r>
      <rPr>
        <b/>
        <u/>
        <sz val="9"/>
        <color theme="1"/>
        <rFont val="Calibri"/>
        <family val="2"/>
        <scheme val="minor"/>
      </rPr>
      <t>bezettingscijfers van de lijnen X012, X085 en X089</t>
    </r>
    <r>
      <rPr>
        <sz val="9"/>
        <color theme="1"/>
        <rFont val="Calibri"/>
        <family val="2"/>
        <scheme val="minor"/>
      </rPr>
      <t xml:space="preserve"> die aantonen dat er meer dan voldoende capaciteit is in deze beide lijnen om het wegvallen van lijn X012 (in de schoolvakanties) te compenseren.
tussen Radboud en CS rijden zoveel bussen dat er hier altijd voldoende capaciteit is in de vakanties.</t>
    </r>
  </si>
  <si>
    <r>
      <t xml:space="preserve">bezettingstelling scholierenlijn 76 - van MILLINGEN naar GROESBEEK vv. - </t>
    </r>
    <r>
      <rPr>
        <b/>
        <sz val="11"/>
        <color rgb="FF0070C0"/>
        <rFont val="Calibri"/>
        <family val="2"/>
        <scheme val="minor"/>
      </rPr>
      <t>werkdagen</t>
    </r>
    <r>
      <rPr>
        <b/>
        <sz val="11"/>
        <color rgb="FFFF0000"/>
        <rFont val="Calibri"/>
        <family val="2"/>
        <scheme val="minor"/>
      </rPr>
      <t xml:space="preserve">  |  bron: chipkaart gegevens per maand 2023 2024  | </t>
    </r>
    <r>
      <rPr>
        <b/>
        <sz val="11"/>
        <color rgb="FF00B0F0"/>
        <rFont val="Calibri"/>
        <family val="2"/>
        <scheme val="minor"/>
      </rPr>
      <t xml:space="preserve"> </t>
    </r>
    <r>
      <rPr>
        <b/>
        <sz val="11"/>
        <color rgb="FF0070C0"/>
        <rFont val="Calibri"/>
        <family val="2"/>
        <scheme val="minor"/>
      </rPr>
      <t>80 percentiel waarde</t>
    </r>
  </si>
  <si>
    <r>
      <t xml:space="preserve">bezettingstelling scholierenlijn 76 - van GROESBEEK naar MILLINGEN vv. - </t>
    </r>
    <r>
      <rPr>
        <b/>
        <sz val="11"/>
        <color rgb="FF0070C0"/>
        <rFont val="Calibri"/>
        <family val="2"/>
        <scheme val="minor"/>
      </rPr>
      <t>werkdagen</t>
    </r>
    <r>
      <rPr>
        <b/>
        <sz val="11"/>
        <color rgb="FFFF0000"/>
        <rFont val="Calibri"/>
        <family val="2"/>
        <scheme val="minor"/>
      </rPr>
      <t xml:space="preserve">  |  bron: chipkaart gegevens per maand 2023 2024  | </t>
    </r>
    <r>
      <rPr>
        <b/>
        <sz val="11"/>
        <color rgb="FF00B0F0"/>
        <rFont val="Calibri"/>
        <family val="2"/>
        <scheme val="minor"/>
      </rPr>
      <t xml:space="preserve"> </t>
    </r>
    <r>
      <rPr>
        <b/>
        <sz val="11"/>
        <color rgb="FF0070C0"/>
        <rFont val="Calibri"/>
        <family val="2"/>
        <scheme val="minor"/>
      </rPr>
      <t>80 percentiel waarde</t>
    </r>
  </si>
  <si>
    <t>Bedieningsperiode beperken tot de wintermaanden nov, dec, jan en feb. Daarbij uitsluitend de ochtendrit rijden en de middagrit volledig laten vervallen</t>
  </si>
  <si>
    <r>
      <t xml:space="preserve">Advies Breng: </t>
    </r>
    <r>
      <rPr>
        <b/>
        <u/>
        <sz val="9"/>
        <color rgb="FFFF0000"/>
        <rFont val="Calibri"/>
        <family val="2"/>
        <scheme val="minor"/>
      </rPr>
      <t>doen</t>
    </r>
    <r>
      <rPr>
        <sz val="9"/>
        <color theme="1"/>
        <rFont val="Calibri"/>
        <family val="2"/>
        <scheme val="minor"/>
      </rPr>
      <t xml:space="preserve">, de reizigersaantallen in de zomermaanden zijn zeer beperkt. Blijkbaar zijn er alternatieven in de reguliere lijnen en/of de fiets. Hetzelfde geldt voor de middagritten.
</t>
    </r>
  </si>
  <si>
    <t xml:space="preserve">A300
</t>
  </si>
  <si>
    <t xml:space="preserve">A014
</t>
  </si>
  <si>
    <t>X089</t>
  </si>
  <si>
    <r>
      <t xml:space="preserve">bezettingstelling lijn 89 - van DRUTEN naar NIJMEGEN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</si>
  <si>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r>
      <t xml:space="preserve">bezettingstelling lijn 89 - van NIJMEGEN naar DRUTEN - </t>
    </r>
    <r>
      <rPr>
        <b/>
        <sz val="11"/>
        <color rgb="FF0070C0"/>
        <rFont val="Calibri"/>
        <family val="2"/>
        <scheme val="minor"/>
      </rPr>
      <t>werkdagen</t>
    </r>
    <r>
      <rPr>
        <b/>
        <sz val="11"/>
        <color rgb="FFFF0000"/>
        <rFont val="Calibri"/>
        <family val="2"/>
        <scheme val="minor"/>
      </rPr>
      <t xml:space="preserve">  |  bron: chipkaart gegevens november 2023  | </t>
    </r>
    <r>
      <rPr>
        <b/>
        <sz val="11"/>
        <color rgb="FF00B0F0"/>
        <rFont val="Calibri"/>
        <family val="2"/>
        <scheme val="minor"/>
      </rPr>
      <t xml:space="preserve"> </t>
    </r>
    <r>
      <rPr>
        <b/>
        <sz val="11"/>
        <color rgb="FF0070C0"/>
        <rFont val="Calibri"/>
        <family val="2"/>
        <scheme val="minor"/>
      </rPr>
      <t>80 percentiel waarde</t>
    </r>
  </si>
  <si>
    <t>voorstel: inkorten tot Dr. de Blécourtstraat, rijden nu nog tot Poort Neerbosch</t>
  </si>
  <si>
    <t>Beide lijnen rijden af en toe achter elkaar aan op de JdWlaan. Let op: kan niet altijd voorkomen worden. Spreiden op de JdW kan immers ertoe leiden dat lijn 5 in Ahm Zd weer te dicht op lijn 1 rijdt.</t>
  </si>
  <si>
    <t>extra halte op de Metamorfosealleen</t>
  </si>
  <si>
    <t xml:space="preserve">ingaande augustus kan deze halte worden toegevoegd aan de route van lijn 5.
</t>
  </si>
  <si>
    <r>
      <t xml:space="preserve">Advies Breng: </t>
    </r>
    <r>
      <rPr>
        <b/>
        <u/>
        <sz val="9"/>
        <color rgb="FFFF0000"/>
        <rFont val="Calibri"/>
        <family val="2"/>
        <scheme val="minor"/>
      </rPr>
      <t>doen</t>
    </r>
    <r>
      <rPr>
        <sz val="9"/>
        <color theme="1"/>
        <rFont val="Calibri"/>
        <family val="2"/>
        <scheme val="minor"/>
      </rPr>
      <t>, is al eerder besproken en geaccordeerd maar wordt nu feitelijk gerealiseerd.</t>
    </r>
  </si>
  <si>
    <t>Gemeente Berg en Dal neemt inframaatregelen op de Oude Kleefsebaan (wegversmallingen). Als die de doorstroming hinderen heeft dit waarschijnlijk consequenties voor de dienstregeling van lijn 8 (route, frequentie, bedieningsperiode).</t>
  </si>
  <si>
    <t xml:space="preserve">Ev. consequenties voor lijn 8 worden nog niet zichtbaar in dr 2025 (ingaande dec 2024).
</t>
  </si>
  <si>
    <r>
      <t xml:space="preserve">bezettingstelling lijn 352 - van ARNHEM naar WAGENINGEN - </t>
    </r>
    <r>
      <rPr>
        <b/>
        <sz val="11"/>
        <color rgb="FF0070C0"/>
        <rFont val="Calibri"/>
        <family val="2"/>
        <scheme val="minor"/>
      </rPr>
      <t>werkdagen</t>
    </r>
    <r>
      <rPr>
        <b/>
        <sz val="11"/>
        <color rgb="FFFF0000"/>
        <rFont val="Calibri"/>
        <family val="2"/>
        <scheme val="minor"/>
      </rPr>
      <t xml:space="preserve">  |  bron: chipkaart gegevens juni 2024  | </t>
    </r>
    <r>
      <rPr>
        <b/>
        <sz val="11"/>
        <color rgb="FF00B0F0"/>
        <rFont val="Calibri"/>
        <family val="2"/>
        <scheme val="minor"/>
      </rPr>
      <t xml:space="preserve"> </t>
    </r>
    <r>
      <rPr>
        <b/>
        <sz val="11"/>
        <color rgb="FF0070C0"/>
        <rFont val="Calibri"/>
        <family val="2"/>
        <scheme val="minor"/>
      </rPr>
      <t>80 percentiel waarde</t>
    </r>
  </si>
  <si>
    <t xml:space="preserve">BBV Rijk van Nijmegen heeft het verzoek naast zich neergelegd. </t>
  </si>
  <si>
    <t xml:space="preserve"> = afstand tot centrale halte Beemdhof</t>
  </si>
  <si>
    <t>voorstel te vervallen ritten</t>
  </si>
  <si>
    <t>blauw is huidig, rood is voorstel</t>
  </si>
  <si>
    <t>X002 X005 X008</t>
  </si>
  <si>
    <t xml:space="preserve">op zaterdagochtend enkele ritten schrappen zodat alle stadslijnen rond 10:00u beginnen met de verdichting van 2x naar 4x pu.
</t>
  </si>
  <si>
    <r>
      <t xml:space="preserve">Advies Breng: </t>
    </r>
    <r>
      <rPr>
        <b/>
        <u/>
        <sz val="9"/>
        <color rgb="FFFF0000"/>
        <rFont val="Calibri"/>
        <family val="2"/>
        <scheme val="minor"/>
      </rPr>
      <t>doen</t>
    </r>
    <r>
      <rPr>
        <sz val="9"/>
        <color theme="1"/>
        <rFont val="Calibri"/>
        <family val="2"/>
        <scheme val="minor"/>
      </rPr>
      <t>. Maakt de dienstregeling eenduidiger terwijl er toch 2x pu bussen blijven rijden op de zaterdagochtend tot 10:00u</t>
    </r>
  </si>
  <si>
    <t>BBV Rijk van Nijmegen kan hier niet mee instemmen.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</si>
</sst>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5" formatCode="hh\:mm"/>
    <numFmt numFmtId="166" formatCode="h:mm;@"/>
    <numFmt numFmtId="167" formatCode="&quot;€&quot;\ #,##0"/>
    <numFmt numFmtId="168" formatCode="&quot;€&quot;\ #,##0.00"/>
    <numFmt numFmtId="169" formatCode="[$-F800]dddd\,\ mmmm\ dd\,\ yyyy"/>
    <numFmt numFmtId="170" formatCode="#,##0.0"/>
    <numFmt numFmtId="171" formatCode="[$-413]mmm/yy;@"/>
  </numFmts>
  <fonts count="46" x14ac:knownFonts="1">
    <font>
      <sz val="11"/>
      <color theme="1"/>
      <name val="Calibri"/>
      <family val="2"/>
      <scheme val="minor"/>
    </font>
    <font>
      <sz val="9"/>
      <color theme="1"/>
      <name val="Calibri"/>
      <family val="2"/>
      <scheme val="minor"/>
    </font>
    <font>
      <sz val="18"/>
      <color theme="1"/>
      <name val="Calibri"/>
      <family val="2"/>
      <scheme val="minor"/>
    </font>
    <font>
      <u/>
      <sz val="9"/>
      <color theme="1"/>
      <name val="Calibri"/>
      <family val="2"/>
      <scheme val="minor"/>
    </font>
    <font>
      <b/>
      <sz val="9"/>
      <color theme="1"/>
      <name val="Calibri"/>
      <family val="2"/>
      <scheme val="minor"/>
    </font>
    <font>
      <sz val="9"/>
      <color theme="1"/>
      <name val="Calibri"/>
      <family val="2"/>
    </font>
    <font>
      <b/>
      <sz val="20"/>
      <color theme="0"/>
      <name val="Calibri"/>
      <family val="2"/>
      <scheme val="minor"/>
    </font>
    <font>
      <b/>
      <sz val="20"/>
      <color theme="0"/>
      <name val="Symbol"/>
      <family val="1"/>
      <charset val="2"/>
    </font>
    <font>
      <sz val="12"/>
      <color theme="1"/>
      <name val="Calibri"/>
      <family val="2"/>
      <scheme val="minor"/>
    </font>
    <font>
      <sz val="10"/>
      <name val="Arial"/>
      <family val="2"/>
    </font>
    <font>
      <sz val="9"/>
      <color indexed="63"/>
      <name val="Calibri"/>
      <family val="2"/>
      <scheme val="minor"/>
    </font>
    <font>
      <sz val="9"/>
      <name val="Calibri"/>
      <family val="2"/>
      <scheme val="minor"/>
    </font>
    <font>
      <b/>
      <sz val="11"/>
      <color rgb="FFFF0000"/>
      <name val="Calibri"/>
      <family val="2"/>
      <scheme val="minor"/>
    </font>
    <font>
      <b/>
      <sz val="11"/>
      <color rgb="FF0070C0"/>
      <name val="Calibri"/>
      <family val="2"/>
      <scheme val="minor"/>
    </font>
    <font>
      <b/>
      <sz val="11"/>
      <color rgb="FF00B0F0"/>
      <name val="Calibri"/>
      <family val="2"/>
      <scheme val="minor"/>
    </font>
    <font>
      <b/>
      <sz val="9"/>
      <color rgb="FFFFFFFF"/>
      <name val="Calibri"/>
      <family val="2"/>
      <scheme val="minor"/>
    </font>
    <font>
      <b/>
      <sz val="9"/>
      <color rgb="FF000000"/>
      <name val="Calibri"/>
      <family val="2"/>
      <scheme val="minor"/>
    </font>
    <font>
      <b/>
      <sz val="9"/>
      <color indexed="63"/>
      <name val="Calibri"/>
      <family val="2"/>
      <scheme val="minor"/>
    </font>
    <font>
      <b/>
      <sz val="9"/>
      <name val="Calibri"/>
      <family val="2"/>
      <scheme val="minor"/>
    </font>
    <font>
      <b/>
      <sz val="8"/>
      <color indexed="63"/>
      <name val="Tahoma"/>
      <family val="2"/>
    </font>
    <font>
      <b/>
      <sz val="8"/>
      <color theme="0"/>
      <name val="Tahoma"/>
      <family val="2"/>
    </font>
    <font>
      <b/>
      <sz val="8"/>
      <color indexed="8"/>
      <name val="Tahoma"/>
      <family val="2"/>
    </font>
    <font>
      <sz val="8"/>
      <color indexed="63"/>
      <name val="Tahoma"/>
      <family val="2"/>
    </font>
    <font>
      <b/>
      <sz val="11"/>
      <color theme="4" tint="-0.249977111117893"/>
      <name val="Calibri"/>
      <family val="2"/>
      <scheme val="minor"/>
    </font>
    <font>
      <b/>
      <sz val="9"/>
      <color rgb="FFFF0000"/>
      <name val="Calibri"/>
      <family val="2"/>
      <scheme val="minor"/>
    </font>
    <font>
      <sz val="22"/>
      <color theme="1"/>
      <name val="Calibri"/>
      <family val="2"/>
      <scheme val="minor"/>
    </font>
    <font>
      <sz val="16"/>
      <color theme="1"/>
      <name val="Calibri"/>
      <family val="2"/>
      <scheme val="minor"/>
    </font>
    <font>
      <b/>
      <sz val="11"/>
      <color theme="1"/>
      <name val="Calibri"/>
      <family val="2"/>
      <scheme val="minor"/>
    </font>
    <font>
      <b/>
      <sz val="20"/>
      <color theme="7" tint="0.39997558519241921"/>
      <name val="Calibri"/>
      <family val="2"/>
      <scheme val="minor"/>
    </font>
    <font>
      <b/>
      <sz val="9"/>
      <color indexed="8"/>
      <name val="Calibri"/>
      <family val="2"/>
      <scheme val="minor"/>
    </font>
    <font>
      <sz val="9"/>
      <color rgb="FF363636"/>
      <name val="Calibri"/>
      <family val="2"/>
      <scheme val="minor"/>
    </font>
    <font>
      <b/>
      <sz val="11"/>
      <color theme="0"/>
      <name val="Calibri"/>
      <family val="2"/>
      <scheme val="minor"/>
    </font>
    <font>
      <b/>
      <u/>
      <sz val="9"/>
      <color theme="1"/>
      <name val="Calibri"/>
      <family val="2"/>
      <scheme val="minor"/>
    </font>
    <font>
      <sz val="9"/>
      <color theme="1"/>
      <name val="Symbol"/>
      <family val="1"/>
      <charset val="2"/>
    </font>
    <font>
      <sz val="11"/>
      <color theme="1"/>
      <name val="Symbol"/>
      <family val="1"/>
      <charset val="2"/>
    </font>
    <font>
      <b/>
      <u/>
      <sz val="9"/>
      <color rgb="FFFF0000"/>
      <name val="Calibri"/>
      <family val="2"/>
      <scheme val="minor"/>
    </font>
    <font>
      <b/>
      <sz val="9"/>
      <name val="Verdana"/>
      <family val="2"/>
    </font>
    <font>
      <sz val="11"/>
      <name val="Calibri"/>
      <family val="2"/>
      <scheme val="minor"/>
    </font>
    <font>
      <sz val="9"/>
      <color rgb="FF363636"/>
      <name val="Verdana"/>
      <family val="2"/>
    </font>
    <font>
      <sz val="10"/>
      <color theme="1"/>
      <name val="Arial"/>
      <family val="2"/>
    </font>
    <font>
      <sz val="10"/>
      <color theme="1"/>
      <name val="Arial Narrow"/>
      <family val="2"/>
    </font>
    <font>
      <b/>
      <sz val="12"/>
      <color theme="0"/>
      <name val="Calibri"/>
      <family val="2"/>
      <scheme val="minor"/>
    </font>
    <font>
      <sz val="9"/>
      <color rgb="FF363636"/>
      <name val="Times New Roman"/>
      <family val="1"/>
    </font>
    <font>
      <sz val="11"/>
      <color rgb="FFFF0000"/>
      <name val="Calibri"/>
      <family val="2"/>
      <scheme val="minor"/>
    </font>
    <font>
      <sz val="9"/>
      <color rgb="FFFF0000"/>
      <name val="Calibri"/>
      <family val="2"/>
      <scheme val="minor"/>
    </font>
    <font>
      <sz val="10"/>
      <color rgb="FF363636"/>
      <name val="Arial"/>
      <family val="2"/>
    </font>
  </fonts>
  <fills count="24">
    <fill>
      <patternFill patternType="none"/>
    </fill>
    <fill>
      <patternFill patternType="gray125"/>
    </fill>
    <fill>
      <patternFill patternType="solid">
        <fgColor theme="9"/>
        <bgColor theme="9"/>
      </patternFill>
    </fill>
    <fill>
      <patternFill patternType="solid">
        <fgColor rgb="FFFFCCCC"/>
        <bgColor indexed="64"/>
      </patternFill>
    </fill>
    <fill>
      <patternFill patternType="solid">
        <fgColor rgb="FFCCECFF"/>
        <bgColor indexed="64"/>
      </patternFill>
    </fill>
    <fill>
      <patternFill patternType="solid">
        <fgColor rgb="FF66CCFF"/>
        <bgColor indexed="64"/>
      </patternFill>
    </fill>
    <fill>
      <patternFill patternType="solid">
        <fgColor rgb="FFCCFF99"/>
        <bgColor indexed="64"/>
      </patternFill>
    </fill>
    <fill>
      <patternFill patternType="solid">
        <fgColor rgb="FF058A8A"/>
        <bgColor rgb="FFFFFFFF"/>
      </patternFill>
    </fill>
    <fill>
      <patternFill patternType="solid">
        <fgColor rgb="FF99CC00"/>
        <bgColor rgb="FFFFFFFF"/>
      </patternFill>
    </fill>
    <fill>
      <patternFill patternType="solid">
        <fgColor rgb="FFFF0000"/>
        <bgColor indexed="64"/>
      </patternFill>
    </fill>
    <fill>
      <patternFill patternType="solid">
        <fgColor rgb="FF00B0F0"/>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7" tint="0.79998168889431442"/>
        <bgColor theme="7" tint="0.79998168889431442"/>
      </patternFill>
    </fill>
    <fill>
      <patternFill patternType="solid">
        <fgColor rgb="FFFFFF66"/>
        <bgColor indexed="64"/>
      </patternFill>
    </fill>
    <fill>
      <patternFill patternType="solid">
        <fgColor theme="4" tint="0.79998168889431442"/>
        <bgColor theme="4" tint="0.79998168889431442"/>
      </patternFill>
    </fill>
    <fill>
      <patternFill patternType="solid">
        <fgColor theme="8"/>
        <bgColor theme="8"/>
      </patternFill>
    </fill>
    <fill>
      <patternFill patternType="solid">
        <fgColor rgb="FFCCFF33"/>
        <bgColor indexed="64"/>
      </patternFill>
    </fill>
    <fill>
      <patternFill patternType="solid">
        <fgColor theme="6"/>
        <bgColor theme="6"/>
      </patternFill>
    </fill>
    <fill>
      <patternFill patternType="solid">
        <fgColor rgb="FFF5F5F5"/>
        <bgColor indexed="64"/>
      </patternFill>
    </fill>
    <fill>
      <patternFill patternType="solid">
        <fgColor rgb="FFFFFFFF"/>
        <bgColor indexed="64"/>
      </patternFill>
    </fill>
    <fill>
      <patternFill patternType="solid">
        <fgColor rgb="FFCCFF99"/>
        <bgColor rgb="FFFFFFFF"/>
      </patternFill>
    </fill>
  </fills>
  <borders count="108">
    <border>
      <left/>
      <right/>
      <top/>
      <bottom/>
      <diagonal/>
    </border>
    <border>
      <left style="thin">
        <color theme="0"/>
      </left>
      <right style="thin">
        <color theme="9" tint="0.39997558519241921"/>
      </right>
      <top style="thin">
        <color theme="9" tint="0.39997558519241921"/>
      </top>
      <bottom style="thin">
        <color theme="0"/>
      </bottom>
      <diagonal/>
    </border>
    <border>
      <left style="thin">
        <color theme="0"/>
      </left>
      <right/>
      <top style="thin">
        <color theme="0"/>
      </top>
      <bottom/>
      <diagonal/>
    </border>
    <border>
      <left/>
      <right style="thin">
        <color theme="0"/>
      </right>
      <top/>
      <bottom style="thin">
        <color theme="0"/>
      </bottom>
      <diagonal/>
    </border>
    <border>
      <left style="thin">
        <color theme="0"/>
      </left>
      <right/>
      <top/>
      <bottom style="thin">
        <color theme="0"/>
      </bottom>
      <diagonal/>
    </border>
    <border>
      <left/>
      <right style="thin">
        <color theme="0"/>
      </right>
      <top/>
      <bottom/>
      <diagonal/>
    </border>
    <border>
      <left style="thin">
        <color theme="0"/>
      </left>
      <right style="thin">
        <color theme="0"/>
      </right>
      <top/>
      <bottom/>
      <diagonal/>
    </border>
    <border>
      <left style="thin">
        <color theme="0"/>
      </left>
      <right style="thin">
        <color theme="0"/>
      </right>
      <top/>
      <bottom style="thin">
        <color rgb="FFC6C3C6"/>
      </bottom>
      <diagonal/>
    </border>
    <border>
      <left style="thin">
        <color theme="0"/>
      </left>
      <right style="thin">
        <color theme="0"/>
      </right>
      <top style="thin">
        <color rgb="FFC6C3C6"/>
      </top>
      <bottom style="thin">
        <color rgb="FFC6C3C6"/>
      </bottom>
      <diagonal/>
    </border>
    <border>
      <left style="thin">
        <color indexed="42"/>
      </left>
      <right style="thin">
        <color indexed="42"/>
      </right>
      <top style="thin">
        <color indexed="42"/>
      </top>
      <bottom/>
      <diagonal/>
    </border>
    <border>
      <left style="thin">
        <color indexed="42"/>
      </left>
      <right style="thin">
        <color indexed="42"/>
      </right>
      <top/>
      <bottom style="thin">
        <color indexed="42"/>
      </bottom>
      <diagonal/>
    </border>
    <border>
      <left/>
      <right/>
      <top style="thin">
        <color theme="1"/>
      </top>
      <bottom style="thin">
        <color theme="1"/>
      </bottom>
      <diagonal/>
    </border>
    <border>
      <left/>
      <right style="thin">
        <color theme="0"/>
      </right>
      <top style="thin">
        <color theme="1"/>
      </top>
      <bottom style="thin">
        <color theme="1"/>
      </bottom>
      <diagonal/>
    </border>
    <border>
      <left/>
      <right/>
      <top style="thin">
        <color auto="1"/>
      </top>
      <bottom style="thin">
        <color auto="1"/>
      </bottom>
      <diagonal/>
    </border>
    <border>
      <left/>
      <right style="thin">
        <color theme="0"/>
      </right>
      <top style="thin">
        <color auto="1"/>
      </top>
      <bottom style="thin">
        <color auto="1"/>
      </bottom>
      <diagonal/>
    </border>
    <border>
      <left/>
      <right/>
      <top style="thin">
        <color theme="7" tint="0.39997558519241921"/>
      </top>
      <bottom style="thin">
        <color theme="7" tint="0.39997558519241921"/>
      </bottom>
      <diagonal/>
    </border>
    <border>
      <left style="thin">
        <color indexed="42"/>
      </left>
      <right style="thin">
        <color indexed="42"/>
      </right>
      <top style="thin">
        <color indexed="42"/>
      </top>
      <bottom style="thin">
        <color indexed="42"/>
      </bottom>
      <diagonal/>
    </border>
    <border>
      <left style="thin">
        <color theme="0"/>
      </left>
      <right style="thin">
        <color theme="0"/>
      </right>
      <top style="thin">
        <color rgb="FFC6C3C6"/>
      </top>
      <bottom/>
      <diagonal/>
    </border>
    <border>
      <left/>
      <right style="thin">
        <color indexed="42"/>
      </right>
      <top style="thin">
        <color indexed="42"/>
      </top>
      <bottom/>
      <diagonal/>
    </border>
    <border>
      <left/>
      <right/>
      <top style="thin">
        <color auto="1"/>
      </top>
      <bottom/>
      <diagonal/>
    </border>
    <border>
      <left/>
      <right style="thin">
        <color theme="0"/>
      </right>
      <top style="thin">
        <color auto="1"/>
      </top>
      <bottom/>
      <diagonal/>
    </border>
    <border>
      <left style="thin">
        <color indexed="42"/>
      </left>
      <right style="thin">
        <color indexed="42"/>
      </right>
      <top/>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style="thin">
        <color theme="0"/>
      </left>
      <right/>
      <top style="thin">
        <color rgb="FFC6C3C6"/>
      </top>
      <bottom style="thin">
        <color rgb="FFC6C3C6"/>
      </bottom>
      <diagonal/>
    </border>
    <border>
      <left style="thick">
        <color rgb="FFFF0000"/>
      </left>
      <right style="thick">
        <color rgb="FFFF0000"/>
      </right>
      <top style="thick">
        <color rgb="FFFF0000"/>
      </top>
      <bottom style="thin">
        <color rgb="FFC6C3C6"/>
      </bottom>
      <diagonal/>
    </border>
    <border>
      <left/>
      <right/>
      <top style="thin">
        <color rgb="FFC6C3C6"/>
      </top>
      <bottom style="thin">
        <color rgb="FFC6C3C6"/>
      </bottom>
      <diagonal/>
    </border>
    <border>
      <left/>
      <right style="thin">
        <color theme="0"/>
      </right>
      <top style="thin">
        <color rgb="FFC6C3C6"/>
      </top>
      <bottom style="thin">
        <color rgb="FFC6C3C6"/>
      </bottom>
      <diagonal/>
    </border>
    <border>
      <left style="thin">
        <color theme="0"/>
      </left>
      <right/>
      <top style="thin">
        <color rgb="FFC6C3C6"/>
      </top>
      <bottom/>
      <diagonal/>
    </border>
    <border>
      <left style="thick">
        <color rgb="FFFF0000"/>
      </left>
      <right style="thick">
        <color rgb="FFFF0000"/>
      </right>
      <top style="thin">
        <color rgb="FFC6C3C6"/>
      </top>
      <bottom/>
      <diagonal/>
    </border>
    <border>
      <left/>
      <right/>
      <top style="thin">
        <color rgb="FFC6C3C6"/>
      </top>
      <bottom/>
      <diagonal/>
    </border>
    <border>
      <left/>
      <right style="thin">
        <color theme="0"/>
      </right>
      <top style="thin">
        <color rgb="FFC6C3C6"/>
      </top>
      <bottom/>
      <diagonal/>
    </border>
    <border>
      <left style="thick">
        <color rgb="FFFF0000"/>
      </left>
      <right style="thick">
        <color rgb="FFFF0000"/>
      </right>
      <top/>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bottom style="thick">
        <color rgb="FFFF0000"/>
      </bottom>
      <diagonal/>
    </border>
    <border>
      <left style="thick">
        <color rgb="FFFF0000"/>
      </left>
      <right style="thick">
        <color rgb="FFFF0000"/>
      </right>
      <top style="thick">
        <color rgb="FFFF0000"/>
      </top>
      <bottom/>
      <diagonal/>
    </border>
    <border>
      <left/>
      <right/>
      <top/>
      <bottom style="thin">
        <color theme="4" tint="0.39997558519241921"/>
      </bottom>
      <diagonal/>
    </border>
    <border>
      <left style="thin">
        <color theme="0"/>
      </left>
      <right/>
      <top/>
      <bottom style="thin">
        <color rgb="FFC6C3C6"/>
      </bottom>
      <diagonal/>
    </border>
    <border>
      <left/>
      <right style="thin">
        <color theme="0"/>
      </right>
      <top/>
      <bottom style="thin">
        <color rgb="FFC6C3C6"/>
      </bottom>
      <diagonal/>
    </border>
    <border>
      <left/>
      <right/>
      <top/>
      <bottom style="thin">
        <color rgb="FFC6C3C6"/>
      </bottom>
      <diagonal/>
    </border>
    <border>
      <left style="thin">
        <color indexed="42"/>
      </left>
      <right/>
      <top/>
      <bottom/>
      <diagonal/>
    </border>
    <border>
      <left/>
      <right/>
      <top/>
      <bottom style="thin">
        <color auto="1"/>
      </bottom>
      <diagonal/>
    </border>
    <border>
      <left style="thick">
        <color rgb="FFFF0000"/>
      </left>
      <right style="thick">
        <color rgb="FFFF0000"/>
      </right>
      <top/>
      <bottom style="thin">
        <color auto="1"/>
      </bottom>
      <diagonal/>
    </border>
    <border>
      <left/>
      <right style="thin">
        <color theme="0"/>
      </right>
      <top/>
      <bottom style="thin">
        <color auto="1"/>
      </bottom>
      <diagonal/>
    </border>
    <border>
      <left style="thin">
        <color rgb="FFDCDCDC"/>
      </left>
      <right style="thin">
        <color rgb="FFDCDCDC"/>
      </right>
      <top style="thin">
        <color rgb="FFDCDCDC"/>
      </top>
      <bottom style="thin">
        <color rgb="FFDCDCDC"/>
      </bottom>
      <diagonal/>
    </border>
    <border>
      <left style="thin">
        <color theme="8" tint="0.39997558519241921"/>
      </left>
      <right/>
      <top/>
      <bottom style="medium">
        <color theme="0"/>
      </bottom>
      <diagonal/>
    </border>
    <border>
      <left/>
      <right/>
      <top/>
      <bottom style="medium">
        <color theme="0"/>
      </bottom>
      <diagonal/>
    </border>
    <border>
      <left style="medium">
        <color rgb="FFFF0000"/>
      </left>
      <right style="medium">
        <color rgb="FFFF0000"/>
      </right>
      <top style="medium">
        <color rgb="FFFF0000"/>
      </top>
      <bottom/>
      <diagonal/>
    </border>
    <border>
      <left style="medium">
        <color rgb="FFFF0000"/>
      </left>
      <right style="medium">
        <color rgb="FFFF0000"/>
      </right>
      <top style="thin">
        <color rgb="FFC6C3C6"/>
      </top>
      <bottom style="thin">
        <color rgb="FFC6C3C6"/>
      </bottom>
      <diagonal/>
    </border>
    <border>
      <left style="medium">
        <color rgb="FFFF0000"/>
      </left>
      <right style="medium">
        <color rgb="FFFF0000"/>
      </right>
      <top/>
      <bottom/>
      <diagonal/>
    </border>
    <border>
      <left style="medium">
        <color rgb="FFFF0000"/>
      </left>
      <right style="medium">
        <color rgb="FFFF0000"/>
      </right>
      <top/>
      <bottom style="medium">
        <color rgb="FFFF0000"/>
      </bottom>
      <diagonal/>
    </border>
    <border>
      <left style="thin">
        <color theme="6" tint="0.39997558519241921"/>
      </left>
      <right/>
      <top/>
      <bottom style="medium">
        <color theme="0"/>
      </bottom>
      <diagonal/>
    </border>
    <border>
      <left style="thin">
        <color theme="9" tint="0.39997558519241921"/>
      </left>
      <right/>
      <top/>
      <bottom style="medium">
        <color theme="0"/>
      </bottom>
      <diagonal/>
    </border>
    <border>
      <left style="thin">
        <color rgb="FFDCDCDC"/>
      </left>
      <right style="thin">
        <color rgb="FFDCDCDC"/>
      </right>
      <top style="medium">
        <color rgb="FFDCDCDC"/>
      </top>
      <bottom style="thin">
        <color rgb="FFDCDCDC"/>
      </bottom>
      <diagonal/>
    </border>
    <border>
      <left style="thin">
        <color rgb="FFDCDCDC"/>
      </left>
      <right/>
      <top style="thin">
        <color rgb="FFDCDCDC"/>
      </top>
      <bottom style="thin">
        <color rgb="FFDCDCDC"/>
      </bottom>
      <diagonal/>
    </border>
    <border>
      <left style="medium">
        <color theme="0"/>
      </left>
      <right style="medium">
        <color theme="0"/>
      </right>
      <top style="thin">
        <color rgb="FFC6C3C6"/>
      </top>
      <bottom style="medium">
        <color theme="0"/>
      </bottom>
      <diagonal/>
    </border>
    <border>
      <left style="medium">
        <color theme="0"/>
      </left>
      <right style="thin">
        <color theme="0"/>
      </right>
      <top style="thin">
        <color rgb="FFC6C3C6"/>
      </top>
      <bottom style="medium">
        <color theme="0"/>
      </bottom>
      <diagonal/>
    </border>
    <border>
      <left/>
      <right style="medium">
        <color theme="0"/>
      </right>
      <top style="medium">
        <color theme="0"/>
      </top>
      <bottom style="medium">
        <color theme="0"/>
      </bottom>
      <diagonal/>
    </border>
    <border>
      <left style="medium">
        <color theme="0"/>
      </left>
      <right style="medium">
        <color theme="0"/>
      </right>
      <top style="medium">
        <color theme="0"/>
      </top>
      <bottom style="medium">
        <color theme="0"/>
      </bottom>
      <diagonal/>
    </border>
    <border>
      <left style="medium">
        <color theme="0"/>
      </left>
      <right style="thin">
        <color theme="0"/>
      </right>
      <top style="medium">
        <color theme="0"/>
      </top>
      <bottom style="medium">
        <color theme="0"/>
      </bottom>
      <diagonal/>
    </border>
    <border>
      <left/>
      <right style="medium">
        <color theme="0"/>
      </right>
      <top style="medium">
        <color theme="0"/>
      </top>
      <bottom style="thin">
        <color rgb="FFC6C3C6"/>
      </bottom>
      <diagonal/>
    </border>
    <border>
      <left style="medium">
        <color theme="0"/>
      </left>
      <right style="medium">
        <color theme="0"/>
      </right>
      <top style="medium">
        <color theme="0"/>
      </top>
      <bottom style="thin">
        <color rgb="FFC6C3C6"/>
      </bottom>
      <diagonal/>
    </border>
    <border>
      <left/>
      <right style="thick">
        <color theme="0"/>
      </right>
      <top/>
      <bottom/>
      <diagonal/>
    </border>
    <border>
      <left style="thick">
        <color theme="0"/>
      </left>
      <right style="thick">
        <color theme="0"/>
      </right>
      <top/>
      <bottom/>
      <diagonal/>
    </border>
    <border>
      <left style="thick">
        <color theme="0"/>
      </left>
      <right/>
      <top/>
      <bottom/>
      <diagonal/>
    </border>
    <border>
      <left/>
      <right style="medium">
        <color theme="0"/>
      </right>
      <top/>
      <bottom/>
      <diagonal/>
    </border>
    <border>
      <left style="medium">
        <color theme="0"/>
      </left>
      <right style="medium">
        <color theme="0"/>
      </right>
      <top/>
      <bottom/>
      <diagonal/>
    </border>
    <border>
      <left style="medium">
        <color theme="0"/>
      </left>
      <right style="thin">
        <color theme="0"/>
      </right>
      <top/>
      <bottom/>
      <diagonal/>
    </border>
    <border>
      <left style="thin">
        <color rgb="FFC0C0C0"/>
      </left>
      <right style="thin">
        <color rgb="FFC0C0C0"/>
      </right>
      <top style="thin">
        <color rgb="FFC0C0C0"/>
      </top>
      <bottom style="thin">
        <color rgb="FFC0C0C0"/>
      </bottom>
      <diagonal/>
    </border>
    <border>
      <left/>
      <right style="medium">
        <color theme="0"/>
      </right>
      <top style="thin">
        <color rgb="FFC0C0C0"/>
      </top>
      <bottom/>
      <diagonal/>
    </border>
    <border>
      <left style="medium">
        <color theme="0"/>
      </left>
      <right style="medium">
        <color theme="0"/>
      </right>
      <top style="thin">
        <color rgb="FFC0C0C0"/>
      </top>
      <bottom/>
      <diagonal/>
    </border>
    <border>
      <left style="medium">
        <color theme="0"/>
      </left>
      <right style="thick">
        <color theme="0"/>
      </right>
      <top style="thin">
        <color rgb="FFC0C0C0"/>
      </top>
      <bottom/>
      <diagonal/>
    </border>
    <border>
      <left style="medium">
        <color theme="0"/>
      </left>
      <right style="thick">
        <color theme="0"/>
      </right>
      <top/>
      <bottom/>
      <diagonal/>
    </border>
    <border>
      <left style="thin">
        <color theme="0"/>
      </left>
      <right style="thin">
        <color theme="0"/>
      </right>
      <top style="thin">
        <color theme="0"/>
      </top>
      <bottom style="thin">
        <color theme="0"/>
      </bottom>
      <diagonal/>
    </border>
    <border>
      <left style="medium">
        <color theme="9" tint="-0.24994659260841701"/>
      </left>
      <right/>
      <top style="medium">
        <color theme="9" tint="-0.24994659260841701"/>
      </top>
      <bottom/>
      <diagonal/>
    </border>
    <border>
      <left/>
      <right/>
      <top style="medium">
        <color theme="9" tint="-0.24994659260841701"/>
      </top>
      <bottom/>
      <diagonal/>
    </border>
    <border>
      <left/>
      <right style="medium">
        <color theme="9" tint="-0.24994659260841701"/>
      </right>
      <top style="medium">
        <color theme="9" tint="-0.24994659260841701"/>
      </top>
      <bottom/>
      <diagonal/>
    </border>
    <border>
      <left style="medium">
        <color theme="9" tint="-0.24994659260841701"/>
      </left>
      <right/>
      <top/>
      <bottom/>
      <diagonal/>
    </border>
    <border>
      <left/>
      <right style="medium">
        <color theme="9" tint="-0.24994659260841701"/>
      </right>
      <top/>
      <bottom/>
      <diagonal/>
    </border>
    <border>
      <left style="medium">
        <color theme="9" tint="-0.24994659260841701"/>
      </left>
      <right style="thin">
        <color theme="0"/>
      </right>
      <top/>
      <bottom style="thin">
        <color rgb="FFC6C3C6"/>
      </bottom>
      <diagonal/>
    </border>
    <border>
      <left style="thin">
        <color theme="0"/>
      </left>
      <right style="medium">
        <color theme="9" tint="-0.24994659260841701"/>
      </right>
      <top/>
      <bottom style="thin">
        <color rgb="FFC6C3C6"/>
      </bottom>
      <diagonal/>
    </border>
    <border>
      <left style="medium">
        <color theme="9" tint="-0.24994659260841701"/>
      </left>
      <right style="thin">
        <color theme="0"/>
      </right>
      <top style="thin">
        <color rgb="FFC6C3C6"/>
      </top>
      <bottom style="thin">
        <color rgb="FFC6C3C6"/>
      </bottom>
      <diagonal/>
    </border>
    <border>
      <left style="thin">
        <color theme="0"/>
      </left>
      <right style="medium">
        <color theme="9" tint="-0.24994659260841701"/>
      </right>
      <top style="thin">
        <color rgb="FFC6C3C6"/>
      </top>
      <bottom style="thin">
        <color rgb="FFC6C3C6"/>
      </bottom>
      <diagonal/>
    </border>
    <border>
      <left style="medium">
        <color theme="9" tint="-0.24994659260841701"/>
      </left>
      <right style="thin">
        <color theme="0"/>
      </right>
      <top/>
      <bottom/>
      <diagonal/>
    </border>
    <border>
      <left style="medium">
        <color theme="9" tint="-0.24994659260841701"/>
      </left>
      <right/>
      <top/>
      <bottom style="medium">
        <color theme="9" tint="-0.24994659260841701"/>
      </bottom>
      <diagonal/>
    </border>
    <border>
      <left/>
      <right/>
      <top/>
      <bottom style="medium">
        <color theme="9" tint="-0.24994659260841701"/>
      </bottom>
      <diagonal/>
    </border>
    <border>
      <left/>
      <right style="medium">
        <color theme="9" tint="-0.24994659260841701"/>
      </right>
      <top/>
      <bottom style="medium">
        <color theme="9" tint="-0.24994659260841701"/>
      </bottom>
      <diagonal/>
    </border>
    <border>
      <left style="thin">
        <color theme="0"/>
      </left>
      <right/>
      <top/>
      <bottom/>
      <diagonal/>
    </border>
    <border>
      <left style="medium">
        <color rgb="FFFF0000"/>
      </left>
      <right/>
      <top style="medium">
        <color rgb="FFFF0000"/>
      </top>
      <bottom style="medium">
        <color rgb="FFFF0000"/>
      </bottom>
      <diagonal/>
    </border>
    <border>
      <left/>
      <right style="thin">
        <color theme="0"/>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medium">
        <color rgb="FFFF0000"/>
      </top>
      <bottom style="medium">
        <color rgb="FFFF0000"/>
      </bottom>
      <diagonal/>
    </border>
    <border>
      <left/>
      <right style="medium">
        <color theme="0"/>
      </right>
      <top/>
      <bottom style="medium">
        <color theme="0"/>
      </bottom>
      <diagonal/>
    </border>
    <border>
      <left style="medium">
        <color rgb="FFFF0000"/>
      </left>
      <right style="medium">
        <color rgb="FFFF0000"/>
      </right>
      <top/>
      <bottom style="thin">
        <color rgb="FFC6C3C6"/>
      </bottom>
      <diagonal/>
    </border>
    <border diagonalUp="1" diagonalDown="1">
      <left/>
      <right/>
      <top/>
      <bottom/>
      <diagonal style="thin">
        <color auto="1"/>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theme="0"/>
      </left>
      <right style="thin">
        <color theme="0"/>
      </right>
      <top style="thin">
        <color auto="1"/>
      </top>
      <bottom style="thin">
        <color auto="1"/>
      </bottom>
      <diagonal/>
    </border>
  </borders>
  <cellStyleXfs count="3">
    <xf numFmtId="0" fontId="0" fillId="0" borderId="0"/>
    <xf numFmtId="0" fontId="9" fillId="0" borderId="0"/>
    <xf numFmtId="0" fontId="39" fillId="0" borderId="0"/>
  </cellStyleXfs>
  <cellXfs count="260">
    <xf numFmtId="0" fontId="0" fillId="0" borderId="0" xfId="0"/>
    <xf numFmtId="0" fontId="1" fillId="0" borderId="0" xfId="0" applyFont="1"/>
    <xf numFmtId="0" fontId="0" fillId="0" borderId="0" xfId="0" applyAlignment="1">
      <alignment wrapText="1"/>
    </xf>
    <xf numFmtId="0" fontId="1" fillId="0" borderId="0" xfId="0" applyFont="1" applyAlignment="1">
      <alignment horizontal="left" vertical="top" wrapText="1"/>
    </xf>
    <xf numFmtId="0" fontId="0" fillId="0" borderId="0" xfId="0" applyAlignment="1">
      <alignment vertical="center"/>
    </xf>
    <xf numFmtId="3" fontId="6" fillId="2" borderId="1" xfId="0" applyNumberFormat="1" applyFont="1" applyFill="1" applyBorder="1" applyAlignment="1">
      <alignment horizontal="center" vertical="center"/>
    </xf>
    <xf numFmtId="0" fontId="8" fillId="0" borderId="0" xfId="0" applyFont="1" applyAlignment="1">
      <alignment vertical="center"/>
    </xf>
    <xf numFmtId="49" fontId="10" fillId="0" borderId="0" xfId="1" applyNumberFormat="1" applyFont="1" applyAlignment="1">
      <alignment horizontal="left" vertical="center"/>
    </xf>
    <xf numFmtId="1" fontId="11" fillId="3" borderId="5" xfId="1" applyNumberFormat="1" applyFont="1" applyFill="1" applyBorder="1" applyAlignment="1">
      <alignment horizontal="center" vertical="center"/>
    </xf>
    <xf numFmtId="1" fontId="11" fillId="4" borderId="6" xfId="1" quotePrefix="1" applyNumberFormat="1" applyFont="1" applyFill="1" applyBorder="1" applyAlignment="1">
      <alignment horizontal="center" vertical="center"/>
    </xf>
    <xf numFmtId="1" fontId="11" fillId="5" borderId="6" xfId="1" applyNumberFormat="1" applyFont="1" applyFill="1" applyBorder="1" applyAlignment="1">
      <alignment horizontal="center" vertical="center"/>
    </xf>
    <xf numFmtId="1" fontId="11" fillId="6" borderId="6" xfId="1" quotePrefix="1" applyNumberFormat="1" applyFont="1" applyFill="1" applyBorder="1" applyAlignment="1">
      <alignment horizontal="center" vertical="center"/>
    </xf>
    <xf numFmtId="0" fontId="1" fillId="0" borderId="6" xfId="0" applyFont="1" applyBorder="1" applyAlignment="1">
      <alignment vertical="center"/>
    </xf>
    <xf numFmtId="0" fontId="1" fillId="0" borderId="0" xfId="0" applyFont="1" applyAlignment="1">
      <alignment vertical="center"/>
    </xf>
    <xf numFmtId="0" fontId="11" fillId="0" borderId="0" xfId="1" applyFont="1" applyAlignment="1">
      <alignment horizontal="left" vertical="center"/>
    </xf>
    <xf numFmtId="49" fontId="12" fillId="0" borderId="0" xfId="1" applyNumberFormat="1" applyFont="1" applyAlignment="1">
      <alignment horizontal="left" vertical="center"/>
    </xf>
    <xf numFmtId="164" fontId="15" fillId="7" borderId="7" xfId="0" applyNumberFormat="1" applyFont="1" applyFill="1" applyBorder="1" applyAlignment="1">
      <alignment horizontal="center" vertical="center"/>
    </xf>
    <xf numFmtId="164" fontId="15" fillId="7" borderId="8" xfId="0" applyNumberFormat="1" applyFont="1" applyFill="1" applyBorder="1" applyAlignment="1">
      <alignment horizontal="center" vertical="center"/>
    </xf>
    <xf numFmtId="165" fontId="16" fillId="8" borderId="8" xfId="0" applyNumberFormat="1" applyFont="1" applyFill="1" applyBorder="1" applyAlignment="1">
      <alignment horizontal="center" vertical="center"/>
    </xf>
    <xf numFmtId="166" fontId="16" fillId="8" borderId="8" xfId="0" applyNumberFormat="1" applyFont="1" applyFill="1" applyBorder="1" applyAlignment="1">
      <alignment horizontal="center" vertical="center"/>
    </xf>
    <xf numFmtId="1" fontId="11" fillId="0" borderId="5" xfId="0" applyNumberFormat="1" applyFont="1" applyBorder="1" applyAlignment="1">
      <alignment horizontal="right" vertical="center"/>
    </xf>
    <xf numFmtId="49" fontId="17" fillId="0" borderId="0" xfId="1" applyNumberFormat="1" applyFont="1" applyAlignment="1">
      <alignment horizontal="right" vertical="center"/>
    </xf>
    <xf numFmtId="1" fontId="18" fillId="0" borderId="0" xfId="0" applyNumberFormat="1" applyFont="1" applyAlignment="1">
      <alignment horizontal="right" vertical="center"/>
    </xf>
    <xf numFmtId="1" fontId="11" fillId="0" borderId="0" xfId="0" applyNumberFormat="1" applyFont="1" applyAlignment="1">
      <alignment horizontal="right" vertical="center"/>
    </xf>
    <xf numFmtId="49" fontId="19" fillId="0" borderId="0" xfId="1" applyNumberFormat="1" applyFont="1" applyAlignment="1">
      <alignment vertical="center"/>
    </xf>
    <xf numFmtId="49" fontId="20" fillId="9" borderId="0" xfId="1" applyNumberFormat="1" applyFont="1" applyFill="1" applyAlignment="1">
      <alignment vertical="center"/>
    </xf>
    <xf numFmtId="49" fontId="21" fillId="0" borderId="0" xfId="0" applyNumberFormat="1" applyFont="1" applyAlignment="1">
      <alignment horizontal="right" vertical="center"/>
    </xf>
    <xf numFmtId="49" fontId="20" fillId="10" borderId="0" xfId="1" applyNumberFormat="1" applyFont="1" applyFill="1" applyAlignment="1">
      <alignment vertical="center"/>
    </xf>
    <xf numFmtId="49" fontId="21" fillId="11" borderId="9" xfId="0" applyNumberFormat="1" applyFont="1" applyFill="1" applyBorder="1" applyAlignment="1">
      <alignment vertical="center"/>
    </xf>
    <xf numFmtId="3" fontId="21" fillId="11" borderId="9" xfId="0" applyNumberFormat="1" applyFont="1" applyFill="1" applyBorder="1" applyAlignment="1">
      <alignment vertical="center"/>
    </xf>
    <xf numFmtId="49" fontId="22" fillId="0" borderId="0" xfId="0" applyNumberFormat="1" applyFont="1" applyAlignment="1">
      <alignment vertical="center"/>
    </xf>
    <xf numFmtId="3" fontId="21" fillId="0" borderId="0" xfId="0" applyNumberFormat="1" applyFont="1" applyAlignment="1">
      <alignment vertical="center"/>
    </xf>
    <xf numFmtId="1" fontId="11" fillId="3" borderId="0" xfId="1" applyNumberFormat="1" applyFont="1" applyFill="1" applyAlignment="1">
      <alignment horizontal="center" vertical="center"/>
    </xf>
    <xf numFmtId="1" fontId="11" fillId="4" borderId="0" xfId="1" quotePrefix="1" applyNumberFormat="1" applyFont="1" applyFill="1" applyAlignment="1">
      <alignment horizontal="center" vertical="center"/>
    </xf>
    <xf numFmtId="1" fontId="11" fillId="5" borderId="0" xfId="1" applyNumberFormat="1" applyFont="1" applyFill="1" applyAlignment="1">
      <alignment horizontal="center" vertical="center"/>
    </xf>
    <xf numFmtId="1" fontId="11" fillId="6" borderId="0" xfId="1" quotePrefix="1" applyNumberFormat="1" applyFont="1" applyFill="1" applyAlignment="1">
      <alignment horizontal="center" vertical="center"/>
    </xf>
    <xf numFmtId="49" fontId="20" fillId="12" borderId="0" xfId="1" applyNumberFormat="1" applyFont="1" applyFill="1" applyAlignment="1">
      <alignment vertical="center"/>
    </xf>
    <xf numFmtId="0" fontId="4" fillId="0" borderId="0" xfId="0" applyFont="1" applyAlignment="1">
      <alignment vertical="center"/>
    </xf>
    <xf numFmtId="0" fontId="17" fillId="0" borderId="0" xfId="1" applyFont="1" applyAlignment="1">
      <alignment horizontal="right" vertical="center"/>
    </xf>
    <xf numFmtId="49" fontId="10" fillId="0" borderId="0" xfId="0" applyNumberFormat="1" applyFont="1" applyAlignment="1">
      <alignment vertical="center"/>
    </xf>
    <xf numFmtId="49" fontId="24" fillId="0" borderId="0" xfId="1" applyNumberFormat="1" applyFont="1" applyAlignment="1">
      <alignment horizontal="left" vertical="center"/>
    </xf>
    <xf numFmtId="0" fontId="11" fillId="0" borderId="0" xfId="1" applyFont="1" applyAlignment="1">
      <alignment vertical="center"/>
    </xf>
    <xf numFmtId="49" fontId="17" fillId="0" borderId="10" xfId="1" applyNumberFormat="1" applyFont="1" applyBorder="1" applyAlignment="1">
      <alignment horizontal="right" vertical="center"/>
    </xf>
    <xf numFmtId="49" fontId="20" fillId="13" borderId="0" xfId="1" applyNumberFormat="1" applyFont="1" applyFill="1" applyAlignment="1">
      <alignment vertical="center"/>
    </xf>
    <xf numFmtId="0" fontId="0" fillId="14" borderId="0" xfId="0" applyFill="1"/>
    <xf numFmtId="49" fontId="22" fillId="14" borderId="0" xfId="0" applyNumberFormat="1" applyFont="1" applyFill="1" applyAlignment="1">
      <alignment vertical="center"/>
    </xf>
    <xf numFmtId="3" fontId="21" fillId="14" borderId="0" xfId="0" applyNumberFormat="1" applyFont="1" applyFill="1" applyAlignment="1">
      <alignment vertical="center"/>
    </xf>
    <xf numFmtId="0" fontId="25" fillId="0" borderId="0" xfId="0" applyFont="1"/>
    <xf numFmtId="49" fontId="10" fillId="0" borderId="11" xfId="1" applyNumberFormat="1" applyFont="1" applyBorder="1" applyAlignment="1">
      <alignment horizontal="left" vertical="center"/>
    </xf>
    <xf numFmtId="1" fontId="11" fillId="0" borderId="12" xfId="0" applyNumberFormat="1" applyFont="1" applyBorder="1" applyAlignment="1">
      <alignment horizontal="right" vertical="center"/>
    </xf>
    <xf numFmtId="49" fontId="10" fillId="0" borderId="13" xfId="1" applyNumberFormat="1" applyFont="1" applyBorder="1" applyAlignment="1">
      <alignment horizontal="left" vertical="center"/>
    </xf>
    <xf numFmtId="1" fontId="11" fillId="0" borderId="14" xfId="0" applyNumberFormat="1" applyFont="1" applyBorder="1" applyAlignment="1">
      <alignment horizontal="right" vertical="center"/>
    </xf>
    <xf numFmtId="1" fontId="1" fillId="15" borderId="15" xfId="0" applyNumberFormat="1" applyFont="1" applyFill="1" applyBorder="1" applyAlignment="1">
      <alignment horizontal="center" vertical="center"/>
    </xf>
    <xf numFmtId="20" fontId="1" fillId="15" borderId="15" xfId="0" applyNumberFormat="1" applyFont="1" applyFill="1" applyBorder="1" applyAlignment="1">
      <alignment vertical="center"/>
    </xf>
    <xf numFmtId="1" fontId="1" fillId="0" borderId="15" xfId="0" applyNumberFormat="1" applyFont="1" applyBorder="1" applyAlignment="1">
      <alignment horizontal="center" vertical="center"/>
    </xf>
    <xf numFmtId="20" fontId="1" fillId="0" borderId="15" xfId="0" applyNumberFormat="1" applyFont="1" applyBorder="1" applyAlignment="1">
      <alignment vertical="center"/>
    </xf>
    <xf numFmtId="46" fontId="1" fillId="15" borderId="15" xfId="0" applyNumberFormat="1" applyFont="1" applyFill="1" applyBorder="1" applyAlignment="1">
      <alignment vertical="center"/>
    </xf>
    <xf numFmtId="46" fontId="1" fillId="0" borderId="15" xfId="0" applyNumberFormat="1" applyFont="1" applyBorder="1" applyAlignment="1">
      <alignment vertical="center"/>
    </xf>
    <xf numFmtId="49" fontId="12" fillId="0" borderId="16" xfId="1" applyNumberFormat="1" applyFont="1" applyBorder="1" applyAlignment="1">
      <alignment horizontal="left" vertical="center"/>
    </xf>
    <xf numFmtId="165" fontId="16" fillId="8" borderId="17" xfId="0" applyNumberFormat="1" applyFont="1" applyFill="1" applyBorder="1" applyAlignment="1">
      <alignment horizontal="center" vertical="center"/>
    </xf>
    <xf numFmtId="49" fontId="20" fillId="0" borderId="0" xfId="1" applyNumberFormat="1" applyFont="1" applyAlignment="1">
      <alignment horizontal="left"/>
    </xf>
    <xf numFmtId="0" fontId="27" fillId="0" borderId="0" xfId="0" applyFont="1"/>
    <xf numFmtId="49" fontId="20" fillId="0" borderId="18" xfId="1" applyNumberFormat="1" applyFont="1" applyBorder="1" applyAlignment="1">
      <alignment horizontal="left"/>
    </xf>
    <xf numFmtId="1" fontId="11" fillId="0" borderId="13" xfId="0" applyNumberFormat="1" applyFont="1" applyBorder="1" applyAlignment="1">
      <alignment horizontal="right" vertical="center"/>
    </xf>
    <xf numFmtId="0" fontId="0" fillId="0" borderId="13" xfId="0" applyBorder="1"/>
    <xf numFmtId="49" fontId="10" fillId="0" borderId="19" xfId="1" applyNumberFormat="1" applyFont="1" applyBorder="1" applyAlignment="1">
      <alignment horizontal="left" vertical="center"/>
    </xf>
    <xf numFmtId="1" fontId="11" fillId="0" borderId="20" xfId="0" applyNumberFormat="1" applyFont="1" applyBorder="1" applyAlignment="1">
      <alignment horizontal="right" vertical="center"/>
    </xf>
    <xf numFmtId="1" fontId="11" fillId="0" borderId="19" xfId="0" applyNumberFormat="1" applyFont="1" applyBorder="1" applyAlignment="1">
      <alignment horizontal="right" vertical="center"/>
    </xf>
    <xf numFmtId="0" fontId="0" fillId="0" borderId="19" xfId="0" applyBorder="1"/>
    <xf numFmtId="49" fontId="17" fillId="0" borderId="21" xfId="1" applyNumberFormat="1" applyFont="1" applyBorder="1" applyAlignment="1">
      <alignment horizontal="right" vertical="center"/>
    </xf>
    <xf numFmtId="1" fontId="18" fillId="0" borderId="5" xfId="0" applyNumberFormat="1" applyFont="1" applyBorder="1" applyAlignment="1">
      <alignment horizontal="right" vertical="center"/>
    </xf>
    <xf numFmtId="164" fontId="15" fillId="7" borderId="28" xfId="0" applyNumberFormat="1" applyFont="1" applyFill="1" applyBorder="1" applyAlignment="1">
      <alignment horizontal="center" vertical="center"/>
    </xf>
    <xf numFmtId="164" fontId="15" fillId="7" borderId="29" xfId="0" applyNumberFormat="1" applyFont="1" applyFill="1" applyBorder="1" applyAlignment="1">
      <alignment horizontal="center" vertical="center"/>
    </xf>
    <xf numFmtId="164" fontId="15" fillId="7" borderId="30" xfId="0" applyNumberFormat="1" applyFont="1" applyFill="1" applyBorder="1" applyAlignment="1">
      <alignment horizontal="center" vertical="center"/>
    </xf>
    <xf numFmtId="164" fontId="15" fillId="7" borderId="31" xfId="0" applyNumberFormat="1" applyFont="1" applyFill="1" applyBorder="1" applyAlignment="1">
      <alignment horizontal="center" vertical="center"/>
    </xf>
    <xf numFmtId="165" fontId="16" fillId="8" borderId="32" xfId="0" applyNumberFormat="1" applyFont="1" applyFill="1" applyBorder="1" applyAlignment="1">
      <alignment horizontal="center" vertical="center"/>
    </xf>
    <xf numFmtId="165" fontId="16" fillId="8" borderId="33" xfId="0" applyNumberFormat="1" applyFont="1" applyFill="1" applyBorder="1" applyAlignment="1">
      <alignment horizontal="center" vertical="center"/>
    </xf>
    <xf numFmtId="165" fontId="16" fillId="8" borderId="34" xfId="0" applyNumberFormat="1" applyFont="1" applyFill="1" applyBorder="1" applyAlignment="1">
      <alignment horizontal="center" vertical="center"/>
    </xf>
    <xf numFmtId="165" fontId="16" fillId="8" borderId="35" xfId="0" applyNumberFormat="1" applyFont="1" applyFill="1" applyBorder="1" applyAlignment="1">
      <alignment horizontal="center" vertical="center"/>
    </xf>
    <xf numFmtId="0" fontId="27" fillId="0" borderId="36" xfId="0" applyFont="1" applyBorder="1"/>
    <xf numFmtId="0" fontId="0" fillId="0" borderId="36" xfId="0" applyBorder="1"/>
    <xf numFmtId="1" fontId="11" fillId="0" borderId="36" xfId="0" applyNumberFormat="1" applyFont="1" applyBorder="1" applyAlignment="1">
      <alignment horizontal="right" vertical="center"/>
    </xf>
    <xf numFmtId="1" fontId="11" fillId="0" borderId="37" xfId="0" applyNumberFormat="1" applyFont="1" applyBorder="1" applyAlignment="1">
      <alignment horizontal="right" vertical="center"/>
    </xf>
    <xf numFmtId="1" fontId="11" fillId="0" borderId="38" xfId="0" applyNumberFormat="1" applyFont="1" applyBorder="1" applyAlignment="1">
      <alignment horizontal="right" vertical="center"/>
    </xf>
    <xf numFmtId="1" fontId="11" fillId="0" borderId="39" xfId="0" applyNumberFormat="1" applyFont="1" applyBorder="1" applyAlignment="1">
      <alignment horizontal="right" vertical="center"/>
    </xf>
    <xf numFmtId="0" fontId="1" fillId="0" borderId="0" xfId="0" applyFont="1" applyAlignment="1">
      <alignment horizontal="left" vertical="center"/>
    </xf>
    <xf numFmtId="0" fontId="1" fillId="0" borderId="0" xfId="0" applyFont="1" applyAlignment="1">
      <alignment horizontal="center" vertical="center"/>
    </xf>
    <xf numFmtId="0" fontId="1" fillId="16" borderId="0" xfId="0" applyFont="1" applyFill="1" applyAlignment="1">
      <alignment horizontal="center" vertical="center"/>
    </xf>
    <xf numFmtId="167" fontId="1" fillId="0" borderId="0" xfId="0" applyNumberFormat="1" applyFont="1" applyAlignment="1">
      <alignment horizontal="center" vertical="center"/>
    </xf>
    <xf numFmtId="3" fontId="1" fillId="0" borderId="0" xfId="0" applyNumberFormat="1" applyFont="1" applyAlignment="1">
      <alignment horizontal="center" vertical="center"/>
    </xf>
    <xf numFmtId="168" fontId="1" fillId="16" borderId="0" xfId="0" applyNumberFormat="1" applyFont="1" applyFill="1" applyAlignment="1">
      <alignment horizontal="center" vertical="center"/>
    </xf>
    <xf numFmtId="1" fontId="1" fillId="0" borderId="0" xfId="0" applyNumberFormat="1" applyFont="1" applyAlignment="1">
      <alignment horizontal="center" vertical="center"/>
    </xf>
    <xf numFmtId="0" fontId="4" fillId="17" borderId="40" xfId="0" applyFont="1" applyFill="1" applyBorder="1" applyAlignment="1">
      <alignment horizontal="left" vertical="center"/>
    </xf>
    <xf numFmtId="0" fontId="0" fillId="0" borderId="0" xfId="0" quotePrefix="1" applyAlignment="1">
      <alignment horizontal="center" vertical="center"/>
    </xf>
    <xf numFmtId="164" fontId="15" fillId="7" borderId="41" xfId="0" applyNumberFormat="1" applyFont="1" applyFill="1" applyBorder="1" applyAlignment="1">
      <alignment horizontal="center" vertical="center"/>
    </xf>
    <xf numFmtId="164" fontId="15" fillId="7" borderId="42" xfId="0" applyNumberFormat="1" applyFont="1" applyFill="1" applyBorder="1" applyAlignment="1">
      <alignment horizontal="center" vertical="center"/>
    </xf>
    <xf numFmtId="164" fontId="15" fillId="7" borderId="43" xfId="0" applyNumberFormat="1" applyFont="1" applyFill="1" applyBorder="1" applyAlignment="1">
      <alignment horizontal="center" vertical="center"/>
    </xf>
    <xf numFmtId="165" fontId="16" fillId="8" borderId="28" xfId="0" applyNumberFormat="1" applyFont="1" applyFill="1" applyBorder="1" applyAlignment="1">
      <alignment horizontal="center" vertical="center"/>
    </xf>
    <xf numFmtId="49" fontId="17" fillId="0" borderId="44" xfId="1" applyNumberFormat="1" applyFont="1" applyBorder="1" applyAlignment="1">
      <alignment horizontal="right" vertical="center"/>
    </xf>
    <xf numFmtId="1" fontId="18" fillId="0" borderId="36" xfId="0" applyNumberFormat="1" applyFont="1" applyBorder="1" applyAlignment="1">
      <alignment horizontal="right" vertical="center"/>
    </xf>
    <xf numFmtId="49" fontId="10" fillId="0" borderId="45" xfId="1" applyNumberFormat="1" applyFont="1" applyBorder="1" applyAlignment="1">
      <alignment horizontal="left" vertical="center"/>
    </xf>
    <xf numFmtId="1" fontId="11" fillId="0" borderId="46" xfId="0" applyNumberFormat="1" applyFont="1" applyBorder="1" applyAlignment="1">
      <alignment horizontal="right" vertical="center"/>
    </xf>
    <xf numFmtId="1" fontId="11" fillId="0" borderId="47" xfId="0" applyNumberFormat="1" applyFont="1" applyBorder="1" applyAlignment="1">
      <alignment horizontal="right" vertical="center"/>
    </xf>
    <xf numFmtId="1" fontId="11" fillId="0" borderId="45" xfId="0" applyNumberFormat="1" applyFont="1" applyBorder="1" applyAlignment="1">
      <alignment horizontal="right" vertical="center"/>
    </xf>
    <xf numFmtId="1" fontId="10" fillId="0" borderId="0" xfId="0" applyNumberFormat="1" applyFont="1" applyAlignment="1">
      <alignment vertical="center"/>
    </xf>
    <xf numFmtId="1" fontId="29" fillId="0" borderId="0" xfId="0" applyNumberFormat="1" applyFont="1" applyAlignment="1">
      <alignment vertical="center"/>
    </xf>
    <xf numFmtId="1" fontId="1" fillId="0" borderId="0" xfId="0" applyNumberFormat="1" applyFont="1"/>
    <xf numFmtId="1" fontId="30" fillId="0" borderId="48" xfId="0" applyNumberFormat="1" applyFont="1" applyBorder="1" applyAlignment="1">
      <alignment horizontal="left" vertical="center"/>
    </xf>
    <xf numFmtId="1" fontId="16" fillId="0" borderId="48" xfId="0" applyNumberFormat="1" applyFont="1" applyBorder="1" applyAlignment="1">
      <alignment horizontal="right" vertical="center"/>
    </xf>
    <xf numFmtId="1" fontId="1" fillId="0" borderId="0" xfId="0" applyNumberFormat="1" applyFont="1" applyAlignment="1">
      <alignment vertical="center"/>
    </xf>
    <xf numFmtId="1" fontId="10" fillId="14" borderId="0" xfId="0" applyNumberFormat="1" applyFont="1" applyFill="1" applyAlignment="1">
      <alignment vertical="center"/>
    </xf>
    <xf numFmtId="1" fontId="29" fillId="14" borderId="0" xfId="0" applyNumberFormat="1" applyFont="1" applyFill="1" applyAlignment="1">
      <alignment vertical="center"/>
    </xf>
    <xf numFmtId="1" fontId="30" fillId="14" borderId="48" xfId="0" applyNumberFormat="1" applyFont="1" applyFill="1" applyBorder="1" applyAlignment="1">
      <alignment horizontal="left" vertical="center"/>
    </xf>
    <xf numFmtId="1" fontId="16" fillId="14" borderId="48" xfId="0" applyNumberFormat="1" applyFont="1" applyFill="1" applyBorder="1" applyAlignment="1">
      <alignment horizontal="right" vertical="center"/>
    </xf>
    <xf numFmtId="0" fontId="1" fillId="0" borderId="0" xfId="0" applyFont="1" applyAlignment="1">
      <alignment horizontal="right" vertical="center"/>
    </xf>
    <xf numFmtId="0" fontId="0" fillId="0" borderId="51" xfId="0" applyBorder="1"/>
    <xf numFmtId="164" fontId="15" fillId="7" borderId="52" xfId="0" applyNumberFormat="1" applyFont="1" applyFill="1" applyBorder="1" applyAlignment="1">
      <alignment horizontal="center" vertical="center"/>
    </xf>
    <xf numFmtId="166" fontId="16" fillId="8" borderId="28" xfId="0" applyNumberFormat="1" applyFont="1" applyFill="1" applyBorder="1" applyAlignment="1">
      <alignment horizontal="center" vertical="center"/>
    </xf>
    <xf numFmtId="166" fontId="16" fillId="8" borderId="52" xfId="0" applyNumberFormat="1" applyFont="1" applyFill="1" applyBorder="1" applyAlignment="1">
      <alignment horizontal="center" vertical="center"/>
    </xf>
    <xf numFmtId="166" fontId="16" fillId="8" borderId="30" xfId="0" applyNumberFormat="1" applyFont="1" applyFill="1" applyBorder="1" applyAlignment="1">
      <alignment horizontal="center" vertical="center"/>
    </xf>
    <xf numFmtId="166" fontId="16" fillId="8" borderId="31" xfId="0" applyNumberFormat="1" applyFont="1" applyFill="1" applyBorder="1" applyAlignment="1">
      <alignment horizontal="center" vertical="center"/>
    </xf>
    <xf numFmtId="0" fontId="0" fillId="0" borderId="53" xfId="0" applyBorder="1"/>
    <xf numFmtId="1" fontId="11" fillId="0" borderId="53" xfId="0" applyNumberFormat="1" applyFont="1" applyBorder="1" applyAlignment="1">
      <alignment horizontal="right" vertical="center"/>
    </xf>
    <xf numFmtId="1" fontId="11" fillId="0" borderId="54" xfId="0" applyNumberFormat="1" applyFont="1" applyBorder="1" applyAlignment="1">
      <alignment horizontal="right" vertical="center"/>
    </xf>
    <xf numFmtId="1" fontId="11" fillId="0" borderId="51" xfId="0" applyNumberFormat="1" applyFont="1" applyBorder="1" applyAlignment="1">
      <alignment horizontal="right" vertical="center"/>
    </xf>
    <xf numFmtId="1" fontId="18" fillId="0" borderId="53" xfId="0" applyNumberFormat="1" applyFont="1" applyBorder="1" applyAlignment="1">
      <alignment horizontal="right" vertical="center"/>
    </xf>
    <xf numFmtId="0" fontId="0" fillId="0" borderId="54" xfId="0" applyBorder="1"/>
    <xf numFmtId="0" fontId="1" fillId="14" borderId="0" xfId="0" applyFont="1" applyFill="1" applyAlignment="1">
      <alignment horizontal="left"/>
    </xf>
    <xf numFmtId="0" fontId="1" fillId="14" borderId="0" xfId="0" applyFont="1" applyFill="1" applyAlignment="1">
      <alignment vertical="center"/>
    </xf>
    <xf numFmtId="0" fontId="33" fillId="14" borderId="0" xfId="0" applyFont="1" applyFill="1" applyAlignment="1">
      <alignment vertical="center"/>
    </xf>
    <xf numFmtId="0" fontId="34" fillId="14" borderId="0" xfId="0" applyFont="1" applyFill="1"/>
    <xf numFmtId="0" fontId="0" fillId="14" borderId="0" xfId="0" applyFill="1" applyAlignment="1">
      <alignment horizontal="left"/>
    </xf>
    <xf numFmtId="0" fontId="36" fillId="21" borderId="57" xfId="0" applyFont="1" applyFill="1" applyBorder="1" applyAlignment="1">
      <alignment horizontal="left" vertical="center" wrapText="1"/>
    </xf>
    <xf numFmtId="0" fontId="11" fillId="0" borderId="0" xfId="0" applyFont="1" applyAlignment="1">
      <alignment horizontal="center" vertical="center"/>
    </xf>
    <xf numFmtId="0" fontId="11" fillId="0" borderId="0" xfId="0" applyFont="1" applyAlignment="1">
      <alignment vertical="center"/>
    </xf>
    <xf numFmtId="0" fontId="37" fillId="0" borderId="0" xfId="0" applyFont="1" applyAlignment="1">
      <alignment vertical="center"/>
    </xf>
    <xf numFmtId="0" fontId="38" fillId="22" borderId="58" xfId="0" applyFont="1" applyFill="1" applyBorder="1" applyAlignment="1">
      <alignment horizontal="left" vertical="center"/>
    </xf>
    <xf numFmtId="169" fontId="1" fillId="0" borderId="0" xfId="0" applyNumberFormat="1" applyFont="1" applyAlignment="1">
      <alignment vertical="center"/>
    </xf>
    <xf numFmtId="3" fontId="1" fillId="0" borderId="0" xfId="0" applyNumberFormat="1" applyFont="1" applyAlignment="1">
      <alignment vertical="center"/>
    </xf>
    <xf numFmtId="16" fontId="38" fillId="22" borderId="58" xfId="0" applyNumberFormat="1" applyFont="1" applyFill="1" applyBorder="1" applyAlignment="1">
      <alignment horizontal="left" vertical="center"/>
    </xf>
    <xf numFmtId="3" fontId="8" fillId="0" borderId="2" xfId="0" applyNumberFormat="1" applyFont="1" applyBorder="1" applyAlignment="1">
      <alignment vertical="center"/>
    </xf>
    <xf numFmtId="3" fontId="1" fillId="0" borderId="0" xfId="0" applyNumberFormat="1" applyFont="1" applyAlignment="1">
      <alignment horizontal="right" vertical="top"/>
    </xf>
    <xf numFmtId="3" fontId="1" fillId="0" borderId="0" xfId="0" quotePrefix="1" applyNumberFormat="1" applyFont="1" applyAlignment="1">
      <alignment horizontal="right" vertical="top"/>
    </xf>
    <xf numFmtId="3" fontId="0" fillId="0" borderId="0" xfId="0" applyNumberFormat="1"/>
    <xf numFmtId="49" fontId="22" fillId="19" borderId="0" xfId="0" applyNumberFormat="1" applyFont="1" applyFill="1" applyAlignment="1">
      <alignment vertical="center"/>
    </xf>
    <xf numFmtId="3" fontId="21" fillId="19" borderId="0" xfId="0" applyNumberFormat="1" applyFont="1" applyFill="1" applyAlignment="1">
      <alignment vertical="center"/>
    </xf>
    <xf numFmtId="49" fontId="10" fillId="0" borderId="9" xfId="1" applyNumberFormat="1" applyFont="1" applyBorder="1" applyAlignment="1">
      <alignment horizontal="left" vertical="center"/>
    </xf>
    <xf numFmtId="0" fontId="40" fillId="0" borderId="0" xfId="2" applyFont="1"/>
    <xf numFmtId="0" fontId="39" fillId="0" borderId="0" xfId="2"/>
    <xf numFmtId="0" fontId="1" fillId="0" borderId="5" xfId="2" applyFont="1" applyBorder="1" applyAlignment="1">
      <alignment vertical="center"/>
    </xf>
    <xf numFmtId="0" fontId="1" fillId="0" borderId="6" xfId="2" applyFont="1" applyBorder="1" applyAlignment="1">
      <alignment vertical="center"/>
    </xf>
    <xf numFmtId="0" fontId="1" fillId="0" borderId="0" xfId="2" applyFont="1" applyAlignment="1">
      <alignment vertical="center"/>
    </xf>
    <xf numFmtId="164" fontId="15" fillId="7" borderId="7" xfId="2" applyNumberFormat="1" applyFont="1" applyFill="1" applyBorder="1" applyAlignment="1">
      <alignment horizontal="center" vertical="center"/>
    </xf>
    <xf numFmtId="164" fontId="15" fillId="7" borderId="8" xfId="2" applyNumberFormat="1" applyFont="1" applyFill="1" applyBorder="1" applyAlignment="1">
      <alignment horizontal="center" vertical="center"/>
    </xf>
    <xf numFmtId="164" fontId="15" fillId="7" borderId="28" xfId="2" applyNumberFormat="1" applyFont="1" applyFill="1" applyBorder="1" applyAlignment="1">
      <alignment horizontal="center" vertical="center"/>
    </xf>
    <xf numFmtId="165" fontId="16" fillId="8" borderId="8" xfId="2" applyNumberFormat="1" applyFont="1" applyFill="1" applyBorder="1" applyAlignment="1">
      <alignment horizontal="center" vertical="center"/>
    </xf>
    <xf numFmtId="1" fontId="11" fillId="0" borderId="5" xfId="2" applyNumberFormat="1" applyFont="1" applyBorder="1" applyAlignment="1">
      <alignment horizontal="right" vertical="center"/>
    </xf>
    <xf numFmtId="1" fontId="11" fillId="0" borderId="0" xfId="2" applyNumberFormat="1" applyFont="1" applyAlignment="1">
      <alignment horizontal="right" vertical="center"/>
    </xf>
    <xf numFmtId="1" fontId="18" fillId="0" borderId="0" xfId="2" applyNumberFormat="1" applyFont="1" applyAlignment="1">
      <alignment horizontal="right" vertical="center"/>
    </xf>
    <xf numFmtId="164" fontId="15" fillId="7" borderId="59" xfId="0" applyNumberFormat="1" applyFont="1" applyFill="1" applyBorder="1" applyAlignment="1">
      <alignment horizontal="center" vertical="center"/>
    </xf>
    <xf numFmtId="164" fontId="15" fillId="7" borderId="60" xfId="0" applyNumberFormat="1" applyFont="1" applyFill="1" applyBorder="1" applyAlignment="1">
      <alignment horizontal="center" vertical="center"/>
    </xf>
    <xf numFmtId="165" fontId="16" fillId="8" borderId="61" xfId="0" applyNumberFormat="1" applyFont="1" applyFill="1" applyBorder="1" applyAlignment="1">
      <alignment horizontal="center" vertical="center"/>
    </xf>
    <xf numFmtId="166" fontId="16" fillId="8" borderId="62" xfId="0" applyNumberFormat="1" applyFont="1" applyFill="1" applyBorder="1" applyAlignment="1">
      <alignment horizontal="center" vertical="center"/>
    </xf>
    <xf numFmtId="166" fontId="16" fillId="8" borderId="63" xfId="0" applyNumberFormat="1" applyFont="1" applyFill="1" applyBorder="1" applyAlignment="1">
      <alignment horizontal="center" vertical="center"/>
    </xf>
    <xf numFmtId="165" fontId="16" fillId="23" borderId="64" xfId="0" applyNumberFormat="1" applyFont="1" applyFill="1" applyBorder="1" applyAlignment="1">
      <alignment horizontal="center" vertical="center"/>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1" fontId="11" fillId="0" borderId="69" xfId="0" applyNumberFormat="1" applyFont="1" applyBorder="1" applyAlignment="1">
      <alignment horizontal="center" vertical="center"/>
    </xf>
    <xf numFmtId="1" fontId="11" fillId="0" borderId="70" xfId="0" applyNumberFormat="1" applyFont="1" applyBorder="1" applyAlignment="1">
      <alignment horizontal="center" vertical="center"/>
    </xf>
    <xf numFmtId="1" fontId="11" fillId="0" borderId="71" xfId="0" applyNumberFormat="1" applyFont="1" applyBorder="1" applyAlignment="1">
      <alignment horizontal="center" vertical="center"/>
    </xf>
    <xf numFmtId="1" fontId="18" fillId="0" borderId="5" xfId="0" applyNumberFormat="1" applyFont="1" applyBorder="1" applyAlignment="1">
      <alignment horizontal="center" vertical="center"/>
    </xf>
    <xf numFmtId="1" fontId="11" fillId="0" borderId="5" xfId="0" applyNumberFormat="1" applyFont="1" applyBorder="1" applyAlignment="1">
      <alignment horizontal="center" vertical="center"/>
    </xf>
    <xf numFmtId="0" fontId="42" fillId="22" borderId="72" xfId="0" applyFont="1" applyFill="1" applyBorder="1" applyAlignment="1">
      <alignment horizontal="right" vertical="center"/>
    </xf>
    <xf numFmtId="1" fontId="11" fillId="0" borderId="73" xfId="0" applyNumberFormat="1" applyFont="1" applyBorder="1" applyAlignment="1">
      <alignment horizontal="center" vertical="center"/>
    </xf>
    <xf numFmtId="1" fontId="11" fillId="0" borderId="74" xfId="0" applyNumberFormat="1" applyFont="1" applyBorder="1" applyAlignment="1">
      <alignment horizontal="center" vertical="center"/>
    </xf>
    <xf numFmtId="1" fontId="11" fillId="0" borderId="75" xfId="0" applyNumberFormat="1" applyFont="1" applyBorder="1" applyAlignment="1">
      <alignment horizontal="center" vertical="center"/>
    </xf>
    <xf numFmtId="1" fontId="11" fillId="0" borderId="76" xfId="0" applyNumberFormat="1" applyFont="1" applyBorder="1" applyAlignment="1">
      <alignment horizontal="center" vertical="center"/>
    </xf>
    <xf numFmtId="0" fontId="41" fillId="2" borderId="77" xfId="0" applyFont="1" applyFill="1" applyBorder="1" applyAlignment="1">
      <alignment vertical="center"/>
    </xf>
    <xf numFmtId="0" fontId="8" fillId="0" borderId="77" xfId="0" applyFont="1" applyBorder="1" applyAlignment="1">
      <alignment vertical="center" wrapText="1"/>
    </xf>
    <xf numFmtId="0" fontId="8" fillId="0" borderId="77" xfId="0" applyFont="1" applyBorder="1" applyAlignment="1">
      <alignment vertical="center"/>
    </xf>
    <xf numFmtId="0" fontId="1" fillId="0" borderId="78" xfId="0" applyFont="1" applyBorder="1" applyAlignment="1">
      <alignment vertical="center"/>
    </xf>
    <xf numFmtId="0" fontId="1" fillId="0" borderId="79" xfId="0" applyFont="1" applyBorder="1" applyAlignment="1">
      <alignment vertical="center"/>
    </xf>
    <xf numFmtId="0" fontId="1" fillId="0" borderId="80" xfId="0" applyFont="1" applyBorder="1" applyAlignment="1">
      <alignment vertical="center"/>
    </xf>
    <xf numFmtId="0" fontId="1" fillId="0" borderId="81" xfId="0" applyFont="1" applyBorder="1" applyAlignment="1">
      <alignment vertical="center"/>
    </xf>
    <xf numFmtId="0" fontId="1" fillId="0" borderId="82" xfId="0" applyFont="1" applyBorder="1" applyAlignment="1">
      <alignment vertical="center"/>
    </xf>
    <xf numFmtId="164" fontId="15" fillId="7" borderId="83" xfId="0" applyNumberFormat="1" applyFont="1" applyFill="1" applyBorder="1" applyAlignment="1">
      <alignment horizontal="center" vertical="center"/>
    </xf>
    <xf numFmtId="164" fontId="15" fillId="7" borderId="84" xfId="0" applyNumberFormat="1" applyFont="1" applyFill="1" applyBorder="1" applyAlignment="1">
      <alignment horizontal="center" vertical="center"/>
    </xf>
    <xf numFmtId="166" fontId="16" fillId="8" borderId="85" xfId="0" applyNumberFormat="1" applyFont="1" applyFill="1" applyBorder="1" applyAlignment="1">
      <alignment horizontal="center" vertical="center"/>
    </xf>
    <xf numFmtId="166" fontId="16" fillId="8" borderId="86" xfId="0" applyNumberFormat="1" applyFont="1" applyFill="1" applyBorder="1" applyAlignment="1">
      <alignment horizontal="center" vertical="center"/>
    </xf>
    <xf numFmtId="0" fontId="17" fillId="0" borderId="81" xfId="1" applyFont="1" applyBorder="1" applyAlignment="1">
      <alignment horizontal="right" vertical="center"/>
    </xf>
    <xf numFmtId="0" fontId="17" fillId="0" borderId="82" xfId="1" applyFont="1" applyBorder="1" applyAlignment="1">
      <alignment horizontal="right" vertical="center"/>
    </xf>
    <xf numFmtId="1" fontId="11" fillId="0" borderId="87" xfId="0" applyNumberFormat="1" applyFont="1" applyBorder="1" applyAlignment="1">
      <alignment horizontal="right" vertical="center"/>
    </xf>
    <xf numFmtId="1" fontId="11" fillId="0" borderId="82" xfId="0" applyNumberFormat="1" applyFont="1" applyBorder="1" applyAlignment="1">
      <alignment horizontal="right" vertical="center"/>
    </xf>
    <xf numFmtId="1" fontId="18" fillId="0" borderId="81" xfId="0" applyNumberFormat="1" applyFont="1" applyBorder="1" applyAlignment="1">
      <alignment horizontal="right" vertical="center"/>
    </xf>
    <xf numFmtId="1" fontId="18" fillId="0" borderId="82" xfId="0" applyNumberFormat="1" applyFont="1" applyBorder="1" applyAlignment="1">
      <alignment horizontal="right" vertical="center"/>
    </xf>
    <xf numFmtId="1" fontId="11" fillId="0" borderId="81" xfId="0" applyNumberFormat="1" applyFont="1" applyBorder="1" applyAlignment="1">
      <alignment horizontal="right" vertical="center"/>
    </xf>
    <xf numFmtId="0" fontId="1" fillId="0" borderId="88" xfId="0" applyFont="1" applyBorder="1" applyAlignment="1">
      <alignment vertical="center"/>
    </xf>
    <xf numFmtId="0" fontId="1" fillId="0" borderId="89" xfId="0" applyFont="1" applyBorder="1" applyAlignment="1">
      <alignment vertical="center"/>
    </xf>
    <xf numFmtId="0" fontId="0" fillId="0" borderId="89" xfId="0" applyBorder="1"/>
    <xf numFmtId="0" fontId="0" fillId="0" borderId="90" xfId="0" applyBorder="1"/>
    <xf numFmtId="0" fontId="4" fillId="0" borderId="81" xfId="0" applyFont="1" applyBorder="1" applyAlignment="1">
      <alignment vertical="center"/>
    </xf>
    <xf numFmtId="0" fontId="4" fillId="0" borderId="82" xfId="0" applyFont="1" applyBorder="1" applyAlignment="1">
      <alignment vertical="center"/>
    </xf>
    <xf numFmtId="0" fontId="0" fillId="0" borderId="88" xfId="0" applyBorder="1"/>
    <xf numFmtId="0" fontId="1" fillId="0" borderId="90" xfId="0" applyFont="1" applyBorder="1" applyAlignment="1">
      <alignment vertical="center"/>
    </xf>
    <xf numFmtId="0" fontId="43" fillId="0" borderId="0" xfId="0" applyFont="1"/>
    <xf numFmtId="0" fontId="44" fillId="0" borderId="0" xfId="0" applyFont="1"/>
    <xf numFmtId="1" fontId="11" fillId="6" borderId="91" xfId="1" quotePrefix="1" applyNumberFormat="1" applyFont="1" applyFill="1" applyBorder="1" applyAlignment="1">
      <alignment horizontal="center" vertical="center"/>
    </xf>
    <xf numFmtId="49" fontId="10" fillId="0" borderId="92" xfId="1" applyNumberFormat="1" applyFont="1" applyBorder="1" applyAlignment="1">
      <alignment horizontal="left" vertical="center"/>
    </xf>
    <xf numFmtId="1" fontId="11" fillId="0" borderId="93" xfId="0" applyNumberFormat="1" applyFont="1" applyBorder="1" applyAlignment="1">
      <alignment horizontal="right" vertical="center"/>
    </xf>
    <xf numFmtId="0" fontId="0" fillId="0" borderId="94" xfId="0" applyBorder="1"/>
    <xf numFmtId="165" fontId="16" fillId="8" borderId="31" xfId="0" applyNumberFormat="1" applyFont="1" applyFill="1" applyBorder="1" applyAlignment="1">
      <alignment horizontal="center" vertical="center"/>
    </xf>
    <xf numFmtId="0" fontId="45" fillId="22" borderId="58" xfId="0" applyFont="1" applyFill="1" applyBorder="1" applyAlignment="1">
      <alignment horizontal="left" vertical="center"/>
    </xf>
    <xf numFmtId="170" fontId="45" fillId="22" borderId="48" xfId="0" applyNumberFormat="1" applyFont="1" applyFill="1" applyBorder="1" applyAlignment="1">
      <alignment horizontal="right" vertical="center"/>
    </xf>
    <xf numFmtId="1" fontId="11" fillId="0" borderId="95" xfId="0" applyNumberFormat="1" applyFont="1" applyBorder="1" applyAlignment="1">
      <alignment horizontal="right" vertical="center"/>
    </xf>
    <xf numFmtId="0" fontId="1" fillId="0" borderId="5" xfId="0" applyFont="1" applyBorder="1" applyAlignment="1">
      <alignment vertical="center"/>
    </xf>
    <xf numFmtId="164" fontId="0" fillId="0" borderId="0" xfId="0" applyNumberFormat="1" applyAlignment="1">
      <alignment vertical="center"/>
    </xf>
    <xf numFmtId="164" fontId="15" fillId="7" borderId="96" xfId="0" applyNumberFormat="1" applyFont="1" applyFill="1" applyBorder="1" applyAlignment="1">
      <alignment horizontal="center" vertical="center"/>
    </xf>
    <xf numFmtId="171" fontId="16" fillId="23" borderId="65" xfId="0" applyNumberFormat="1" applyFont="1" applyFill="1" applyBorder="1" applyAlignment="1">
      <alignment horizontal="center" vertical="center"/>
    </xf>
    <xf numFmtId="0" fontId="0" fillId="0" borderId="51" xfId="0" applyBorder="1" applyAlignment="1">
      <alignment vertical="center"/>
    </xf>
    <xf numFmtId="0" fontId="1" fillId="0" borderId="53" xfId="0" applyFont="1" applyBorder="1" applyAlignment="1">
      <alignment vertical="center"/>
    </xf>
    <xf numFmtId="164" fontId="15" fillId="7" borderId="97" xfId="0" applyNumberFormat="1" applyFont="1" applyFill="1" applyBorder="1" applyAlignment="1">
      <alignment horizontal="center" vertical="center"/>
    </xf>
    <xf numFmtId="165" fontId="16" fillId="8" borderId="52" xfId="0" applyNumberFormat="1" applyFont="1" applyFill="1" applyBorder="1" applyAlignment="1">
      <alignment horizontal="center" vertical="center"/>
    </xf>
    <xf numFmtId="165" fontId="16" fillId="8" borderId="30" xfId="0" applyNumberFormat="1" applyFont="1" applyFill="1" applyBorder="1" applyAlignment="1">
      <alignment horizontal="center" vertical="center"/>
    </xf>
    <xf numFmtId="0" fontId="0" fillId="0" borderId="54" xfId="0" applyBorder="1" applyAlignment="1">
      <alignment vertical="center"/>
    </xf>
    <xf numFmtId="0" fontId="1" fillId="19" borderId="0" xfId="0" applyFont="1" applyFill="1" applyAlignment="1">
      <alignment horizontal="left" vertical="top" wrapText="1"/>
    </xf>
    <xf numFmtId="0" fontId="1" fillId="0" borderId="98" xfId="0" applyFont="1" applyBorder="1" applyAlignment="1">
      <alignment horizontal="left" vertical="top" wrapText="1"/>
    </xf>
    <xf numFmtId="1" fontId="11" fillId="0" borderId="107" xfId="0" applyNumberFormat="1" applyFont="1" applyBorder="1" applyAlignment="1">
      <alignment horizontal="right" vertical="center"/>
    </xf>
    <xf numFmtId="0" fontId="6" fillId="2" borderId="77" xfId="0" applyFont="1" applyFill="1" applyBorder="1" applyAlignment="1">
      <alignment horizontal="center" vertical="center"/>
    </xf>
    <xf numFmtId="0" fontId="6" fillId="2" borderId="4" xfId="0" applyFont="1" applyFill="1" applyBorder="1" applyAlignment="1">
      <alignment horizontal="right" vertical="center" wrapText="1"/>
    </xf>
    <xf numFmtId="0" fontId="6" fillId="2" borderId="3" xfId="0" applyFont="1" applyFill="1" applyBorder="1" applyAlignment="1">
      <alignment horizontal="right" vertical="center" wrapText="1"/>
    </xf>
    <xf numFmtId="0" fontId="1" fillId="0" borderId="0" xfId="0" applyFont="1" applyAlignment="1">
      <alignment horizontal="center" vertical="center" wrapText="1"/>
    </xf>
    <xf numFmtId="0" fontId="31" fillId="18" borderId="49" xfId="0" applyFont="1" applyFill="1" applyBorder="1" applyAlignment="1">
      <alignment horizontal="left" vertical="center"/>
    </xf>
    <xf numFmtId="0" fontId="31" fillId="18" borderId="50" xfId="0" applyFont="1" applyFill="1" applyBorder="1" applyAlignment="1">
      <alignment horizontal="left" vertical="center"/>
    </xf>
    <xf numFmtId="0" fontId="1" fillId="0" borderId="99" xfId="0" applyFont="1" applyBorder="1" applyAlignment="1">
      <alignment horizontal="center" vertical="center"/>
    </xf>
    <xf numFmtId="0" fontId="1" fillId="0" borderId="100" xfId="0" applyFont="1" applyBorder="1" applyAlignment="1">
      <alignment horizontal="center" vertical="center"/>
    </xf>
    <xf numFmtId="0" fontId="1" fillId="0" borderId="101" xfId="0" applyFont="1" applyBorder="1" applyAlignment="1">
      <alignment horizontal="center" vertical="center"/>
    </xf>
    <xf numFmtId="0" fontId="1" fillId="0" borderId="102" xfId="0" applyFont="1" applyBorder="1" applyAlignment="1">
      <alignment horizontal="center" vertical="center"/>
    </xf>
    <xf numFmtId="0" fontId="1" fillId="0" borderId="0" xfId="0" applyFont="1" applyAlignment="1">
      <alignment horizontal="center" vertical="center"/>
    </xf>
    <xf numFmtId="0" fontId="1" fillId="0" borderId="103" xfId="0" applyFont="1" applyBorder="1" applyAlignment="1">
      <alignment horizontal="center" vertical="center"/>
    </xf>
    <xf numFmtId="0" fontId="1" fillId="0" borderId="104" xfId="0" applyFont="1" applyBorder="1" applyAlignment="1">
      <alignment horizontal="center" vertical="center"/>
    </xf>
    <xf numFmtId="0" fontId="1" fillId="0" borderId="105" xfId="0" applyFont="1" applyBorder="1" applyAlignment="1">
      <alignment horizontal="center" vertical="center"/>
    </xf>
    <xf numFmtId="0" fontId="1" fillId="0" borderId="106" xfId="0" applyFont="1" applyBorder="1" applyAlignment="1">
      <alignment horizontal="center" vertical="center"/>
    </xf>
    <xf numFmtId="0" fontId="0" fillId="0" borderId="0" xfId="0" applyAlignment="1">
      <alignment horizontal="left" vertical="top" wrapText="1"/>
    </xf>
    <xf numFmtId="0" fontId="27" fillId="14" borderId="22" xfId="0" applyFont="1" applyFill="1" applyBorder="1" applyAlignment="1">
      <alignment horizontal="center" vertical="center"/>
    </xf>
    <xf numFmtId="0" fontId="27" fillId="14" borderId="23" xfId="0" applyFont="1" applyFill="1" applyBorder="1" applyAlignment="1">
      <alignment horizontal="center" vertical="center"/>
    </xf>
    <xf numFmtId="0" fontId="27" fillId="14" borderId="24" xfId="0" applyFont="1" applyFill="1" applyBorder="1" applyAlignment="1">
      <alignment horizontal="center" vertical="center"/>
    </xf>
    <xf numFmtId="0" fontId="27" fillId="14" borderId="25" xfId="0" applyFont="1" applyFill="1" applyBorder="1" applyAlignment="1">
      <alignment horizontal="center" vertical="center"/>
    </xf>
    <xf numFmtId="0" fontId="27" fillId="14" borderId="26" xfId="0" applyFont="1" applyFill="1" applyBorder="1" applyAlignment="1">
      <alignment horizontal="center" vertical="center"/>
    </xf>
    <xf numFmtId="0" fontId="27" fillId="14" borderId="27" xfId="0" applyFont="1" applyFill="1" applyBorder="1" applyAlignment="1">
      <alignment horizontal="center" vertical="center"/>
    </xf>
    <xf numFmtId="0" fontId="18" fillId="20" borderId="55" xfId="0" applyFont="1" applyFill="1" applyBorder="1" applyAlignment="1">
      <alignment horizontal="center" vertical="center"/>
    </xf>
    <xf numFmtId="0" fontId="18" fillId="20" borderId="50" xfId="0" applyFont="1" applyFill="1" applyBorder="1" applyAlignment="1">
      <alignment horizontal="center" vertical="center"/>
    </xf>
    <xf numFmtId="0" fontId="18" fillId="2" borderId="56" xfId="0" applyFont="1" applyFill="1" applyBorder="1" applyAlignment="1">
      <alignment horizontal="center" vertical="center"/>
    </xf>
    <xf numFmtId="0" fontId="18" fillId="2" borderId="50" xfId="0" applyFont="1" applyFill="1" applyBorder="1" applyAlignment="1">
      <alignment horizontal="center" vertical="center"/>
    </xf>
    <xf numFmtId="0" fontId="0" fillId="0" borderId="22" xfId="0" applyBorder="1" applyAlignment="1">
      <alignment horizontal="center" wrapText="1"/>
    </xf>
    <xf numFmtId="0" fontId="0" fillId="0" borderId="23" xfId="0" applyBorder="1" applyAlignment="1">
      <alignment horizontal="center" wrapText="1"/>
    </xf>
    <xf numFmtId="0" fontId="0" fillId="0" borderId="24" xfId="0" applyBorder="1" applyAlignment="1">
      <alignment horizontal="center" wrapText="1"/>
    </xf>
    <xf numFmtId="0" fontId="0" fillId="0" borderId="25" xfId="0" applyBorder="1" applyAlignment="1">
      <alignment horizontal="center" wrapText="1"/>
    </xf>
    <xf numFmtId="0" fontId="0" fillId="0" borderId="26" xfId="0" applyBorder="1" applyAlignment="1">
      <alignment horizontal="center" wrapText="1"/>
    </xf>
    <xf numFmtId="0" fontId="0" fillId="0" borderId="27" xfId="0" applyBorder="1" applyAlignment="1">
      <alignment horizontal="center" wrapText="1"/>
    </xf>
  </cellXfs>
  <cellStyles count="3">
    <cellStyle name="Standaard" xfId="0" builtinId="0"/>
    <cellStyle name="Standaard 2" xfId="1" xr:uid="{468C43A2-8A3A-4A3B-95D7-9652F061DD46}"/>
    <cellStyle name="Standaard 3" xfId="2" xr:uid="{33F307FF-EF8C-42E2-9E58-7415D72D355D}"/>
  </cellStyles>
  <dxfs count="432">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ECFF"/>
        </patternFill>
      </fill>
    </dxf>
    <dxf>
      <fill>
        <patternFill>
          <fgColor indexed="64"/>
          <bgColor rgb="FFFFCCCC"/>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ECFF"/>
        </patternFill>
      </fill>
    </dxf>
    <dxf>
      <fill>
        <patternFill>
          <fgColor indexed="64"/>
          <bgColor rgb="FFFFCCCC"/>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CCFF99"/>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FFCCCC"/>
        </patternFill>
      </fill>
    </dxf>
    <dxf>
      <fill>
        <patternFill>
          <fgColor indexed="64"/>
          <bgColor rgb="FF66CCFF"/>
        </patternFill>
      </fill>
    </dxf>
    <dxf>
      <fill>
        <patternFill>
          <fgColor indexed="64"/>
          <bgColor rgb="FFCCFF99"/>
        </patternFill>
      </fill>
    </dxf>
    <dxf>
      <fill>
        <patternFill>
          <fgColor indexed="64"/>
          <bgColor rgb="FFCCECFF"/>
        </patternFill>
      </fill>
    </dxf>
    <dxf>
      <fill>
        <patternFill>
          <fgColor indexed="64"/>
          <bgColor rgb="FFFFCCCC"/>
        </patternFill>
      </fill>
    </dxf>
    <dxf>
      <fill>
        <patternFill>
          <fgColor indexed="64"/>
          <bgColor rgb="FFCCFF99"/>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CCFF99"/>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FFCCCC"/>
        </patternFill>
      </fill>
    </dxf>
    <dxf>
      <fill>
        <patternFill>
          <fgColor indexed="64"/>
          <bgColor rgb="FFCCFF99"/>
        </patternFill>
      </fill>
    </dxf>
    <dxf>
      <fill>
        <patternFill>
          <fgColor indexed="64"/>
          <bgColor rgb="FFCCECFF"/>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ECFF"/>
        </patternFill>
      </fill>
    </dxf>
    <dxf>
      <fill>
        <patternFill>
          <fgColor indexed="64"/>
          <bgColor rgb="FF66CCFF"/>
        </patternFill>
      </fill>
    </dxf>
    <dxf>
      <fill>
        <patternFill>
          <fgColor indexed="64"/>
          <bgColor rgb="FFFFCCCC"/>
        </patternFill>
      </fill>
    </dxf>
    <dxf>
      <fill>
        <patternFill>
          <fgColor indexed="64"/>
          <bgColor rgb="FFCCFF99"/>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CCFF99"/>
        </patternFill>
      </fill>
    </dxf>
    <dxf>
      <fill>
        <patternFill>
          <fgColor indexed="64"/>
          <bgColor rgb="FFFFCCCC"/>
        </patternFill>
      </fill>
    </dxf>
    <dxf>
      <fill>
        <patternFill>
          <fgColor indexed="64"/>
          <bgColor rgb="FF66CCFF"/>
        </patternFill>
      </fill>
    </dxf>
    <dxf>
      <fill>
        <patternFill>
          <fgColor indexed="64"/>
          <bgColor rgb="FFCCECFF"/>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fgColor indexed="64"/>
          <bgColor rgb="FFFFCCCC"/>
        </patternFill>
      </fill>
    </dxf>
    <dxf>
      <fill>
        <patternFill>
          <fgColor indexed="64"/>
          <bgColor rgb="FFCCECFF"/>
        </patternFill>
      </fill>
    </dxf>
    <dxf>
      <fill>
        <patternFill>
          <fgColor indexed="64"/>
          <bgColor rgb="FF66CCFF"/>
        </patternFill>
      </fill>
    </dxf>
    <dxf>
      <fill>
        <patternFill>
          <fgColor indexed="64"/>
          <bgColor rgb="FFCCFF99"/>
        </patternFill>
      </fill>
    </dxf>
    <dxf>
      <fill>
        <patternFill>
          <bgColor rgb="FFFFFF66"/>
        </patternFill>
      </fill>
    </dxf>
    <dxf>
      <fill>
        <patternFill>
          <bgColor rgb="FFFFFF66"/>
        </patternFill>
      </fill>
    </dxf>
    <dxf>
      <alignment vertical="center"/>
    </dxf>
    <dxf>
      <alignment vertical="center"/>
    </dxf>
    <dxf>
      <alignment vertical="center"/>
    </dxf>
    <dxf>
      <alignment vertical="center"/>
    </dxf>
    <dxf>
      <alignment vertical="center"/>
    </dxf>
    <dxf>
      <alignment vertical="center"/>
    </dxf>
    <dxf>
      <alignment horizontal="center"/>
    </dxf>
    <dxf>
      <alignment horizontal="center"/>
    </dxf>
    <dxf>
      <fill>
        <patternFill patternType="solid">
          <bgColor rgb="FF99FF66"/>
        </patternFill>
      </fill>
    </dxf>
    <dxf>
      <fill>
        <patternFill patternType="solid">
          <bgColor rgb="FF99FF66"/>
        </patternFill>
      </fill>
    </dxf>
    <dxf>
      <numFmt numFmtId="168" formatCode="&quot;€&quot;\ #,##0.00"/>
    </dxf>
    <dxf>
      <alignment horizontal="left"/>
    </dxf>
    <dxf>
      <alignment horizontal="left"/>
    </dxf>
    <dxf>
      <alignment horizontal="left"/>
    </dxf>
    <dxf>
      <alignment horizontal="right"/>
    </dxf>
    <dxf>
      <alignment horizontal="right"/>
    </dxf>
    <dxf>
      <font>
        <sz val="9"/>
      </font>
    </dxf>
    <dxf>
      <font>
        <sz val="9"/>
      </font>
    </dxf>
    <dxf>
      <font>
        <sz val="9"/>
      </font>
    </dxf>
    <dxf>
      <font>
        <sz val="9"/>
      </font>
    </dxf>
    <dxf>
      <font>
        <sz val="9"/>
      </font>
    </dxf>
    <dxf>
      <font>
        <sz val="9"/>
      </font>
    </dxf>
    <dxf>
      <alignment vertical="center"/>
    </dxf>
    <dxf>
      <alignment vertical="center"/>
    </dxf>
    <dxf>
      <alignment vertical="center"/>
    </dxf>
    <dxf>
      <alignment vertical="center"/>
    </dxf>
    <dxf>
      <alignment vertical="center"/>
    </dxf>
    <dxf>
      <alignment vertical="center"/>
    </dxf>
    <dxf>
      <alignment horizontal="center"/>
    </dxf>
    <dxf>
      <alignment horizontal="center"/>
    </dxf>
    <dxf>
      <numFmt numFmtId="1" formatCode="0"/>
    </dxf>
    <dxf>
      <alignment horizontal="center"/>
    </dxf>
    <dxf>
      <fill>
        <patternFill>
          <bgColor rgb="FFFFFF66"/>
        </patternFill>
      </fill>
    </dxf>
    <dxf>
      <fill>
        <patternFill>
          <bgColor rgb="FFFFFF66"/>
        </patternFill>
      </fill>
    </dxf>
    <dxf>
      <fill>
        <patternFill patternType="solid">
          <bgColor rgb="FFFFFF00"/>
        </patternFill>
      </fill>
    </dxf>
    <dxf>
      <fill>
        <patternFill patternType="solid">
          <bgColor rgb="FFFFFF00"/>
        </patternFill>
      </fill>
    </dxf>
    <dxf>
      <numFmt numFmtId="168" formatCode="&quot;€&quot;\ #,##0.00"/>
    </dxf>
    <dxf>
      <alignment horizontal="left"/>
    </dxf>
    <dxf>
      <alignment horizontal="left"/>
    </dxf>
    <dxf>
      <alignment horizontal="left"/>
    </dxf>
    <dxf>
      <alignment horizontal="right"/>
    </dxf>
    <dxf>
      <alignment horizontal="right"/>
    </dxf>
    <dxf>
      <font>
        <sz val="9"/>
      </font>
    </dxf>
    <dxf>
      <font>
        <sz val="9"/>
      </font>
    </dxf>
    <dxf>
      <font>
        <sz val="9"/>
      </font>
    </dxf>
    <dxf>
      <font>
        <sz val="9"/>
      </font>
    </dxf>
    <dxf>
      <font>
        <sz val="9"/>
      </font>
    </dxf>
    <dxf>
      <font>
        <sz val="9"/>
      </font>
    </dxf>
    <dxf>
      <font>
        <strike val="0"/>
        <outline val="0"/>
        <shadow val="0"/>
        <u val="none"/>
        <vertAlign val="baseline"/>
        <sz val="9"/>
        <name val="Calibri"/>
        <family val="2"/>
        <scheme val="minor"/>
      </font>
      <alignment vertical="center" textRotation="0" indent="0" justifyLastLine="0" shrinkToFit="0" readingOrder="0"/>
    </dxf>
    <dxf>
      <font>
        <strike val="0"/>
        <outline val="0"/>
        <shadow val="0"/>
        <u val="none"/>
        <vertAlign val="baseline"/>
        <sz val="9"/>
        <name val="Calibri"/>
        <family val="2"/>
        <scheme val="minor"/>
      </font>
      <numFmt numFmtId="3" formatCode="#,##0"/>
      <alignment vertical="center" textRotation="0" indent="0" justifyLastLine="0" shrinkToFit="0" readingOrder="0"/>
    </dxf>
    <dxf>
      <font>
        <strike val="0"/>
        <outline val="0"/>
        <shadow val="0"/>
        <u val="none"/>
        <vertAlign val="baseline"/>
        <sz val="9"/>
        <name val="Calibri"/>
        <family val="2"/>
        <scheme val="minor"/>
      </font>
      <alignment horizontal="center" vertical="center" textRotation="0" wrapText="0" indent="0" justifyLastLine="0" shrinkToFit="0" readingOrder="0"/>
    </dxf>
    <dxf>
      <font>
        <strike val="0"/>
        <outline val="0"/>
        <shadow val="0"/>
        <u val="none"/>
        <vertAlign val="baseline"/>
        <sz val="9"/>
        <name val="Calibri"/>
        <family val="2"/>
        <scheme val="minor"/>
      </font>
      <alignment vertical="center" textRotation="0" indent="0" justifyLastLine="0" shrinkToFit="0" readingOrder="0"/>
    </dxf>
    <dxf>
      <font>
        <strike val="0"/>
        <outline val="0"/>
        <shadow val="0"/>
        <u val="none"/>
        <vertAlign val="baseline"/>
        <sz val="9"/>
        <color auto="1"/>
        <name val="Calibri"/>
        <family val="2"/>
        <scheme val="minor"/>
      </font>
      <alignment vertical="center" textRotation="0" indent="0" justifyLastLine="0" shrinkToFit="0" readingOrder="0"/>
    </dxf>
    <dxf>
      <font>
        <strike val="0"/>
        <outline val="0"/>
        <shadow val="0"/>
        <u val="none"/>
        <vertAlign val="baseline"/>
        <sz val="9"/>
        <color theme="1"/>
        <name val="Calibri"/>
        <family val="2"/>
        <scheme val="minor"/>
      </font>
      <alignment vertical="center" textRotation="0" indent="0" justifyLastLine="0" shrinkToFit="0" readingOrder="0"/>
    </dxf>
    <dxf>
      <font>
        <strike val="0"/>
        <outline val="0"/>
        <shadow val="0"/>
        <u val="none"/>
        <vertAlign val="baseline"/>
        <sz val="9"/>
        <color theme="1"/>
        <name val="Calibri"/>
        <family val="2"/>
        <scheme val="minor"/>
      </font>
      <numFmt numFmtId="3" formatCode="#,##0"/>
      <alignment vertical="center" textRotation="0" indent="0" justifyLastLine="0" shrinkToFit="0" readingOrder="0"/>
    </dxf>
    <dxf>
      <font>
        <strike val="0"/>
        <outline val="0"/>
        <shadow val="0"/>
        <u val="none"/>
        <vertAlign val="baseline"/>
        <sz val="9"/>
        <color theme="1"/>
        <name val="Calibri"/>
        <family val="2"/>
        <scheme val="minor"/>
      </font>
      <alignment vertical="center" textRotation="0" indent="0" justifyLastLine="0" shrinkToFit="0" readingOrder="0"/>
    </dxf>
    <dxf>
      <font>
        <strike val="0"/>
        <outline val="0"/>
        <shadow val="0"/>
        <u val="none"/>
        <vertAlign val="baseline"/>
        <sz val="9"/>
        <color theme="1"/>
        <name val="Calibri"/>
        <family val="2"/>
        <scheme val="minor"/>
      </font>
      <numFmt numFmtId="169" formatCode="[$-F800]dddd\,\ mmmm\ dd\,\ yyyy"/>
      <alignment vertical="center" textRotation="0" indent="0" justifyLastLine="0" shrinkToFit="0" readingOrder="0"/>
    </dxf>
    <dxf>
      <font>
        <strike val="0"/>
        <outline val="0"/>
        <shadow val="0"/>
        <u val="none"/>
        <vertAlign val="baseline"/>
        <sz val="9"/>
        <color theme="1"/>
        <name val="Calibri"/>
        <family val="2"/>
        <scheme val="minor"/>
      </font>
      <alignment vertical="center" textRotation="0" indent="0" justifyLastLine="0" shrinkToFit="0" readingOrder="0"/>
    </dxf>
    <dxf>
      <font>
        <strike val="0"/>
        <outline val="0"/>
        <shadow val="0"/>
        <u val="none"/>
        <vertAlign val="baseline"/>
        <sz val="9"/>
        <color auto="1"/>
        <name val="Calibri"/>
        <family val="2"/>
        <scheme val="minor"/>
      </font>
      <alignment vertical="center" textRotation="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alignment vertical="center" textRotation="0" wrapText="0" indent="0" justifyLastLine="0" shrinkToFit="0" readingOrder="0"/>
    </dxf>
    <dxf>
      <font>
        <strike val="0"/>
        <outline val="0"/>
        <shadow val="0"/>
        <u val="none"/>
        <vertAlign val="baseline"/>
        <sz val="9"/>
        <color theme="1"/>
        <name val="Calibri"/>
        <family val="2"/>
        <scheme val="minor"/>
      </font>
      <numFmt numFmtId="3" formatCode="#,##0"/>
      <alignment horizontal="right" vertical="top" textRotation="0" indent="0" justifyLastLine="0" shrinkToFit="0" readingOrder="0"/>
    </dxf>
    <dxf>
      <font>
        <strike val="0"/>
        <outline val="0"/>
        <shadow val="0"/>
        <u val="none"/>
        <vertAlign val="baseline"/>
        <sz val="9"/>
        <color theme="1"/>
        <name val="Calibri"/>
        <family val="2"/>
        <scheme val="minor"/>
      </font>
      <alignment horizontal="left" vertical="top" textRotation="0" wrapText="1" indent="0" justifyLastLine="0" shrinkToFit="0" readingOrder="0"/>
    </dxf>
    <dxf>
      <font>
        <strike val="0"/>
        <outline val="0"/>
        <shadow val="0"/>
        <u val="none"/>
        <vertAlign val="baseline"/>
        <sz val="9"/>
        <color theme="1"/>
        <name val="Calibri"/>
        <family val="2"/>
        <scheme val="minor"/>
      </font>
      <alignment horizontal="left" vertical="top" textRotation="0" wrapText="1" indent="0" justifyLastLine="0" shrinkToFit="0" readingOrder="0"/>
    </dxf>
    <dxf>
      <font>
        <strike val="0"/>
        <outline val="0"/>
        <shadow val="0"/>
        <u val="none"/>
        <vertAlign val="baseline"/>
        <sz val="9"/>
        <color theme="1"/>
        <name val="Calibri"/>
        <family val="2"/>
        <scheme val="minor"/>
      </font>
      <alignment horizontal="left" vertical="top" textRotation="0" wrapText="1" indent="0" justifyLastLine="0" shrinkToFit="0" readingOrder="0"/>
    </dxf>
    <dxf>
      <font>
        <strike val="0"/>
        <outline val="0"/>
        <shadow val="0"/>
        <u val="none"/>
        <vertAlign val="baseline"/>
        <sz val="9"/>
        <color theme="1"/>
        <name val="Calibri"/>
        <family val="2"/>
        <scheme val="minor"/>
      </font>
      <alignment horizontal="left" vertical="top" textRotation="0" wrapText="1" indent="0" justifyLastLine="0" shrinkToFit="0" readingOrder="0"/>
    </dxf>
    <dxf>
      <font>
        <strike val="0"/>
        <outline val="0"/>
        <shadow val="0"/>
        <u val="none"/>
        <vertAlign val="baseline"/>
        <sz val="9"/>
        <color theme="1"/>
        <name val="Calibri"/>
        <family val="2"/>
        <scheme val="minor"/>
      </font>
      <fill>
        <patternFill patternType="none">
          <fgColor indexed="64"/>
          <bgColor auto="1"/>
        </patternFill>
      </fill>
      <alignment horizontal="left" vertical="top" textRotation="0" wrapText="1" indent="0" justifyLastLine="0" shrinkToFit="0" readingOrder="0"/>
    </dxf>
    <dxf>
      <font>
        <strike val="0"/>
        <outline val="0"/>
        <shadow val="0"/>
        <u val="none"/>
        <vertAlign val="baseline"/>
        <sz val="9"/>
        <color theme="1"/>
        <name val="Calibri"/>
        <family val="2"/>
        <scheme val="minor"/>
      </font>
      <alignment horizontal="general" vertical="top" textRotation="0" indent="0" justifyLastLine="0" shrinkToFit="0" readingOrder="0"/>
    </dxf>
    <dxf>
      <font>
        <strike val="0"/>
        <outline val="0"/>
        <shadow val="0"/>
        <u val="none"/>
        <vertAlign val="baseline"/>
        <sz val="12"/>
        <color theme="1"/>
        <name val="Calibri"/>
        <family val="2"/>
        <scheme val="minor"/>
      </font>
      <alignment vertical="center" textRotation="0" indent="0" justifyLastLine="0" shrinkToFit="0" readingOrder="0"/>
    </dxf>
  </dxfs>
  <tableStyles count="0" defaultTableStyle="TableStyleMedium2" defaultPivotStyle="PivotStyleLight16"/>
  <colors>
    <mruColors>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 rkms per week - lijn X012 Druten</a:t>
            </a:r>
            <a:r>
              <a:rPr lang="en-US" baseline="0"/>
              <a:t> - Nijmegen - 2023</a:t>
            </a:r>
            <a:endParaRPr lang="en-US"/>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nl-NL"/>
        </a:p>
      </c:txPr>
    </c:title>
    <c:autoTitleDeleted val="0"/>
    <c:plotArea>
      <c:layout/>
      <c:barChart>
        <c:barDir val="col"/>
        <c:grouping val="clustered"/>
        <c:varyColors val="0"/>
        <c:ser>
          <c:idx val="1"/>
          <c:order val="0"/>
          <c:tx>
            <c:strRef>
              <c:f>'X012 - rkms-wk 2023'!$H$3</c:f>
              <c:strCache>
                <c:ptCount val="1"/>
                <c:pt idx="0">
                  <c:v>∑ rkms</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invertIfNegative val="0"/>
          <c:dPt>
            <c:idx val="0"/>
            <c:invertIfNegative val="0"/>
            <c:bubble3D val="0"/>
            <c:spPr>
              <a:solidFill>
                <a:srgbClr val="00B0F0"/>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1-40B7-4E88-889A-F7BBE7D1E7AA}"/>
              </c:ext>
            </c:extLst>
          </c:dPt>
          <c:dPt>
            <c:idx val="6"/>
            <c:invertIfNegative val="0"/>
            <c:bubble3D val="0"/>
            <c:spPr>
              <a:solidFill>
                <a:srgbClr val="00B0F0"/>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3-40B7-4E88-889A-F7BBE7D1E7AA}"/>
              </c:ext>
            </c:extLst>
          </c:dPt>
          <c:dPt>
            <c:idx val="16"/>
            <c:invertIfNegative val="0"/>
            <c:bubble3D val="0"/>
            <c:spPr>
              <a:solidFill>
                <a:srgbClr val="00B0F0"/>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5-40B7-4E88-889A-F7BBE7D1E7AA}"/>
              </c:ext>
            </c:extLst>
          </c:dPt>
          <c:dPt>
            <c:idx val="33"/>
            <c:invertIfNegative val="0"/>
            <c:bubble3D val="0"/>
            <c:spPr>
              <a:solidFill>
                <a:srgbClr val="00B0F0"/>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7-40B7-4E88-889A-F7BBE7D1E7AA}"/>
              </c:ext>
            </c:extLst>
          </c:dPt>
          <c:dPt>
            <c:idx val="43"/>
            <c:invertIfNegative val="0"/>
            <c:bubble3D val="0"/>
            <c:spPr>
              <a:solidFill>
                <a:srgbClr val="00B0F0"/>
              </a:solidFill>
              <a:ln>
                <a:no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extLst>
              <c:ext xmlns:c16="http://schemas.microsoft.com/office/drawing/2014/chart" uri="{C3380CC4-5D6E-409C-BE32-E72D297353CC}">
                <c16:uniqueId val="{00000009-40B7-4E88-889A-F7BBE7D1E7AA}"/>
              </c:ext>
            </c:extLst>
          </c:dPt>
          <c:dLbls>
            <c:dLbl>
              <c:idx val="0"/>
              <c:tx>
                <c:rich>
                  <a:bodyPr/>
                  <a:lstStyle/>
                  <a:p>
                    <a:r>
                      <a:rPr lang="en-US" baseline="0"/>
                      <a:t>kerst</a:t>
                    </a:r>
                    <a:endParaRPr lang="en-US"/>
                  </a:p>
                </c:rich>
              </c:tx>
              <c:showLegendKey val="0"/>
              <c:showVal val="1"/>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1-40B7-4E88-889A-F7BBE7D1E7AA}"/>
                </c:ext>
              </c:extLst>
            </c:dLbl>
            <c:dLbl>
              <c:idx val="6"/>
              <c:tx>
                <c:rich>
                  <a:bodyPr/>
                  <a:lstStyle/>
                  <a:p>
                    <a:r>
                      <a:rPr lang="en-US" baseline="0"/>
                      <a:t>voorjaar</a:t>
                    </a:r>
                    <a:endParaRPr lang="en-US"/>
                  </a:p>
                </c:rich>
              </c:tx>
              <c:showLegendKey val="0"/>
              <c:showVal val="1"/>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3-40B7-4E88-889A-F7BBE7D1E7AA}"/>
                </c:ext>
              </c:extLst>
            </c:dLbl>
            <c:dLbl>
              <c:idx val="16"/>
              <c:tx>
                <c:rich>
                  <a:bodyPr/>
                  <a:lstStyle/>
                  <a:p>
                    <a:r>
                      <a:rPr lang="en-US"/>
                      <a:t>mei</a:t>
                    </a:r>
                  </a:p>
                </c:rich>
              </c:tx>
              <c:showLegendKey val="0"/>
              <c:showVal val="1"/>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5-40B7-4E88-889A-F7BBE7D1E7AA}"/>
                </c:ext>
              </c:extLst>
            </c:dLbl>
            <c:dLbl>
              <c:idx val="33"/>
              <c:tx>
                <c:rich>
                  <a:bodyPr/>
                  <a:lstStyle/>
                  <a:p>
                    <a:r>
                      <a:rPr lang="en-US"/>
                      <a:t>herfst</a:t>
                    </a:r>
                  </a:p>
                </c:rich>
              </c:tx>
              <c:showLegendKey val="0"/>
              <c:showVal val="1"/>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7-40B7-4E88-889A-F7BBE7D1E7AA}"/>
                </c:ext>
              </c:extLst>
            </c:dLbl>
            <c:dLbl>
              <c:idx val="43"/>
              <c:tx>
                <c:rich>
                  <a:bodyPr/>
                  <a:lstStyle/>
                  <a:p>
                    <a:r>
                      <a:rPr lang="en-US"/>
                      <a:t>kerst</a:t>
                    </a:r>
                  </a:p>
                </c:rich>
              </c:tx>
              <c:showLegendKey val="0"/>
              <c:showVal val="1"/>
              <c:showCatName val="1"/>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9-40B7-4E88-889A-F7BBE7D1E7AA}"/>
                </c:ext>
              </c:extLst>
            </c:dLbl>
            <c:spPr>
              <a:solidFill>
                <a:sysClr val="window" lastClr="FFFFFF"/>
              </a:solidFill>
              <a:ln>
                <a:no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dk1">
                        <a:lumMod val="65000"/>
                        <a:lumOff val="35000"/>
                      </a:schemeClr>
                    </a:solidFill>
                    <a:latin typeface="+mn-lt"/>
                    <a:ea typeface="+mn-ea"/>
                    <a:cs typeface="+mn-cs"/>
                  </a:defRPr>
                </a:pPr>
                <a:endParaRPr lang="nl-NL"/>
              </a:p>
            </c:txPr>
            <c:showLegendKey val="0"/>
            <c:showVal val="0"/>
            <c:showCatName val="0"/>
            <c:showSerName val="0"/>
            <c:showPercent val="0"/>
            <c:showBubbleSize val="0"/>
            <c:extLst>
              <c:ext xmlns:c15="http://schemas.microsoft.com/office/drawing/2012/chart" uri="{CE6537A1-D6FC-4f65-9D91-7224C49458BB}">
                <c15:spPr xmlns:c15="http://schemas.microsoft.com/office/drawing/2012/chart">
                  <a:prstGeom prst="wedgeRectCallout">
                    <a:avLst/>
                  </a:prstGeom>
                  <a:noFill/>
                  <a:ln>
                    <a:noFill/>
                  </a:ln>
                </c15:spPr>
                <c15:showLeaderLines val="0"/>
              </c:ext>
            </c:extLst>
          </c:dLbls>
          <c:cat>
            <c:numRef>
              <c:f>'X012 - rkms-wk 2023'!$G$4:$G$47</c:f>
              <c:numCache>
                <c:formatCode>General</c:formatCode>
                <c:ptCount val="44"/>
                <c:pt idx="0">
                  <c:v>1</c:v>
                </c:pt>
                <c:pt idx="1">
                  <c:v>2</c:v>
                </c:pt>
                <c:pt idx="2">
                  <c:v>3</c:v>
                </c:pt>
                <c:pt idx="3">
                  <c:v>4</c:v>
                </c:pt>
                <c:pt idx="4">
                  <c:v>5</c:v>
                </c:pt>
                <c:pt idx="5">
                  <c:v>7</c:v>
                </c:pt>
                <c:pt idx="6">
                  <c:v>8</c:v>
                </c:pt>
                <c:pt idx="7">
                  <c:v>9</c:v>
                </c:pt>
                <c:pt idx="8">
                  <c:v>10</c:v>
                </c:pt>
                <c:pt idx="9">
                  <c:v>11</c:v>
                </c:pt>
                <c:pt idx="10">
                  <c:v>12</c:v>
                </c:pt>
                <c:pt idx="11">
                  <c:v>13</c:v>
                </c:pt>
                <c:pt idx="12">
                  <c:v>14</c:v>
                </c:pt>
                <c:pt idx="13">
                  <c:v>15</c:v>
                </c:pt>
                <c:pt idx="14">
                  <c:v>16</c:v>
                </c:pt>
                <c:pt idx="15">
                  <c:v>17</c:v>
                </c:pt>
                <c:pt idx="16">
                  <c:v>18</c:v>
                </c:pt>
                <c:pt idx="17">
                  <c:v>19</c:v>
                </c:pt>
                <c:pt idx="18">
                  <c:v>20</c:v>
                </c:pt>
                <c:pt idx="19">
                  <c:v>21</c:v>
                </c:pt>
                <c:pt idx="20">
                  <c:v>22</c:v>
                </c:pt>
                <c:pt idx="21">
                  <c:v>23</c:v>
                </c:pt>
                <c:pt idx="22">
                  <c:v>24</c:v>
                </c:pt>
                <c:pt idx="23">
                  <c:v>25</c:v>
                </c:pt>
                <c:pt idx="24">
                  <c:v>26</c:v>
                </c:pt>
                <c:pt idx="25">
                  <c:v>27</c:v>
                </c:pt>
                <c:pt idx="26">
                  <c:v>35</c:v>
                </c:pt>
                <c:pt idx="27">
                  <c:v>36</c:v>
                </c:pt>
                <c:pt idx="28">
                  <c:v>37</c:v>
                </c:pt>
                <c:pt idx="29">
                  <c:v>38</c:v>
                </c:pt>
                <c:pt idx="30">
                  <c:v>39</c:v>
                </c:pt>
                <c:pt idx="31">
                  <c:v>40</c:v>
                </c:pt>
                <c:pt idx="32">
                  <c:v>41</c:v>
                </c:pt>
                <c:pt idx="33">
                  <c:v>42</c:v>
                </c:pt>
                <c:pt idx="34">
                  <c:v>43</c:v>
                </c:pt>
                <c:pt idx="35">
                  <c:v>44</c:v>
                </c:pt>
                <c:pt idx="36">
                  <c:v>45</c:v>
                </c:pt>
                <c:pt idx="37">
                  <c:v>46</c:v>
                </c:pt>
                <c:pt idx="38">
                  <c:v>47</c:v>
                </c:pt>
                <c:pt idx="39">
                  <c:v>48</c:v>
                </c:pt>
                <c:pt idx="40">
                  <c:v>49</c:v>
                </c:pt>
                <c:pt idx="41">
                  <c:v>50</c:v>
                </c:pt>
                <c:pt idx="42">
                  <c:v>51</c:v>
                </c:pt>
                <c:pt idx="43">
                  <c:v>52</c:v>
                </c:pt>
              </c:numCache>
            </c:numRef>
          </c:cat>
          <c:val>
            <c:numRef>
              <c:f>'X012 - rkms-wk 2023'!$H$4:$H$47</c:f>
              <c:numCache>
                <c:formatCode>#,##0</c:formatCode>
                <c:ptCount val="44"/>
                <c:pt idx="0">
                  <c:v>18895.405999999999</c:v>
                </c:pt>
                <c:pt idx="1">
                  <c:v>64380.675000000083</c:v>
                </c:pt>
                <c:pt idx="2">
                  <c:v>50463.207000000075</c:v>
                </c:pt>
                <c:pt idx="3">
                  <c:v>58218.838000000069</c:v>
                </c:pt>
                <c:pt idx="4">
                  <c:v>77153.309000000008</c:v>
                </c:pt>
                <c:pt idx="5">
                  <c:v>71232.565999999963</c:v>
                </c:pt>
                <c:pt idx="6">
                  <c:v>14194.800000000003</c:v>
                </c:pt>
                <c:pt idx="7">
                  <c:v>39988.153000000028</c:v>
                </c:pt>
                <c:pt idx="8">
                  <c:v>30831.38900000001</c:v>
                </c:pt>
                <c:pt idx="9">
                  <c:v>40890.474000000053</c:v>
                </c:pt>
                <c:pt idx="10">
                  <c:v>62360.697000000073</c:v>
                </c:pt>
                <c:pt idx="11">
                  <c:v>56347.563478000055</c:v>
                </c:pt>
                <c:pt idx="12">
                  <c:v>52464.440681000051</c:v>
                </c:pt>
                <c:pt idx="13">
                  <c:v>56292.511219000065</c:v>
                </c:pt>
                <c:pt idx="14">
                  <c:v>68361.776555000077</c:v>
                </c:pt>
                <c:pt idx="15">
                  <c:v>37416.682180000047</c:v>
                </c:pt>
                <c:pt idx="16">
                  <c:v>17693.065728999998</c:v>
                </c:pt>
                <c:pt idx="17">
                  <c:v>66254.072837000043</c:v>
                </c:pt>
                <c:pt idx="18">
                  <c:v>41756.394534000057</c:v>
                </c:pt>
                <c:pt idx="19">
                  <c:v>61798.82044400007</c:v>
                </c:pt>
                <c:pt idx="20">
                  <c:v>45757.713693000049</c:v>
                </c:pt>
                <c:pt idx="21">
                  <c:v>56525.46259900005</c:v>
                </c:pt>
                <c:pt idx="22">
                  <c:v>53939.68401400005</c:v>
                </c:pt>
                <c:pt idx="23">
                  <c:v>47711.28940600004</c:v>
                </c:pt>
                <c:pt idx="24">
                  <c:v>41783.170297000011</c:v>
                </c:pt>
                <c:pt idx="25">
                  <c:v>30394.317210999994</c:v>
                </c:pt>
                <c:pt idx="26">
                  <c:v>63181.374095000036</c:v>
                </c:pt>
                <c:pt idx="27">
                  <c:v>96602.501198999918</c:v>
                </c:pt>
                <c:pt idx="28">
                  <c:v>95428.267851999932</c:v>
                </c:pt>
                <c:pt idx="29">
                  <c:v>93305.63617899995</c:v>
                </c:pt>
                <c:pt idx="30">
                  <c:v>88926.714392999929</c:v>
                </c:pt>
                <c:pt idx="31">
                  <c:v>92325.445448999904</c:v>
                </c:pt>
                <c:pt idx="32">
                  <c:v>81213.993255999987</c:v>
                </c:pt>
                <c:pt idx="33">
                  <c:v>34112.390462000032</c:v>
                </c:pt>
                <c:pt idx="34">
                  <c:v>80214.442535000053</c:v>
                </c:pt>
                <c:pt idx="35">
                  <c:v>75160.834802000012</c:v>
                </c:pt>
                <c:pt idx="36">
                  <c:v>87354.79367699998</c:v>
                </c:pt>
                <c:pt idx="37">
                  <c:v>86919.670842999956</c:v>
                </c:pt>
                <c:pt idx="38">
                  <c:v>85229.043952999986</c:v>
                </c:pt>
                <c:pt idx="39">
                  <c:v>87980.311815999958</c:v>
                </c:pt>
                <c:pt idx="40">
                  <c:v>88138.214980999968</c:v>
                </c:pt>
                <c:pt idx="41">
                  <c:v>82027.346250000075</c:v>
                </c:pt>
                <c:pt idx="42">
                  <c:v>69334.268389000048</c:v>
                </c:pt>
                <c:pt idx="43">
                  <c:v>8109.312498000003</c:v>
                </c:pt>
              </c:numCache>
            </c:numRef>
          </c:val>
          <c:extLst>
            <c:ext xmlns:c16="http://schemas.microsoft.com/office/drawing/2014/chart" uri="{C3380CC4-5D6E-409C-BE32-E72D297353CC}">
              <c16:uniqueId val="{0000000A-40B7-4E88-889A-F7BBE7D1E7AA}"/>
            </c:ext>
          </c:extLst>
        </c:ser>
        <c:dLbls>
          <c:showLegendKey val="0"/>
          <c:showVal val="0"/>
          <c:showCatName val="0"/>
          <c:showSerName val="0"/>
          <c:showPercent val="0"/>
          <c:showBubbleSize val="0"/>
        </c:dLbls>
        <c:gapWidth val="100"/>
        <c:overlap val="-24"/>
        <c:axId val="848372208"/>
        <c:axId val="848368600"/>
      </c:barChart>
      <c:catAx>
        <c:axId val="848372208"/>
        <c:scaling>
          <c:orientation val="minMax"/>
        </c:scaling>
        <c:delete val="0"/>
        <c:axPos val="b"/>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nl-NL"/>
          </a:p>
        </c:txPr>
        <c:crossAx val="848368600"/>
        <c:crosses val="autoZero"/>
        <c:auto val="1"/>
        <c:lblAlgn val="ctr"/>
        <c:lblOffset val="100"/>
        <c:noMultiLvlLbl val="0"/>
      </c:catAx>
      <c:valAx>
        <c:axId val="848368600"/>
        <c:scaling>
          <c:orientation val="minMax"/>
          <c:max val="100000"/>
        </c:scaling>
        <c:delete val="0"/>
        <c:axPos val="l"/>
        <c:majorGridlines>
          <c:spPr>
            <a:ln w="9525" cap="flat" cmpd="sng" algn="ctr">
              <a:solidFill>
                <a:schemeClr val="lt1">
                  <a:lumMod val="95000"/>
                  <a:alpha val="1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nl-NL"/>
          </a:p>
        </c:txPr>
        <c:crossAx val="848372208"/>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nl-NL"/>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8.xml.rels><?xml version="1.0" encoding="UTF-8" standalone="yes"?>
<Relationships xmlns="http://schemas.openxmlformats.org/package/2006/relationships"><Relationship Id="rId1" Type="http://schemas.openxmlformats.org/officeDocument/2006/relationships/image" Target="../media/image10.png"/></Relationships>
</file>

<file path=xl/drawings/_rels/drawing9.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17</xdr:col>
      <xdr:colOff>353836</xdr:colOff>
      <xdr:row>34</xdr:row>
      <xdr:rowOff>143772</xdr:rowOff>
    </xdr:to>
    <xdr:pic>
      <xdr:nvPicPr>
        <xdr:cNvPr id="2" name="Afbeelding 1">
          <a:extLst>
            <a:ext uri="{FF2B5EF4-FFF2-40B4-BE49-F238E27FC236}">
              <a16:creationId xmlns:a16="http://schemas.microsoft.com/office/drawing/2014/main" id="{D5F09C1E-DFA3-4CE8-B107-6AF78F4D974D}"/>
            </a:ext>
          </a:extLst>
        </xdr:cNvPr>
        <xdr:cNvPicPr>
          <a:picLocks noChangeAspect="1"/>
        </xdr:cNvPicPr>
      </xdr:nvPicPr>
      <xdr:blipFill>
        <a:blip xmlns:r="http://schemas.openxmlformats.org/officeDocument/2006/relationships" r:embed="rId1"/>
        <a:stretch>
          <a:fillRect/>
        </a:stretch>
      </xdr:blipFill>
      <xdr:spPr>
        <a:xfrm>
          <a:off x="314325" y="190500"/>
          <a:ext cx="10107436" cy="6430272"/>
        </a:xfrm>
        <a:prstGeom prst="rect">
          <a:avLst/>
        </a:prstGeom>
        <a:ln w="12700">
          <a:solidFill>
            <a:schemeClr val="tx1"/>
          </a:solidFill>
          <a:prstDash val="solid"/>
        </a:ln>
      </xdr:spPr>
    </xdr:pic>
    <xdr:clientData/>
  </xdr:twoCellAnchor>
  <xdr:twoCellAnchor>
    <xdr:from>
      <xdr:col>7</xdr:col>
      <xdr:colOff>133350</xdr:colOff>
      <xdr:row>24</xdr:row>
      <xdr:rowOff>28575</xdr:rowOff>
    </xdr:from>
    <xdr:to>
      <xdr:col>8</xdr:col>
      <xdr:colOff>76200</xdr:colOff>
      <xdr:row>32</xdr:row>
      <xdr:rowOff>114300</xdr:rowOff>
    </xdr:to>
    <xdr:sp macro="" textlink="">
      <xdr:nvSpPr>
        <xdr:cNvPr id="3" name="Vermenigvuldigingsteken 2">
          <a:extLst>
            <a:ext uri="{FF2B5EF4-FFF2-40B4-BE49-F238E27FC236}">
              <a16:creationId xmlns:a16="http://schemas.microsoft.com/office/drawing/2014/main" id="{EE21CFF5-D392-4DFE-8578-98BDEB567AC7}"/>
            </a:ext>
          </a:extLst>
        </xdr:cNvPr>
        <xdr:cNvSpPr/>
      </xdr:nvSpPr>
      <xdr:spPr>
        <a:xfrm>
          <a:off x="4105275" y="4600575"/>
          <a:ext cx="552450" cy="16097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xdr:col>
      <xdr:colOff>495300</xdr:colOff>
      <xdr:row>18</xdr:row>
      <xdr:rowOff>28576</xdr:rowOff>
    </xdr:from>
    <xdr:to>
      <xdr:col>11</xdr:col>
      <xdr:colOff>304800</xdr:colOff>
      <xdr:row>22</xdr:row>
      <xdr:rowOff>9526</xdr:rowOff>
    </xdr:to>
    <xdr:sp macro="" textlink="">
      <xdr:nvSpPr>
        <xdr:cNvPr id="4" name="Vrije vorm: vorm 3">
          <a:extLst>
            <a:ext uri="{FF2B5EF4-FFF2-40B4-BE49-F238E27FC236}">
              <a16:creationId xmlns:a16="http://schemas.microsoft.com/office/drawing/2014/main" id="{2BFC50DD-B8E6-45BA-BF51-14C95658E878}"/>
            </a:ext>
          </a:extLst>
        </xdr:cNvPr>
        <xdr:cNvSpPr/>
      </xdr:nvSpPr>
      <xdr:spPr>
        <a:xfrm>
          <a:off x="5076825" y="3457576"/>
          <a:ext cx="1638300" cy="742950"/>
        </a:xfrm>
        <a:custGeom>
          <a:avLst/>
          <a:gdLst>
            <a:gd name="connsiteX0" fmla="*/ 0 w 1790700"/>
            <a:gd name="connsiteY0" fmla="*/ 790575 h 790575"/>
            <a:gd name="connsiteX1" fmla="*/ 781050 w 1790700"/>
            <a:gd name="connsiteY1" fmla="*/ 638175 h 790575"/>
            <a:gd name="connsiteX2" fmla="*/ 1790700 w 1790700"/>
            <a:gd name="connsiteY2" fmla="*/ 0 h 790575"/>
          </a:gdLst>
          <a:ahLst/>
          <a:cxnLst>
            <a:cxn ang="0">
              <a:pos x="connsiteX0" y="connsiteY0"/>
            </a:cxn>
            <a:cxn ang="0">
              <a:pos x="connsiteX1" y="connsiteY1"/>
            </a:cxn>
            <a:cxn ang="0">
              <a:pos x="connsiteX2" y="connsiteY2"/>
            </a:cxn>
          </a:cxnLst>
          <a:rect l="l" t="t" r="r" b="b"/>
          <a:pathLst>
            <a:path w="1790700" h="790575">
              <a:moveTo>
                <a:pt x="0" y="790575"/>
              </a:moveTo>
              <a:lnTo>
                <a:pt x="781050" y="638175"/>
              </a:lnTo>
              <a:lnTo>
                <a:pt x="1790700" y="0"/>
              </a:lnTo>
            </a:path>
          </a:pathLst>
        </a:custGeom>
        <a:noFill/>
        <a:ln w="50800">
          <a:solidFill>
            <a:srgbClr val="FF0000"/>
          </a:solidFill>
          <a:prstDash val="sysDash"/>
          <a:tailEnd type="oval"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xdr:col>
      <xdr:colOff>57150</xdr:colOff>
      <xdr:row>24</xdr:row>
      <xdr:rowOff>161925</xdr:rowOff>
    </xdr:from>
    <xdr:to>
      <xdr:col>8</xdr:col>
      <xdr:colOff>419100</xdr:colOff>
      <xdr:row>29</xdr:row>
      <xdr:rowOff>19050</xdr:rowOff>
    </xdr:to>
    <xdr:sp macro="" textlink="">
      <xdr:nvSpPr>
        <xdr:cNvPr id="5" name="Vermenigvuldigingsteken 4">
          <a:extLst>
            <a:ext uri="{FF2B5EF4-FFF2-40B4-BE49-F238E27FC236}">
              <a16:creationId xmlns:a16="http://schemas.microsoft.com/office/drawing/2014/main" id="{A5377685-8568-486E-9371-5ED45BC21582}"/>
            </a:ext>
          </a:extLst>
        </xdr:cNvPr>
        <xdr:cNvSpPr/>
      </xdr:nvSpPr>
      <xdr:spPr>
        <a:xfrm>
          <a:off x="4638675" y="4733925"/>
          <a:ext cx="361950"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8</xdr:col>
      <xdr:colOff>447675</xdr:colOff>
      <xdr:row>26</xdr:row>
      <xdr:rowOff>66675</xdr:rowOff>
    </xdr:from>
    <xdr:to>
      <xdr:col>10</xdr:col>
      <xdr:colOff>128475</xdr:colOff>
      <xdr:row>27</xdr:row>
      <xdr:rowOff>56175</xdr:rowOff>
    </xdr:to>
    <xdr:sp macro="" textlink="">
      <xdr:nvSpPr>
        <xdr:cNvPr id="6" name="Tekstvak 5">
          <a:extLst>
            <a:ext uri="{FF2B5EF4-FFF2-40B4-BE49-F238E27FC236}">
              <a16:creationId xmlns:a16="http://schemas.microsoft.com/office/drawing/2014/main" id="{9E5AC22F-9F36-43FE-A2F0-3187BD28BE26}"/>
            </a:ext>
          </a:extLst>
        </xdr:cNvPr>
        <xdr:cNvSpPr txBox="1"/>
      </xdr:nvSpPr>
      <xdr:spPr>
        <a:xfrm>
          <a:off x="5029200" y="5019675"/>
          <a:ext cx="90000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Velperbroek</a:t>
          </a:r>
        </a:p>
      </xdr:txBody>
    </xdr:sp>
    <xdr:clientData/>
  </xdr:twoCellAnchor>
  <xdr:twoCellAnchor>
    <xdr:from>
      <xdr:col>4</xdr:col>
      <xdr:colOff>123825</xdr:colOff>
      <xdr:row>26</xdr:row>
      <xdr:rowOff>161925</xdr:rowOff>
    </xdr:from>
    <xdr:to>
      <xdr:col>7</xdr:col>
      <xdr:colOff>323850</xdr:colOff>
      <xdr:row>27</xdr:row>
      <xdr:rowOff>151425</xdr:rowOff>
    </xdr:to>
    <xdr:sp macro="" textlink="">
      <xdr:nvSpPr>
        <xdr:cNvPr id="7" name="Tekstvak 6">
          <a:extLst>
            <a:ext uri="{FF2B5EF4-FFF2-40B4-BE49-F238E27FC236}">
              <a16:creationId xmlns:a16="http://schemas.microsoft.com/office/drawing/2014/main" id="{F730A0E9-DA94-4A92-888F-52C35D04EF84}"/>
            </a:ext>
          </a:extLst>
        </xdr:cNvPr>
        <xdr:cNvSpPr txBox="1"/>
      </xdr:nvSpPr>
      <xdr:spPr>
        <a:xfrm>
          <a:off x="2266950" y="5114925"/>
          <a:ext cx="2028825"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Parking President</a:t>
          </a:r>
          <a:r>
            <a:rPr lang="nl-NL" sz="1100" baseline="0"/>
            <a:t> Kennedylaan</a:t>
          </a:r>
          <a:endParaRPr lang="nl-NL"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21</xdr:col>
      <xdr:colOff>11215</xdr:colOff>
      <xdr:row>42</xdr:row>
      <xdr:rowOff>105880</xdr:rowOff>
    </xdr:to>
    <xdr:pic>
      <xdr:nvPicPr>
        <xdr:cNvPr id="2" name="Afbeelding 1">
          <a:extLst>
            <a:ext uri="{FF2B5EF4-FFF2-40B4-BE49-F238E27FC236}">
              <a16:creationId xmlns:a16="http://schemas.microsoft.com/office/drawing/2014/main" id="{4764E067-BE10-448B-B0D8-41713FD2B559}"/>
            </a:ext>
          </a:extLst>
        </xdr:cNvPr>
        <xdr:cNvPicPr>
          <a:picLocks noChangeAspect="1"/>
        </xdr:cNvPicPr>
      </xdr:nvPicPr>
      <xdr:blipFill>
        <a:blip xmlns:r="http://schemas.openxmlformats.org/officeDocument/2006/relationships" r:embed="rId1"/>
        <a:stretch>
          <a:fillRect/>
        </a:stretch>
      </xdr:blipFill>
      <xdr:spPr>
        <a:xfrm>
          <a:off x="180975" y="190500"/>
          <a:ext cx="12107965" cy="7916380"/>
        </a:xfrm>
        <a:prstGeom prst="rect">
          <a:avLst/>
        </a:prstGeom>
      </xdr:spPr>
    </xdr:pic>
    <xdr:clientData/>
  </xdr:twoCellAnchor>
  <xdr:twoCellAnchor>
    <xdr:from>
      <xdr:col>9</xdr:col>
      <xdr:colOff>447675</xdr:colOff>
      <xdr:row>16</xdr:row>
      <xdr:rowOff>85725</xdr:rowOff>
    </xdr:from>
    <xdr:to>
      <xdr:col>11</xdr:col>
      <xdr:colOff>180975</xdr:colOff>
      <xdr:row>23</xdr:row>
      <xdr:rowOff>85725</xdr:rowOff>
    </xdr:to>
    <xdr:sp macro="" textlink="">
      <xdr:nvSpPr>
        <xdr:cNvPr id="3" name="Vrije vorm: vorm 2">
          <a:extLst>
            <a:ext uri="{FF2B5EF4-FFF2-40B4-BE49-F238E27FC236}">
              <a16:creationId xmlns:a16="http://schemas.microsoft.com/office/drawing/2014/main" id="{D10689B7-1F6E-4380-A4FD-E7283850D80F}"/>
            </a:ext>
          </a:extLst>
        </xdr:cNvPr>
        <xdr:cNvSpPr/>
      </xdr:nvSpPr>
      <xdr:spPr>
        <a:xfrm>
          <a:off x="5505450" y="3133725"/>
          <a:ext cx="952500" cy="1333500"/>
        </a:xfrm>
        <a:custGeom>
          <a:avLst/>
          <a:gdLst>
            <a:gd name="connsiteX0" fmla="*/ 0 w 952500"/>
            <a:gd name="connsiteY0" fmla="*/ 1333500 h 1333500"/>
            <a:gd name="connsiteX1" fmla="*/ 57150 w 952500"/>
            <a:gd name="connsiteY1" fmla="*/ 1047750 h 1333500"/>
            <a:gd name="connsiteX2" fmla="*/ 952500 w 952500"/>
            <a:gd name="connsiteY2" fmla="*/ 0 h 1333500"/>
          </a:gdLst>
          <a:ahLst/>
          <a:cxnLst>
            <a:cxn ang="0">
              <a:pos x="connsiteX0" y="connsiteY0"/>
            </a:cxn>
            <a:cxn ang="0">
              <a:pos x="connsiteX1" y="connsiteY1"/>
            </a:cxn>
            <a:cxn ang="0">
              <a:pos x="connsiteX2" y="connsiteY2"/>
            </a:cxn>
          </a:cxnLst>
          <a:rect l="l" t="t" r="r" b="b"/>
          <a:pathLst>
            <a:path w="952500" h="1333500">
              <a:moveTo>
                <a:pt x="0" y="1333500"/>
              </a:moveTo>
              <a:lnTo>
                <a:pt x="57150" y="1047750"/>
              </a:lnTo>
              <a:lnTo>
                <a:pt x="952500" y="0"/>
              </a:lnTo>
            </a:path>
          </a:pathLst>
        </a:custGeom>
        <a:noFill/>
        <a:ln w="79375">
          <a:solidFill>
            <a:srgbClr val="0070C0"/>
          </a:solidFill>
          <a:prstDash val="sysDash"/>
          <a:round/>
          <a:extLst>
            <a:ext uri="{C807C97D-BFC1-408E-A445-0C87EB9F89A2}">
              <ask:lineSketchStyleProps xmlns:ask="http://schemas.microsoft.com/office/drawing/2018/sketchyshapes" sd="1219033472">
                <a:custGeom>
                  <a:avLst/>
                  <a:gdLst>
                    <a:gd name="connsiteX0" fmla="*/ 0 w 952500"/>
                    <a:gd name="connsiteY0" fmla="*/ 1333500 h 1333500"/>
                    <a:gd name="connsiteX1" fmla="*/ 57150 w 952500"/>
                    <a:gd name="connsiteY1" fmla="*/ 1047750 h 1333500"/>
                    <a:gd name="connsiteX2" fmla="*/ 328740 w 952500"/>
                    <a:gd name="connsiteY2" fmla="*/ 729933 h 1333500"/>
                    <a:gd name="connsiteX3" fmla="*/ 645097 w 952500"/>
                    <a:gd name="connsiteY3" fmla="*/ 359727 h 1333500"/>
                    <a:gd name="connsiteX4" fmla="*/ 952500 w 952500"/>
                    <a:gd name="connsiteY4" fmla="*/ 0 h 13335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952500" h="1333500" extrusionOk="0">
                      <a:moveTo>
                        <a:pt x="0" y="1333500"/>
                      </a:moveTo>
                      <a:cubicBezTo>
                        <a:pt x="10990" y="1237767"/>
                        <a:pt x="63970" y="1150697"/>
                        <a:pt x="57150" y="1047750"/>
                      </a:cubicBezTo>
                      <a:cubicBezTo>
                        <a:pt x="153261" y="895464"/>
                        <a:pt x="282665" y="841415"/>
                        <a:pt x="328740" y="729933"/>
                      </a:cubicBezTo>
                      <a:cubicBezTo>
                        <a:pt x="374814" y="618451"/>
                        <a:pt x="519932" y="559020"/>
                        <a:pt x="645097" y="359727"/>
                      </a:cubicBezTo>
                      <a:cubicBezTo>
                        <a:pt x="770262" y="160434"/>
                        <a:pt x="887056" y="145914"/>
                        <a:pt x="952500" y="0"/>
                      </a:cubicBezTo>
                    </a:path>
                  </a:pathLst>
                </a:custGeom>
                <ask:type>
                  <ask:lineSketchNon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10</xdr:col>
      <xdr:colOff>114300</xdr:colOff>
      <xdr:row>28</xdr:row>
      <xdr:rowOff>19050</xdr:rowOff>
    </xdr:from>
    <xdr:to>
      <xdr:col>11</xdr:col>
      <xdr:colOff>266700</xdr:colOff>
      <xdr:row>29</xdr:row>
      <xdr:rowOff>114300</xdr:rowOff>
    </xdr:to>
    <xdr:sp macro="" textlink="">
      <xdr:nvSpPr>
        <xdr:cNvPr id="4" name="Tekstvak 3">
          <a:extLst>
            <a:ext uri="{FF2B5EF4-FFF2-40B4-BE49-F238E27FC236}">
              <a16:creationId xmlns:a16="http://schemas.microsoft.com/office/drawing/2014/main" id="{78BA28D3-4AF8-42CB-A6C8-23AE1389E21F}"/>
            </a:ext>
          </a:extLst>
        </xdr:cNvPr>
        <xdr:cNvSpPr txBox="1"/>
      </xdr:nvSpPr>
      <xdr:spPr>
        <a:xfrm>
          <a:off x="5781675" y="5353050"/>
          <a:ext cx="76200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Randweg</a:t>
          </a:r>
        </a:p>
      </xdr:txBody>
    </xdr:sp>
    <xdr:clientData/>
  </xdr:twoCellAnchor>
  <xdr:twoCellAnchor>
    <xdr:from>
      <xdr:col>9</xdr:col>
      <xdr:colOff>495300</xdr:colOff>
      <xdr:row>25</xdr:row>
      <xdr:rowOff>0</xdr:rowOff>
    </xdr:from>
    <xdr:to>
      <xdr:col>10</xdr:col>
      <xdr:colOff>285750</xdr:colOff>
      <xdr:row>28</xdr:row>
      <xdr:rowOff>66675</xdr:rowOff>
    </xdr:to>
    <xdr:cxnSp macro="">
      <xdr:nvCxnSpPr>
        <xdr:cNvPr id="5" name="Rechte verbindingslijn 4">
          <a:extLst>
            <a:ext uri="{FF2B5EF4-FFF2-40B4-BE49-F238E27FC236}">
              <a16:creationId xmlns:a16="http://schemas.microsoft.com/office/drawing/2014/main" id="{5CDE4D82-A615-4659-8890-9E22755B3EB2}"/>
            </a:ext>
          </a:extLst>
        </xdr:cNvPr>
        <xdr:cNvCxnSpPr/>
      </xdr:nvCxnSpPr>
      <xdr:spPr>
        <a:xfrm>
          <a:off x="5553075" y="4762500"/>
          <a:ext cx="400050" cy="63817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266700</xdr:colOff>
      <xdr:row>15</xdr:row>
      <xdr:rowOff>171450</xdr:rowOff>
    </xdr:from>
    <xdr:to>
      <xdr:col>8</xdr:col>
      <xdr:colOff>95250</xdr:colOff>
      <xdr:row>17</xdr:row>
      <xdr:rowOff>76200</xdr:rowOff>
    </xdr:to>
    <xdr:sp macro="" textlink="">
      <xdr:nvSpPr>
        <xdr:cNvPr id="6" name="Tekstvak 5">
          <a:extLst>
            <a:ext uri="{FF2B5EF4-FFF2-40B4-BE49-F238E27FC236}">
              <a16:creationId xmlns:a16="http://schemas.microsoft.com/office/drawing/2014/main" id="{38C35558-73C9-443F-AC55-322947AA1E26}"/>
            </a:ext>
          </a:extLst>
        </xdr:cNvPr>
        <xdr:cNvSpPr txBox="1"/>
      </xdr:nvSpPr>
      <xdr:spPr>
        <a:xfrm>
          <a:off x="3495675" y="3028950"/>
          <a:ext cx="104775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Gelderse</a:t>
          </a:r>
          <a:r>
            <a:rPr lang="nl-NL" sz="1100" baseline="0"/>
            <a:t> Poort</a:t>
          </a:r>
          <a:endParaRPr lang="nl-NL" sz="1100"/>
        </a:p>
      </xdr:txBody>
    </xdr:sp>
    <xdr:clientData/>
  </xdr:twoCellAnchor>
  <xdr:twoCellAnchor>
    <xdr:from>
      <xdr:col>8</xdr:col>
      <xdr:colOff>447675</xdr:colOff>
      <xdr:row>12</xdr:row>
      <xdr:rowOff>76200</xdr:rowOff>
    </xdr:from>
    <xdr:to>
      <xdr:col>10</xdr:col>
      <xdr:colOff>142875</xdr:colOff>
      <xdr:row>13</xdr:row>
      <xdr:rowOff>171450</xdr:rowOff>
    </xdr:to>
    <xdr:sp macro="" textlink="">
      <xdr:nvSpPr>
        <xdr:cNvPr id="7" name="Tekstvak 6">
          <a:extLst>
            <a:ext uri="{FF2B5EF4-FFF2-40B4-BE49-F238E27FC236}">
              <a16:creationId xmlns:a16="http://schemas.microsoft.com/office/drawing/2014/main" id="{9E9A99CB-6EFE-4A5F-9521-92087B6745BE}"/>
            </a:ext>
          </a:extLst>
        </xdr:cNvPr>
        <xdr:cNvSpPr txBox="1"/>
      </xdr:nvSpPr>
      <xdr:spPr>
        <a:xfrm>
          <a:off x="4895850" y="2362200"/>
          <a:ext cx="91440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Stikkerstraat</a:t>
          </a:r>
        </a:p>
      </xdr:txBody>
    </xdr:sp>
    <xdr:clientData/>
  </xdr:twoCellAnchor>
  <xdr:twoCellAnchor>
    <xdr:from>
      <xdr:col>10</xdr:col>
      <xdr:colOff>533400</xdr:colOff>
      <xdr:row>18</xdr:row>
      <xdr:rowOff>76200</xdr:rowOff>
    </xdr:from>
    <xdr:to>
      <xdr:col>13</xdr:col>
      <xdr:colOff>476250</xdr:colOff>
      <xdr:row>19</xdr:row>
      <xdr:rowOff>171450</xdr:rowOff>
    </xdr:to>
    <xdr:sp macro="" textlink="">
      <xdr:nvSpPr>
        <xdr:cNvPr id="8" name="Tekstvak 7">
          <a:extLst>
            <a:ext uri="{FF2B5EF4-FFF2-40B4-BE49-F238E27FC236}">
              <a16:creationId xmlns:a16="http://schemas.microsoft.com/office/drawing/2014/main" id="{F082F6B9-4364-4DF0-9664-AD29904F92F3}"/>
            </a:ext>
          </a:extLst>
        </xdr:cNvPr>
        <xdr:cNvSpPr txBox="1"/>
      </xdr:nvSpPr>
      <xdr:spPr>
        <a:xfrm>
          <a:off x="6200775" y="3505200"/>
          <a:ext cx="177165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Gelderse Poort (nieuw)</a:t>
          </a:r>
        </a:p>
      </xdr:txBody>
    </xdr:sp>
    <xdr:clientData/>
  </xdr:twoCellAnchor>
  <xdr:twoCellAnchor>
    <xdr:from>
      <xdr:col>4</xdr:col>
      <xdr:colOff>457200</xdr:colOff>
      <xdr:row>18</xdr:row>
      <xdr:rowOff>180975</xdr:rowOff>
    </xdr:from>
    <xdr:to>
      <xdr:col>6</xdr:col>
      <xdr:colOff>419100</xdr:colOff>
      <xdr:row>20</xdr:row>
      <xdr:rowOff>85725</xdr:rowOff>
    </xdr:to>
    <xdr:sp macro="" textlink="">
      <xdr:nvSpPr>
        <xdr:cNvPr id="9" name="Tekstvak 8">
          <a:extLst>
            <a:ext uri="{FF2B5EF4-FFF2-40B4-BE49-F238E27FC236}">
              <a16:creationId xmlns:a16="http://schemas.microsoft.com/office/drawing/2014/main" id="{902A34EE-DFF5-462F-B4D9-9985AEC21BB2}"/>
            </a:ext>
          </a:extLst>
        </xdr:cNvPr>
        <xdr:cNvSpPr txBox="1"/>
      </xdr:nvSpPr>
      <xdr:spPr>
        <a:xfrm>
          <a:off x="2466975" y="3609975"/>
          <a:ext cx="118110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Batavierenweg</a:t>
          </a:r>
        </a:p>
      </xdr:txBody>
    </xdr:sp>
    <xdr:clientData/>
  </xdr:twoCellAnchor>
  <xdr:twoCellAnchor>
    <xdr:from>
      <xdr:col>7</xdr:col>
      <xdr:colOff>419100</xdr:colOff>
      <xdr:row>17</xdr:row>
      <xdr:rowOff>28575</xdr:rowOff>
    </xdr:from>
    <xdr:to>
      <xdr:col>8</xdr:col>
      <xdr:colOff>285750</xdr:colOff>
      <xdr:row>19</xdr:row>
      <xdr:rowOff>152400</xdr:rowOff>
    </xdr:to>
    <xdr:cxnSp macro="">
      <xdr:nvCxnSpPr>
        <xdr:cNvPr id="10" name="Rechte verbindingslijn 9">
          <a:extLst>
            <a:ext uri="{FF2B5EF4-FFF2-40B4-BE49-F238E27FC236}">
              <a16:creationId xmlns:a16="http://schemas.microsoft.com/office/drawing/2014/main" id="{D49A99FB-53DE-4D9D-B182-376BAA7BD181}"/>
            </a:ext>
          </a:extLst>
        </xdr:cNvPr>
        <xdr:cNvCxnSpPr/>
      </xdr:nvCxnSpPr>
      <xdr:spPr>
        <a:xfrm>
          <a:off x="4257675" y="3267075"/>
          <a:ext cx="476250" cy="504825"/>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18</xdr:row>
      <xdr:rowOff>95250</xdr:rowOff>
    </xdr:from>
    <xdr:to>
      <xdr:col>10</xdr:col>
      <xdr:colOff>478500</xdr:colOff>
      <xdr:row>20</xdr:row>
      <xdr:rowOff>2250</xdr:rowOff>
    </xdr:to>
    <xdr:sp macro="" textlink="">
      <xdr:nvSpPr>
        <xdr:cNvPr id="11" name="Ovaal 10">
          <a:extLst>
            <a:ext uri="{FF2B5EF4-FFF2-40B4-BE49-F238E27FC236}">
              <a16:creationId xmlns:a16="http://schemas.microsoft.com/office/drawing/2014/main" id="{8718D153-FCC7-4CC9-BAFA-41D310788553}"/>
            </a:ext>
          </a:extLst>
        </xdr:cNvPr>
        <xdr:cNvSpPr/>
      </xdr:nvSpPr>
      <xdr:spPr>
        <a:xfrm>
          <a:off x="5857875" y="3524250"/>
          <a:ext cx="288000" cy="288000"/>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6</xdr:col>
      <xdr:colOff>457200</xdr:colOff>
      <xdr:row>18</xdr:row>
      <xdr:rowOff>76200</xdr:rowOff>
    </xdr:from>
    <xdr:to>
      <xdr:col>7</xdr:col>
      <xdr:colOff>361950</xdr:colOff>
      <xdr:row>21</xdr:row>
      <xdr:rowOff>66675</xdr:rowOff>
    </xdr:to>
    <xdr:sp macro="" textlink="">
      <xdr:nvSpPr>
        <xdr:cNvPr id="12" name="Ovaal 11">
          <a:extLst>
            <a:ext uri="{FF2B5EF4-FFF2-40B4-BE49-F238E27FC236}">
              <a16:creationId xmlns:a16="http://schemas.microsoft.com/office/drawing/2014/main" id="{1C952006-E74A-4224-8A34-E06230E2B045}"/>
            </a:ext>
          </a:extLst>
        </xdr:cNvPr>
        <xdr:cNvSpPr/>
      </xdr:nvSpPr>
      <xdr:spPr>
        <a:xfrm>
          <a:off x="3686175" y="3505200"/>
          <a:ext cx="514350" cy="561975"/>
        </a:xfrm>
        <a:prstGeom prst="ellipse">
          <a:avLst/>
        </a:prstGeom>
        <a:solidFill>
          <a:srgbClr val="FF0000">
            <a:alpha val="3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xdr:col>
      <xdr:colOff>76200</xdr:colOff>
      <xdr:row>20</xdr:row>
      <xdr:rowOff>142875</xdr:rowOff>
    </xdr:from>
    <xdr:to>
      <xdr:col>8</xdr:col>
      <xdr:colOff>190500</xdr:colOff>
      <xdr:row>23</xdr:row>
      <xdr:rowOff>34580</xdr:rowOff>
    </xdr:to>
    <xdr:sp macro="" textlink="">
      <xdr:nvSpPr>
        <xdr:cNvPr id="13" name="Vrije vorm: vorm 12">
          <a:extLst>
            <a:ext uri="{FF2B5EF4-FFF2-40B4-BE49-F238E27FC236}">
              <a16:creationId xmlns:a16="http://schemas.microsoft.com/office/drawing/2014/main" id="{0A986905-3376-4BA8-9504-776090F60715}"/>
            </a:ext>
          </a:extLst>
        </xdr:cNvPr>
        <xdr:cNvSpPr/>
      </xdr:nvSpPr>
      <xdr:spPr>
        <a:xfrm>
          <a:off x="3914775" y="3952875"/>
          <a:ext cx="723900" cy="463205"/>
        </a:xfrm>
        <a:custGeom>
          <a:avLst/>
          <a:gdLst>
            <a:gd name="connsiteX0" fmla="*/ 0 w 723900"/>
            <a:gd name="connsiteY0" fmla="*/ 0 h 463205"/>
            <a:gd name="connsiteX1" fmla="*/ 209550 w 723900"/>
            <a:gd name="connsiteY1" fmla="*/ 457200 h 463205"/>
            <a:gd name="connsiteX2" fmla="*/ 723900 w 723900"/>
            <a:gd name="connsiteY2" fmla="*/ 247650 h 463205"/>
          </a:gdLst>
          <a:ahLst/>
          <a:cxnLst>
            <a:cxn ang="0">
              <a:pos x="connsiteX0" y="connsiteY0"/>
            </a:cxn>
            <a:cxn ang="0">
              <a:pos x="connsiteX1" y="connsiteY1"/>
            </a:cxn>
            <a:cxn ang="0">
              <a:pos x="connsiteX2" y="connsiteY2"/>
            </a:cxn>
          </a:cxnLst>
          <a:rect l="l" t="t" r="r" b="b"/>
          <a:pathLst>
            <a:path w="723900" h="463205">
              <a:moveTo>
                <a:pt x="0" y="0"/>
              </a:moveTo>
              <a:cubicBezTo>
                <a:pt x="44450" y="207962"/>
                <a:pt x="88900" y="415925"/>
                <a:pt x="209550" y="457200"/>
              </a:cubicBezTo>
              <a:cubicBezTo>
                <a:pt x="330200" y="498475"/>
                <a:pt x="635000" y="315912"/>
                <a:pt x="723900" y="247650"/>
              </a:cubicBezTo>
            </a:path>
          </a:pathLst>
        </a:custGeom>
        <a:noFill/>
        <a:ln w="57150">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10</xdr:col>
      <xdr:colOff>92246</xdr:colOff>
      <xdr:row>20</xdr:row>
      <xdr:rowOff>31578</xdr:rowOff>
    </xdr:from>
    <xdr:to>
      <xdr:col>10</xdr:col>
      <xdr:colOff>555451</xdr:colOff>
      <xdr:row>23</xdr:row>
      <xdr:rowOff>183978</xdr:rowOff>
    </xdr:to>
    <xdr:sp macro="" textlink="">
      <xdr:nvSpPr>
        <xdr:cNvPr id="14" name="Vrije vorm: vorm 13">
          <a:extLst>
            <a:ext uri="{FF2B5EF4-FFF2-40B4-BE49-F238E27FC236}">
              <a16:creationId xmlns:a16="http://schemas.microsoft.com/office/drawing/2014/main" id="{F00FCBA1-7CCE-4EEC-BA25-48E0BAC2E3D1}"/>
            </a:ext>
          </a:extLst>
        </xdr:cNvPr>
        <xdr:cNvSpPr/>
      </xdr:nvSpPr>
      <xdr:spPr>
        <a:xfrm rot="16624385">
          <a:off x="5629274" y="3971925"/>
          <a:ext cx="723900" cy="463205"/>
        </a:xfrm>
        <a:custGeom>
          <a:avLst/>
          <a:gdLst>
            <a:gd name="connsiteX0" fmla="*/ 0 w 723900"/>
            <a:gd name="connsiteY0" fmla="*/ 0 h 463205"/>
            <a:gd name="connsiteX1" fmla="*/ 209550 w 723900"/>
            <a:gd name="connsiteY1" fmla="*/ 457200 h 463205"/>
            <a:gd name="connsiteX2" fmla="*/ 723900 w 723900"/>
            <a:gd name="connsiteY2" fmla="*/ 247650 h 463205"/>
          </a:gdLst>
          <a:ahLst/>
          <a:cxnLst>
            <a:cxn ang="0">
              <a:pos x="connsiteX0" y="connsiteY0"/>
            </a:cxn>
            <a:cxn ang="0">
              <a:pos x="connsiteX1" y="connsiteY1"/>
            </a:cxn>
            <a:cxn ang="0">
              <a:pos x="connsiteX2" y="connsiteY2"/>
            </a:cxn>
          </a:cxnLst>
          <a:rect l="l" t="t" r="r" b="b"/>
          <a:pathLst>
            <a:path w="723900" h="463205">
              <a:moveTo>
                <a:pt x="0" y="0"/>
              </a:moveTo>
              <a:cubicBezTo>
                <a:pt x="44450" y="207962"/>
                <a:pt x="88900" y="415925"/>
                <a:pt x="209550" y="457200"/>
              </a:cubicBezTo>
              <a:cubicBezTo>
                <a:pt x="330200" y="498475"/>
                <a:pt x="635000" y="315912"/>
                <a:pt x="723900" y="247650"/>
              </a:cubicBezTo>
            </a:path>
          </a:pathLst>
        </a:custGeom>
        <a:noFill/>
        <a:ln w="57150">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6</xdr:col>
      <xdr:colOff>607797</xdr:colOff>
      <xdr:row>20</xdr:row>
      <xdr:rowOff>57150</xdr:rowOff>
    </xdr:from>
    <xdr:to>
      <xdr:col>8</xdr:col>
      <xdr:colOff>209550</xdr:colOff>
      <xdr:row>25</xdr:row>
      <xdr:rowOff>181737</xdr:rowOff>
    </xdr:to>
    <xdr:sp macro="" textlink="">
      <xdr:nvSpPr>
        <xdr:cNvPr id="15" name="Vrije vorm: vorm 14">
          <a:extLst>
            <a:ext uri="{FF2B5EF4-FFF2-40B4-BE49-F238E27FC236}">
              <a16:creationId xmlns:a16="http://schemas.microsoft.com/office/drawing/2014/main" id="{8AD6B17C-C529-41BA-A059-FEF7D02706CF}"/>
            </a:ext>
          </a:extLst>
        </xdr:cNvPr>
        <xdr:cNvSpPr/>
      </xdr:nvSpPr>
      <xdr:spPr>
        <a:xfrm rot="20877389">
          <a:off x="3836772" y="3867150"/>
          <a:ext cx="820953" cy="1077087"/>
        </a:xfrm>
        <a:custGeom>
          <a:avLst/>
          <a:gdLst>
            <a:gd name="connsiteX0" fmla="*/ 58953 w 820953"/>
            <a:gd name="connsiteY0" fmla="*/ 0 h 1077087"/>
            <a:gd name="connsiteX1" fmla="*/ 78003 w 820953"/>
            <a:gd name="connsiteY1" fmla="*/ 1066800 h 1077087"/>
            <a:gd name="connsiteX2" fmla="*/ 820953 w 820953"/>
            <a:gd name="connsiteY2" fmla="*/ 485775 h 1077087"/>
          </a:gdLst>
          <a:ahLst/>
          <a:cxnLst>
            <a:cxn ang="0">
              <a:pos x="connsiteX0" y="connsiteY0"/>
            </a:cxn>
            <a:cxn ang="0">
              <a:pos x="connsiteX1" y="connsiteY1"/>
            </a:cxn>
            <a:cxn ang="0">
              <a:pos x="connsiteX2" y="connsiteY2"/>
            </a:cxn>
          </a:cxnLst>
          <a:rect l="l" t="t" r="r" b="b"/>
          <a:pathLst>
            <a:path w="820953" h="1077087">
              <a:moveTo>
                <a:pt x="58953" y="0"/>
              </a:moveTo>
              <a:cubicBezTo>
                <a:pt x="4978" y="492919"/>
                <a:pt x="-48997" y="985838"/>
                <a:pt x="78003" y="1066800"/>
              </a:cubicBezTo>
              <a:cubicBezTo>
                <a:pt x="205003" y="1147762"/>
                <a:pt x="620928" y="731837"/>
                <a:pt x="820953" y="485775"/>
              </a:cubicBezTo>
            </a:path>
          </a:pathLst>
        </a:custGeom>
        <a:noFill/>
        <a:ln w="317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5</xdr:col>
      <xdr:colOff>552450</xdr:colOff>
      <xdr:row>23</xdr:row>
      <xdr:rowOff>180975</xdr:rowOff>
    </xdr:from>
    <xdr:to>
      <xdr:col>7</xdr:col>
      <xdr:colOff>266700</xdr:colOff>
      <xdr:row>25</xdr:row>
      <xdr:rowOff>142875</xdr:rowOff>
    </xdr:to>
    <xdr:sp macro="" textlink="">
      <xdr:nvSpPr>
        <xdr:cNvPr id="16" name="Ovaal 15">
          <a:extLst>
            <a:ext uri="{FF2B5EF4-FFF2-40B4-BE49-F238E27FC236}">
              <a16:creationId xmlns:a16="http://schemas.microsoft.com/office/drawing/2014/main" id="{0EF72F1E-DEA3-4C6D-9826-DAF5C5D58280}"/>
            </a:ext>
          </a:extLst>
        </xdr:cNvPr>
        <xdr:cNvSpPr/>
      </xdr:nvSpPr>
      <xdr:spPr>
        <a:xfrm>
          <a:off x="3171825" y="4562475"/>
          <a:ext cx="933450" cy="34290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b="1"/>
            <a:t>250 mtr</a:t>
          </a:r>
        </a:p>
      </xdr:txBody>
    </xdr:sp>
    <xdr:clientData/>
  </xdr:twoCellAnchor>
  <xdr:twoCellAnchor>
    <xdr:from>
      <xdr:col>8</xdr:col>
      <xdr:colOff>504825</xdr:colOff>
      <xdr:row>18</xdr:row>
      <xdr:rowOff>19050</xdr:rowOff>
    </xdr:from>
    <xdr:to>
      <xdr:col>10</xdr:col>
      <xdr:colOff>161925</xdr:colOff>
      <xdr:row>19</xdr:row>
      <xdr:rowOff>152400</xdr:rowOff>
    </xdr:to>
    <xdr:sp macro="" textlink="">
      <xdr:nvSpPr>
        <xdr:cNvPr id="17" name="Vrije vorm: vorm 16">
          <a:extLst>
            <a:ext uri="{FF2B5EF4-FFF2-40B4-BE49-F238E27FC236}">
              <a16:creationId xmlns:a16="http://schemas.microsoft.com/office/drawing/2014/main" id="{CF740C87-A7C2-4F27-909A-E41E2B272546}"/>
            </a:ext>
          </a:extLst>
        </xdr:cNvPr>
        <xdr:cNvSpPr/>
      </xdr:nvSpPr>
      <xdr:spPr>
        <a:xfrm>
          <a:off x="4953000" y="3448050"/>
          <a:ext cx="876300" cy="323850"/>
        </a:xfrm>
        <a:custGeom>
          <a:avLst/>
          <a:gdLst>
            <a:gd name="connsiteX0" fmla="*/ 876300 w 876300"/>
            <a:gd name="connsiteY0" fmla="*/ 142875 h 323850"/>
            <a:gd name="connsiteX1" fmla="*/ 190500 w 876300"/>
            <a:gd name="connsiteY1" fmla="*/ 0 h 323850"/>
            <a:gd name="connsiteX2" fmla="*/ 0 w 876300"/>
            <a:gd name="connsiteY2" fmla="*/ 323850 h 323850"/>
          </a:gdLst>
          <a:ahLst/>
          <a:cxnLst>
            <a:cxn ang="0">
              <a:pos x="connsiteX0" y="connsiteY0"/>
            </a:cxn>
            <a:cxn ang="0">
              <a:pos x="connsiteX1" y="connsiteY1"/>
            </a:cxn>
            <a:cxn ang="0">
              <a:pos x="connsiteX2" y="connsiteY2"/>
            </a:cxn>
          </a:cxnLst>
          <a:rect l="l" t="t" r="r" b="b"/>
          <a:pathLst>
            <a:path w="876300" h="323850">
              <a:moveTo>
                <a:pt x="876300" y="142875"/>
              </a:moveTo>
              <a:lnTo>
                <a:pt x="190500" y="0"/>
              </a:lnTo>
              <a:lnTo>
                <a:pt x="0" y="323850"/>
              </a:lnTo>
            </a:path>
          </a:pathLst>
        </a:custGeom>
        <a:noFill/>
        <a:ln w="31750">
          <a:solidFill>
            <a:srgbClr val="FF0000"/>
          </a:solidFill>
          <a:tailEnd type="triangle"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9</xdr:col>
      <xdr:colOff>361950</xdr:colOff>
      <xdr:row>15</xdr:row>
      <xdr:rowOff>161924</xdr:rowOff>
    </xdr:from>
    <xdr:to>
      <xdr:col>11</xdr:col>
      <xdr:colOff>76200</xdr:colOff>
      <xdr:row>17</xdr:row>
      <xdr:rowOff>123824</xdr:rowOff>
    </xdr:to>
    <xdr:sp macro="" textlink="">
      <xdr:nvSpPr>
        <xdr:cNvPr id="18" name="Ovaal 17">
          <a:extLst>
            <a:ext uri="{FF2B5EF4-FFF2-40B4-BE49-F238E27FC236}">
              <a16:creationId xmlns:a16="http://schemas.microsoft.com/office/drawing/2014/main" id="{DAECFE74-1856-4E4D-8853-A087211DE37F}"/>
            </a:ext>
          </a:extLst>
        </xdr:cNvPr>
        <xdr:cNvSpPr/>
      </xdr:nvSpPr>
      <xdr:spPr>
        <a:xfrm rot="19125209">
          <a:off x="5419725" y="3019424"/>
          <a:ext cx="933450" cy="342900"/>
        </a:xfrm>
        <a:prstGeom prst="ellipse">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b="1"/>
            <a:t>350 mtr</a:t>
          </a:r>
        </a:p>
      </xdr:txBody>
    </xdr:sp>
    <xdr:clientData/>
  </xdr:twoCellAnchor>
  <xdr:twoCellAnchor>
    <xdr:from>
      <xdr:col>3</xdr:col>
      <xdr:colOff>285750</xdr:colOff>
      <xdr:row>15</xdr:row>
      <xdr:rowOff>104775</xdr:rowOff>
    </xdr:from>
    <xdr:to>
      <xdr:col>5</xdr:col>
      <xdr:colOff>228600</xdr:colOff>
      <xdr:row>17</xdr:row>
      <xdr:rowOff>9525</xdr:rowOff>
    </xdr:to>
    <xdr:sp macro="" textlink="">
      <xdr:nvSpPr>
        <xdr:cNvPr id="19" name="Tekstvak 18">
          <a:extLst>
            <a:ext uri="{FF2B5EF4-FFF2-40B4-BE49-F238E27FC236}">
              <a16:creationId xmlns:a16="http://schemas.microsoft.com/office/drawing/2014/main" id="{845424DF-937F-4A7D-A5C1-80CCD8403DA9}"/>
            </a:ext>
          </a:extLst>
        </xdr:cNvPr>
        <xdr:cNvSpPr txBox="1"/>
      </xdr:nvSpPr>
      <xdr:spPr>
        <a:xfrm>
          <a:off x="1685925" y="2962275"/>
          <a:ext cx="1162050" cy="28575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Rotterdamsingel</a:t>
          </a:r>
        </a:p>
      </xdr:txBody>
    </xdr:sp>
    <xdr:clientData/>
  </xdr:twoCellAnchor>
  <xdr:twoCellAnchor>
    <xdr:from>
      <xdr:col>11</xdr:col>
      <xdr:colOff>28575</xdr:colOff>
      <xdr:row>5</xdr:row>
      <xdr:rowOff>57150</xdr:rowOff>
    </xdr:from>
    <xdr:to>
      <xdr:col>20</xdr:col>
      <xdr:colOff>161925</xdr:colOff>
      <xdr:row>9</xdr:row>
      <xdr:rowOff>180975</xdr:rowOff>
    </xdr:to>
    <xdr:sp macro="" textlink="">
      <xdr:nvSpPr>
        <xdr:cNvPr id="20" name="Tekstvak 19">
          <a:extLst>
            <a:ext uri="{FF2B5EF4-FFF2-40B4-BE49-F238E27FC236}">
              <a16:creationId xmlns:a16="http://schemas.microsoft.com/office/drawing/2014/main" id="{0EB10228-0926-494B-9E7D-9FD7F2C824B7}"/>
            </a:ext>
          </a:extLst>
        </xdr:cNvPr>
        <xdr:cNvSpPr txBox="1"/>
      </xdr:nvSpPr>
      <xdr:spPr>
        <a:xfrm>
          <a:off x="6305550" y="1009650"/>
          <a:ext cx="5619750" cy="88582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Voorstel betreft lijn 14: route</a:t>
          </a:r>
          <a:r>
            <a:rPr lang="nl-NL" sz="1100" baseline="0"/>
            <a:t> strekken op Gelderse Poort ivm. betere bediening kantoortoren OHRA. Inclusief een nieuwe halte Gelderse Poort.</a:t>
          </a:r>
        </a:p>
        <a:p>
          <a:r>
            <a:rPr lang="nl-NL" sz="1100" baseline="0"/>
            <a:t>Tevens verplaatsing van de halte Batavierenweg naar de ingang van het industrieterrein Gelderse Poort.</a:t>
          </a:r>
          <a:endParaRPr lang="nl-NL"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24</xdr:col>
      <xdr:colOff>249642</xdr:colOff>
      <xdr:row>36</xdr:row>
      <xdr:rowOff>172405</xdr:rowOff>
    </xdr:to>
    <xdr:pic>
      <xdr:nvPicPr>
        <xdr:cNvPr id="2" name="Afbeelding 1">
          <a:extLst>
            <a:ext uri="{FF2B5EF4-FFF2-40B4-BE49-F238E27FC236}">
              <a16:creationId xmlns:a16="http://schemas.microsoft.com/office/drawing/2014/main" id="{430941D3-46C6-4837-A932-B94366F372CE}"/>
            </a:ext>
          </a:extLst>
        </xdr:cNvPr>
        <xdr:cNvPicPr>
          <a:picLocks noChangeAspect="1"/>
        </xdr:cNvPicPr>
      </xdr:nvPicPr>
      <xdr:blipFill>
        <a:blip xmlns:r="http://schemas.openxmlformats.org/officeDocument/2006/relationships" r:embed="rId1"/>
        <a:stretch>
          <a:fillRect/>
        </a:stretch>
      </xdr:blipFill>
      <xdr:spPr>
        <a:xfrm>
          <a:off x="609600" y="190500"/>
          <a:ext cx="14270442" cy="6839905"/>
        </a:xfrm>
        <a:prstGeom prst="rect">
          <a:avLst/>
        </a:prstGeom>
      </xdr:spPr>
    </xdr:pic>
    <xdr:clientData/>
  </xdr:twoCellAnchor>
  <xdr:twoCellAnchor>
    <xdr:from>
      <xdr:col>4</xdr:col>
      <xdr:colOff>552450</xdr:colOff>
      <xdr:row>9</xdr:row>
      <xdr:rowOff>0</xdr:rowOff>
    </xdr:from>
    <xdr:to>
      <xdr:col>5</xdr:col>
      <xdr:colOff>485775</xdr:colOff>
      <xdr:row>9</xdr:row>
      <xdr:rowOff>180000</xdr:rowOff>
    </xdr:to>
    <xdr:sp macro="" textlink="">
      <xdr:nvSpPr>
        <xdr:cNvPr id="3" name="Tekstvak 2">
          <a:extLst>
            <a:ext uri="{FF2B5EF4-FFF2-40B4-BE49-F238E27FC236}">
              <a16:creationId xmlns:a16="http://schemas.microsoft.com/office/drawing/2014/main" id="{F8019FBD-645B-4FCA-93AE-DF4B61D7E035}"/>
            </a:ext>
          </a:extLst>
        </xdr:cNvPr>
        <xdr:cNvSpPr txBox="1"/>
      </xdr:nvSpPr>
      <xdr:spPr>
        <a:xfrm>
          <a:off x="2990850" y="1714500"/>
          <a:ext cx="542925"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NYMA</a:t>
          </a:r>
        </a:p>
      </xdr:txBody>
    </xdr:sp>
    <xdr:clientData/>
  </xdr:twoCellAnchor>
  <xdr:twoCellAnchor>
    <xdr:from>
      <xdr:col>18</xdr:col>
      <xdr:colOff>409575</xdr:colOff>
      <xdr:row>29</xdr:row>
      <xdr:rowOff>66675</xdr:rowOff>
    </xdr:from>
    <xdr:to>
      <xdr:col>20</xdr:col>
      <xdr:colOff>485775</xdr:colOff>
      <xdr:row>30</xdr:row>
      <xdr:rowOff>56175</xdr:rowOff>
    </xdr:to>
    <xdr:sp macro="" textlink="">
      <xdr:nvSpPr>
        <xdr:cNvPr id="4" name="Tekstvak 3">
          <a:extLst>
            <a:ext uri="{FF2B5EF4-FFF2-40B4-BE49-F238E27FC236}">
              <a16:creationId xmlns:a16="http://schemas.microsoft.com/office/drawing/2014/main" id="{6DFFA83A-92EE-4401-94E1-CEE2F0FD3463}"/>
            </a:ext>
          </a:extLst>
        </xdr:cNvPr>
        <xdr:cNvSpPr txBox="1"/>
      </xdr:nvSpPr>
      <xdr:spPr>
        <a:xfrm>
          <a:off x="11382375" y="5591175"/>
          <a:ext cx="129540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Ferry Portierstraat</a:t>
          </a:r>
        </a:p>
      </xdr:txBody>
    </xdr:sp>
    <xdr:clientData/>
  </xdr:twoCellAnchor>
  <xdr:twoCellAnchor>
    <xdr:from>
      <xdr:col>11</xdr:col>
      <xdr:colOff>276225</xdr:colOff>
      <xdr:row>10</xdr:row>
      <xdr:rowOff>28575</xdr:rowOff>
    </xdr:from>
    <xdr:to>
      <xdr:col>13</xdr:col>
      <xdr:colOff>285750</xdr:colOff>
      <xdr:row>13</xdr:row>
      <xdr:rowOff>133350</xdr:rowOff>
    </xdr:to>
    <xdr:sp macro="" textlink="">
      <xdr:nvSpPr>
        <xdr:cNvPr id="5" name="Ovaal 4">
          <a:extLst>
            <a:ext uri="{FF2B5EF4-FFF2-40B4-BE49-F238E27FC236}">
              <a16:creationId xmlns:a16="http://schemas.microsoft.com/office/drawing/2014/main" id="{FBB38192-D67D-4D17-86B4-3E4235772082}"/>
            </a:ext>
          </a:extLst>
        </xdr:cNvPr>
        <xdr:cNvSpPr/>
      </xdr:nvSpPr>
      <xdr:spPr>
        <a:xfrm>
          <a:off x="6981825" y="1933575"/>
          <a:ext cx="1228725" cy="676275"/>
        </a:xfrm>
        <a:prstGeom prst="ellipse">
          <a:avLst/>
        </a:prstGeom>
        <a:solidFill>
          <a:srgbClr val="FF0000">
            <a:alpha val="77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a:t>beoogde extra halte</a:t>
          </a:r>
        </a:p>
      </xdr:txBody>
    </xdr:sp>
    <xdr:clientData/>
  </xdr:twoCellAnchor>
  <xdr:twoCellAnchor>
    <xdr:from>
      <xdr:col>5</xdr:col>
      <xdr:colOff>485775</xdr:colOff>
      <xdr:row>10</xdr:row>
      <xdr:rowOff>76200</xdr:rowOff>
    </xdr:from>
    <xdr:to>
      <xdr:col>11</xdr:col>
      <xdr:colOff>66675</xdr:colOff>
      <xdr:row>11</xdr:row>
      <xdr:rowOff>123825</xdr:rowOff>
    </xdr:to>
    <xdr:cxnSp macro="">
      <xdr:nvCxnSpPr>
        <xdr:cNvPr id="6" name="Rechte verbindingslijn met pijl 5">
          <a:extLst>
            <a:ext uri="{FF2B5EF4-FFF2-40B4-BE49-F238E27FC236}">
              <a16:creationId xmlns:a16="http://schemas.microsoft.com/office/drawing/2014/main" id="{DA9B3C4B-3E5C-4502-85C0-0231C33FF736}"/>
            </a:ext>
          </a:extLst>
        </xdr:cNvPr>
        <xdr:cNvCxnSpPr/>
      </xdr:nvCxnSpPr>
      <xdr:spPr>
        <a:xfrm flipH="1" flipV="1">
          <a:off x="3533775" y="1981200"/>
          <a:ext cx="3238500" cy="238125"/>
        </a:xfrm>
        <a:prstGeom prst="straightConnector1">
          <a:avLst/>
        </a:prstGeom>
        <a:ln w="88900">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504825</xdr:colOff>
      <xdr:row>10</xdr:row>
      <xdr:rowOff>180975</xdr:rowOff>
    </xdr:from>
    <xdr:to>
      <xdr:col>7</xdr:col>
      <xdr:colOff>447675</xdr:colOff>
      <xdr:row>12</xdr:row>
      <xdr:rowOff>114300</xdr:rowOff>
    </xdr:to>
    <xdr:sp macro="" textlink="">
      <xdr:nvSpPr>
        <xdr:cNvPr id="7" name="Tekstvak 6">
          <a:extLst>
            <a:ext uri="{FF2B5EF4-FFF2-40B4-BE49-F238E27FC236}">
              <a16:creationId xmlns:a16="http://schemas.microsoft.com/office/drawing/2014/main" id="{192E7D06-71E2-4DEE-9DDD-178011FC4DD5}"/>
            </a:ext>
          </a:extLst>
        </xdr:cNvPr>
        <xdr:cNvSpPr txBox="1"/>
      </xdr:nvSpPr>
      <xdr:spPr>
        <a:xfrm rot="256550">
          <a:off x="4162425" y="2085975"/>
          <a:ext cx="552450" cy="3143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300</a:t>
          </a:r>
          <a:r>
            <a:rPr lang="nl-NL" sz="1100" baseline="0"/>
            <a:t> m</a:t>
          </a:r>
          <a:endParaRPr lang="nl-NL" sz="1100"/>
        </a:p>
      </xdr:txBody>
    </xdr:sp>
    <xdr:clientData/>
  </xdr:twoCellAnchor>
  <xdr:twoCellAnchor>
    <xdr:from>
      <xdr:col>15</xdr:col>
      <xdr:colOff>152400</xdr:colOff>
      <xdr:row>18</xdr:row>
      <xdr:rowOff>114300</xdr:rowOff>
    </xdr:from>
    <xdr:to>
      <xdr:col>16</xdr:col>
      <xdr:colOff>95250</xdr:colOff>
      <xdr:row>20</xdr:row>
      <xdr:rowOff>47625</xdr:rowOff>
    </xdr:to>
    <xdr:sp macro="" textlink="">
      <xdr:nvSpPr>
        <xdr:cNvPr id="8" name="Tekstvak 7">
          <a:extLst>
            <a:ext uri="{FF2B5EF4-FFF2-40B4-BE49-F238E27FC236}">
              <a16:creationId xmlns:a16="http://schemas.microsoft.com/office/drawing/2014/main" id="{4144DEA4-D9BB-42FA-9AA7-E848CC18C81D}"/>
            </a:ext>
          </a:extLst>
        </xdr:cNvPr>
        <xdr:cNvSpPr txBox="1"/>
      </xdr:nvSpPr>
      <xdr:spPr>
        <a:xfrm rot="2221534">
          <a:off x="9296400" y="3543300"/>
          <a:ext cx="552450" cy="3143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500</a:t>
          </a:r>
          <a:r>
            <a:rPr lang="nl-NL" sz="1100" baseline="0"/>
            <a:t> m</a:t>
          </a:r>
          <a:endParaRPr lang="nl-NL" sz="1100"/>
        </a:p>
      </xdr:txBody>
    </xdr:sp>
    <xdr:clientData/>
  </xdr:twoCellAnchor>
  <xdr:twoCellAnchor>
    <xdr:from>
      <xdr:col>13</xdr:col>
      <xdr:colOff>381000</xdr:colOff>
      <xdr:row>13</xdr:row>
      <xdr:rowOff>19050</xdr:rowOff>
    </xdr:from>
    <xdr:to>
      <xdr:col>19</xdr:col>
      <xdr:colOff>552450</xdr:colOff>
      <xdr:row>28</xdr:row>
      <xdr:rowOff>152400</xdr:rowOff>
    </xdr:to>
    <xdr:cxnSp macro="">
      <xdr:nvCxnSpPr>
        <xdr:cNvPr id="9" name="Rechte verbindingslijn met pijl 8">
          <a:extLst>
            <a:ext uri="{FF2B5EF4-FFF2-40B4-BE49-F238E27FC236}">
              <a16:creationId xmlns:a16="http://schemas.microsoft.com/office/drawing/2014/main" id="{CA986A4E-39D8-42BC-BD16-751E498094E1}"/>
            </a:ext>
          </a:extLst>
        </xdr:cNvPr>
        <xdr:cNvCxnSpPr/>
      </xdr:nvCxnSpPr>
      <xdr:spPr>
        <a:xfrm>
          <a:off x="8305800" y="2495550"/>
          <a:ext cx="3829050" cy="2990850"/>
        </a:xfrm>
        <a:prstGeom prst="straightConnector1">
          <a:avLst/>
        </a:prstGeom>
        <a:ln w="88900">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11</xdr:col>
      <xdr:colOff>581957</xdr:colOff>
      <xdr:row>50</xdr:row>
      <xdr:rowOff>134671</xdr:rowOff>
    </xdr:to>
    <xdr:pic>
      <xdr:nvPicPr>
        <xdr:cNvPr id="2" name="Afbeelding 1">
          <a:extLst>
            <a:ext uri="{FF2B5EF4-FFF2-40B4-BE49-F238E27FC236}">
              <a16:creationId xmlns:a16="http://schemas.microsoft.com/office/drawing/2014/main" id="{AB37E5F1-0603-47F4-B14C-B8A12C631EBF}"/>
            </a:ext>
          </a:extLst>
        </xdr:cNvPr>
        <xdr:cNvPicPr>
          <a:picLocks noChangeAspect="1"/>
        </xdr:cNvPicPr>
      </xdr:nvPicPr>
      <xdr:blipFill>
        <a:blip xmlns:r="http://schemas.openxmlformats.org/officeDocument/2006/relationships" r:embed="rId1"/>
        <a:stretch>
          <a:fillRect/>
        </a:stretch>
      </xdr:blipFill>
      <xdr:spPr>
        <a:xfrm>
          <a:off x="605118" y="190500"/>
          <a:ext cx="6633133" cy="9469171"/>
        </a:xfrm>
        <a:prstGeom prst="rect">
          <a:avLst/>
        </a:prstGeom>
        <a:ln w="15875">
          <a:solidFill>
            <a:schemeClr val="tx1"/>
          </a:solidFill>
        </a:ln>
      </xdr:spPr>
    </xdr:pic>
    <xdr:clientData/>
  </xdr:twoCellAnchor>
  <xdr:twoCellAnchor>
    <xdr:from>
      <xdr:col>6</xdr:col>
      <xdr:colOff>276225</xdr:colOff>
      <xdr:row>1</xdr:row>
      <xdr:rowOff>152400</xdr:rowOff>
    </xdr:from>
    <xdr:to>
      <xdr:col>8</xdr:col>
      <xdr:colOff>66675</xdr:colOff>
      <xdr:row>4</xdr:row>
      <xdr:rowOff>47625</xdr:rowOff>
    </xdr:to>
    <xdr:sp macro="" textlink="">
      <xdr:nvSpPr>
        <xdr:cNvPr id="3" name="Tekstvak 2">
          <a:extLst>
            <a:ext uri="{FF2B5EF4-FFF2-40B4-BE49-F238E27FC236}">
              <a16:creationId xmlns:a16="http://schemas.microsoft.com/office/drawing/2014/main" id="{BC08C8BD-E0EC-4B73-B9C4-B949A23E8BF1}"/>
            </a:ext>
          </a:extLst>
        </xdr:cNvPr>
        <xdr:cNvSpPr txBox="1"/>
      </xdr:nvSpPr>
      <xdr:spPr>
        <a:xfrm>
          <a:off x="3933825" y="342900"/>
          <a:ext cx="1009650" cy="466725"/>
        </a:xfrm>
        <a:prstGeom prst="rect">
          <a:avLst/>
        </a:prstGeom>
        <a:solidFill>
          <a:schemeClr val="accent4">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Lingebrug</a:t>
          </a:r>
        </a:p>
        <a:p>
          <a:r>
            <a:rPr lang="nl-NL" sz="1100"/>
            <a:t>in </a:t>
          </a:r>
          <a:r>
            <a:rPr lang="nl-NL" sz="1100" baseline="0"/>
            <a:t>1   uit 1</a:t>
          </a:r>
          <a:endParaRPr lang="nl-NL" sz="1100"/>
        </a:p>
      </xdr:txBody>
    </xdr:sp>
    <xdr:clientData/>
  </xdr:twoCellAnchor>
  <xdr:twoCellAnchor>
    <xdr:from>
      <xdr:col>1</xdr:col>
      <xdr:colOff>38100</xdr:colOff>
      <xdr:row>8</xdr:row>
      <xdr:rowOff>95250</xdr:rowOff>
    </xdr:from>
    <xdr:to>
      <xdr:col>2</xdr:col>
      <xdr:colOff>438150</xdr:colOff>
      <xdr:row>10</xdr:row>
      <xdr:rowOff>180975</xdr:rowOff>
    </xdr:to>
    <xdr:sp macro="" textlink="">
      <xdr:nvSpPr>
        <xdr:cNvPr id="4" name="Tekstvak 3">
          <a:extLst>
            <a:ext uri="{FF2B5EF4-FFF2-40B4-BE49-F238E27FC236}">
              <a16:creationId xmlns:a16="http://schemas.microsoft.com/office/drawing/2014/main" id="{5A371D02-78D8-4017-8866-B2E02F0A79F9}"/>
            </a:ext>
          </a:extLst>
        </xdr:cNvPr>
        <xdr:cNvSpPr txBox="1"/>
      </xdr:nvSpPr>
      <xdr:spPr>
        <a:xfrm>
          <a:off x="647700" y="1619250"/>
          <a:ext cx="1009650" cy="466725"/>
        </a:xfrm>
        <a:prstGeom prst="rect">
          <a:avLst/>
        </a:prstGeom>
        <a:solidFill>
          <a:schemeClr val="accent4">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Molenstraat</a:t>
          </a:r>
        </a:p>
        <a:p>
          <a:r>
            <a:rPr lang="nl-NL" sz="1100"/>
            <a:t>in 0</a:t>
          </a:r>
          <a:r>
            <a:rPr lang="nl-NL" sz="1100" baseline="0"/>
            <a:t>   uit 0</a:t>
          </a:r>
          <a:endParaRPr lang="nl-NL" sz="1100"/>
        </a:p>
      </xdr:txBody>
    </xdr:sp>
    <xdr:clientData/>
  </xdr:twoCellAnchor>
  <xdr:twoCellAnchor>
    <xdr:from>
      <xdr:col>1</xdr:col>
      <xdr:colOff>361950</xdr:colOff>
      <xdr:row>21</xdr:row>
      <xdr:rowOff>161925</xdr:rowOff>
    </xdr:from>
    <xdr:to>
      <xdr:col>3</xdr:col>
      <xdr:colOff>152400</xdr:colOff>
      <xdr:row>24</xdr:row>
      <xdr:rowOff>57150</xdr:rowOff>
    </xdr:to>
    <xdr:sp macro="" textlink="">
      <xdr:nvSpPr>
        <xdr:cNvPr id="5" name="Tekstvak 4">
          <a:extLst>
            <a:ext uri="{FF2B5EF4-FFF2-40B4-BE49-F238E27FC236}">
              <a16:creationId xmlns:a16="http://schemas.microsoft.com/office/drawing/2014/main" id="{9694FC51-A2BF-43BE-8573-A39A600818A6}"/>
            </a:ext>
          </a:extLst>
        </xdr:cNvPr>
        <xdr:cNvSpPr txBox="1"/>
      </xdr:nvSpPr>
      <xdr:spPr>
        <a:xfrm>
          <a:off x="971550" y="4162425"/>
          <a:ext cx="1009650" cy="466725"/>
        </a:xfrm>
        <a:prstGeom prst="rect">
          <a:avLst/>
        </a:prstGeom>
        <a:solidFill>
          <a:schemeClr val="accent4">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Hoofdstraat</a:t>
          </a:r>
        </a:p>
        <a:p>
          <a:r>
            <a:rPr lang="nl-NL" sz="1100"/>
            <a:t>in </a:t>
          </a:r>
          <a:r>
            <a:rPr lang="nl-NL" sz="1100" baseline="0"/>
            <a:t>11   uit 9</a:t>
          </a:r>
          <a:endParaRPr lang="nl-NL" sz="1100"/>
        </a:p>
      </xdr:txBody>
    </xdr:sp>
    <xdr:clientData/>
  </xdr:twoCellAnchor>
  <xdr:twoCellAnchor>
    <xdr:from>
      <xdr:col>4</xdr:col>
      <xdr:colOff>209550</xdr:colOff>
      <xdr:row>36</xdr:row>
      <xdr:rowOff>76200</xdr:rowOff>
    </xdr:from>
    <xdr:to>
      <xdr:col>6</xdr:col>
      <xdr:colOff>0</xdr:colOff>
      <xdr:row>38</xdr:row>
      <xdr:rowOff>161925</xdr:rowOff>
    </xdr:to>
    <xdr:sp macro="" textlink="">
      <xdr:nvSpPr>
        <xdr:cNvPr id="6" name="Tekstvak 5">
          <a:extLst>
            <a:ext uri="{FF2B5EF4-FFF2-40B4-BE49-F238E27FC236}">
              <a16:creationId xmlns:a16="http://schemas.microsoft.com/office/drawing/2014/main" id="{B1C116AC-F85B-4C9A-AF0B-D4808D72E0D9}"/>
            </a:ext>
          </a:extLst>
        </xdr:cNvPr>
        <xdr:cNvSpPr txBox="1"/>
      </xdr:nvSpPr>
      <xdr:spPr>
        <a:xfrm>
          <a:off x="2647950" y="6934200"/>
          <a:ext cx="1009650" cy="466725"/>
        </a:xfrm>
        <a:prstGeom prst="rect">
          <a:avLst/>
        </a:prstGeom>
        <a:solidFill>
          <a:schemeClr val="accent4">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Stationsstraat</a:t>
          </a:r>
        </a:p>
        <a:p>
          <a:r>
            <a:rPr lang="nl-NL" sz="1100"/>
            <a:t>in </a:t>
          </a:r>
          <a:r>
            <a:rPr lang="nl-NL" sz="1100" baseline="0"/>
            <a:t>11   uit 13</a:t>
          </a:r>
          <a:endParaRPr lang="nl-NL" sz="1100"/>
        </a:p>
      </xdr:txBody>
    </xdr:sp>
    <xdr:clientData/>
  </xdr:twoCellAnchor>
  <xdr:twoCellAnchor>
    <xdr:from>
      <xdr:col>8</xdr:col>
      <xdr:colOff>247650</xdr:colOff>
      <xdr:row>36</xdr:row>
      <xdr:rowOff>28576</xdr:rowOff>
    </xdr:from>
    <xdr:to>
      <xdr:col>10</xdr:col>
      <xdr:colOff>38100</xdr:colOff>
      <xdr:row>38</xdr:row>
      <xdr:rowOff>112060</xdr:rowOff>
    </xdr:to>
    <xdr:sp macro="" textlink="">
      <xdr:nvSpPr>
        <xdr:cNvPr id="7" name="Tekstvak 6">
          <a:extLst>
            <a:ext uri="{FF2B5EF4-FFF2-40B4-BE49-F238E27FC236}">
              <a16:creationId xmlns:a16="http://schemas.microsoft.com/office/drawing/2014/main" id="{E3A27912-D38A-400F-9614-D06A67185A61}"/>
            </a:ext>
          </a:extLst>
        </xdr:cNvPr>
        <xdr:cNvSpPr txBox="1"/>
      </xdr:nvSpPr>
      <xdr:spPr>
        <a:xfrm>
          <a:off x="5088591" y="6886576"/>
          <a:ext cx="1000685" cy="464484"/>
        </a:xfrm>
        <a:prstGeom prst="rect">
          <a:avLst/>
        </a:prstGeom>
        <a:solidFill>
          <a:schemeClr val="accent4">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Brittanjesinge</a:t>
          </a:r>
        </a:p>
        <a:p>
          <a:r>
            <a:rPr lang="nl-NL" sz="1100"/>
            <a:t>in </a:t>
          </a:r>
          <a:r>
            <a:rPr lang="nl-NL" sz="1100" baseline="0"/>
            <a:t>13   uit 13</a:t>
          </a:r>
          <a:endParaRPr lang="nl-NL" sz="1100"/>
        </a:p>
      </xdr:txBody>
    </xdr:sp>
    <xdr:clientData/>
  </xdr:twoCellAnchor>
  <xdr:twoCellAnchor>
    <xdr:from>
      <xdr:col>9</xdr:col>
      <xdr:colOff>217393</xdr:colOff>
      <xdr:row>17</xdr:row>
      <xdr:rowOff>121585</xdr:rowOff>
    </xdr:from>
    <xdr:to>
      <xdr:col>11</xdr:col>
      <xdr:colOff>7843</xdr:colOff>
      <xdr:row>19</xdr:row>
      <xdr:rowOff>64435</xdr:rowOff>
    </xdr:to>
    <xdr:sp macro="" textlink="">
      <xdr:nvSpPr>
        <xdr:cNvPr id="8" name="Tekstvak 7">
          <a:extLst>
            <a:ext uri="{FF2B5EF4-FFF2-40B4-BE49-F238E27FC236}">
              <a16:creationId xmlns:a16="http://schemas.microsoft.com/office/drawing/2014/main" id="{195B6E89-1A2C-4D89-BD0C-8087E2B677DD}"/>
            </a:ext>
          </a:extLst>
        </xdr:cNvPr>
        <xdr:cNvSpPr txBox="1"/>
      </xdr:nvSpPr>
      <xdr:spPr>
        <a:xfrm>
          <a:off x="5663452" y="3360085"/>
          <a:ext cx="1000685" cy="323850"/>
        </a:xfrm>
        <a:prstGeom prst="rect">
          <a:avLst/>
        </a:prstGeom>
        <a:solidFill>
          <a:schemeClr val="accent6">
            <a:lumMod val="60000"/>
            <a:lumOff val="4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Nwe halte</a:t>
          </a:r>
        </a:p>
      </xdr:txBody>
    </xdr:sp>
    <xdr:clientData/>
  </xdr:twoCellAnchor>
  <xdr:twoCellAnchor>
    <xdr:from>
      <xdr:col>3</xdr:col>
      <xdr:colOff>47625</xdr:colOff>
      <xdr:row>3</xdr:row>
      <xdr:rowOff>114300</xdr:rowOff>
    </xdr:from>
    <xdr:to>
      <xdr:col>6</xdr:col>
      <xdr:colOff>66675</xdr:colOff>
      <xdr:row>9</xdr:row>
      <xdr:rowOff>85725</xdr:rowOff>
    </xdr:to>
    <xdr:cxnSp macro="">
      <xdr:nvCxnSpPr>
        <xdr:cNvPr id="9" name="Rechte verbindingslijn met pijl 8">
          <a:extLst>
            <a:ext uri="{FF2B5EF4-FFF2-40B4-BE49-F238E27FC236}">
              <a16:creationId xmlns:a16="http://schemas.microsoft.com/office/drawing/2014/main" id="{EE3BF635-0143-4E2C-A32A-EC381FF7D726}"/>
            </a:ext>
          </a:extLst>
        </xdr:cNvPr>
        <xdr:cNvCxnSpPr/>
      </xdr:nvCxnSpPr>
      <xdr:spPr>
        <a:xfrm flipV="1">
          <a:off x="1876425" y="685800"/>
          <a:ext cx="1847850" cy="1114425"/>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352425</xdr:colOff>
      <xdr:row>17</xdr:row>
      <xdr:rowOff>133350</xdr:rowOff>
    </xdr:from>
    <xdr:to>
      <xdr:col>8</xdr:col>
      <xdr:colOff>219075</xdr:colOff>
      <xdr:row>22</xdr:row>
      <xdr:rowOff>57150</xdr:rowOff>
    </xdr:to>
    <xdr:cxnSp macro="">
      <xdr:nvCxnSpPr>
        <xdr:cNvPr id="10" name="Rechte verbindingslijn met pijl 9">
          <a:extLst>
            <a:ext uri="{FF2B5EF4-FFF2-40B4-BE49-F238E27FC236}">
              <a16:creationId xmlns:a16="http://schemas.microsoft.com/office/drawing/2014/main" id="{1840CEEA-901C-4A7C-B6A9-6853E031F92B}"/>
            </a:ext>
          </a:extLst>
        </xdr:cNvPr>
        <xdr:cNvCxnSpPr/>
      </xdr:nvCxnSpPr>
      <xdr:spPr>
        <a:xfrm flipV="1">
          <a:off x="2181225" y="3371850"/>
          <a:ext cx="2914650" cy="87630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200025</xdr:colOff>
      <xdr:row>34</xdr:row>
      <xdr:rowOff>171450</xdr:rowOff>
    </xdr:from>
    <xdr:to>
      <xdr:col>10</xdr:col>
      <xdr:colOff>333375</xdr:colOff>
      <xdr:row>36</xdr:row>
      <xdr:rowOff>57150</xdr:rowOff>
    </xdr:to>
    <xdr:cxnSp macro="">
      <xdr:nvCxnSpPr>
        <xdr:cNvPr id="11" name="Rechte verbindingslijn met pijl 10">
          <a:extLst>
            <a:ext uri="{FF2B5EF4-FFF2-40B4-BE49-F238E27FC236}">
              <a16:creationId xmlns:a16="http://schemas.microsoft.com/office/drawing/2014/main" id="{569C0D24-60F7-40C7-8C1C-C30D795775BB}"/>
            </a:ext>
          </a:extLst>
        </xdr:cNvPr>
        <xdr:cNvCxnSpPr/>
      </xdr:nvCxnSpPr>
      <xdr:spPr>
        <a:xfrm flipV="1">
          <a:off x="3857625" y="6648450"/>
          <a:ext cx="2571750" cy="266700"/>
        </a:xfrm>
        <a:prstGeom prst="straightConnector1">
          <a:avLst/>
        </a:prstGeom>
        <a:ln w="254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142875</xdr:colOff>
      <xdr:row>5</xdr:row>
      <xdr:rowOff>28575</xdr:rowOff>
    </xdr:from>
    <xdr:to>
      <xdr:col>5</xdr:col>
      <xdr:colOff>295275</xdr:colOff>
      <xdr:row>6</xdr:row>
      <xdr:rowOff>152400</xdr:rowOff>
    </xdr:to>
    <xdr:sp macro="" textlink="">
      <xdr:nvSpPr>
        <xdr:cNvPr id="12" name="Rechthoek: afgeronde hoeken 11">
          <a:extLst>
            <a:ext uri="{FF2B5EF4-FFF2-40B4-BE49-F238E27FC236}">
              <a16:creationId xmlns:a16="http://schemas.microsoft.com/office/drawing/2014/main" id="{DB95030F-775F-4BF3-8596-5EDEABC3F8AC}"/>
            </a:ext>
          </a:extLst>
        </xdr:cNvPr>
        <xdr:cNvSpPr/>
      </xdr:nvSpPr>
      <xdr:spPr>
        <a:xfrm>
          <a:off x="2581275" y="981075"/>
          <a:ext cx="762000" cy="3143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a:t>500 mtr </a:t>
          </a:r>
        </a:p>
      </xdr:txBody>
    </xdr:sp>
    <xdr:clientData/>
  </xdr:twoCellAnchor>
  <xdr:twoCellAnchor>
    <xdr:from>
      <xdr:col>6</xdr:col>
      <xdr:colOff>57150</xdr:colOff>
      <xdr:row>18</xdr:row>
      <xdr:rowOff>95250</xdr:rowOff>
    </xdr:from>
    <xdr:to>
      <xdr:col>7</xdr:col>
      <xdr:colOff>209550</xdr:colOff>
      <xdr:row>19</xdr:row>
      <xdr:rowOff>180975</xdr:rowOff>
    </xdr:to>
    <xdr:sp macro="" textlink="">
      <xdr:nvSpPr>
        <xdr:cNvPr id="13" name="Rechthoek: afgeronde hoeken 12">
          <a:extLst>
            <a:ext uri="{FF2B5EF4-FFF2-40B4-BE49-F238E27FC236}">
              <a16:creationId xmlns:a16="http://schemas.microsoft.com/office/drawing/2014/main" id="{32184397-24C4-49C6-B160-AF2A98640A1F}"/>
            </a:ext>
          </a:extLst>
        </xdr:cNvPr>
        <xdr:cNvSpPr/>
      </xdr:nvSpPr>
      <xdr:spPr>
        <a:xfrm>
          <a:off x="3714750" y="3524250"/>
          <a:ext cx="762000" cy="276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a:t>1000 mtr </a:t>
          </a:r>
        </a:p>
      </xdr:txBody>
    </xdr:sp>
    <xdr:clientData/>
  </xdr:twoCellAnchor>
  <xdr:twoCellAnchor>
    <xdr:from>
      <xdr:col>7</xdr:col>
      <xdr:colOff>0</xdr:colOff>
      <xdr:row>35</xdr:row>
      <xdr:rowOff>9525</xdr:rowOff>
    </xdr:from>
    <xdr:to>
      <xdr:col>8</xdr:col>
      <xdr:colOff>152400</xdr:colOff>
      <xdr:row>36</xdr:row>
      <xdr:rowOff>85725</xdr:rowOff>
    </xdr:to>
    <xdr:sp macro="" textlink="">
      <xdr:nvSpPr>
        <xdr:cNvPr id="14" name="Rechthoek: afgeronde hoeken 13">
          <a:extLst>
            <a:ext uri="{FF2B5EF4-FFF2-40B4-BE49-F238E27FC236}">
              <a16:creationId xmlns:a16="http://schemas.microsoft.com/office/drawing/2014/main" id="{1FD00894-9797-4DC6-AD77-AFEA5D019690}"/>
            </a:ext>
          </a:extLst>
        </xdr:cNvPr>
        <xdr:cNvSpPr/>
      </xdr:nvSpPr>
      <xdr:spPr>
        <a:xfrm>
          <a:off x="4267200" y="6677025"/>
          <a:ext cx="762000" cy="2667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a:t>550 mtr</a:t>
          </a:r>
        </a:p>
      </xdr:txBody>
    </xdr:sp>
    <xdr:clientData/>
  </xdr:twoCellAnchor>
  <xdr:twoCellAnchor>
    <xdr:from>
      <xdr:col>2</xdr:col>
      <xdr:colOff>465666</xdr:colOff>
      <xdr:row>3</xdr:row>
      <xdr:rowOff>42333</xdr:rowOff>
    </xdr:from>
    <xdr:to>
      <xdr:col>11</xdr:col>
      <xdr:colOff>338666</xdr:colOff>
      <xdr:row>49</xdr:row>
      <xdr:rowOff>10583</xdr:rowOff>
    </xdr:to>
    <xdr:sp macro="" textlink="">
      <xdr:nvSpPr>
        <xdr:cNvPr id="15" name="Vrije vorm: vorm 14">
          <a:extLst>
            <a:ext uri="{FF2B5EF4-FFF2-40B4-BE49-F238E27FC236}">
              <a16:creationId xmlns:a16="http://schemas.microsoft.com/office/drawing/2014/main" id="{516CA321-0D2B-4DA5-B3A7-43E01700C8C3}"/>
            </a:ext>
          </a:extLst>
        </xdr:cNvPr>
        <xdr:cNvSpPr/>
      </xdr:nvSpPr>
      <xdr:spPr>
        <a:xfrm>
          <a:off x="1684866" y="613833"/>
          <a:ext cx="5359400" cy="8731250"/>
        </a:xfrm>
        <a:custGeom>
          <a:avLst/>
          <a:gdLst>
            <a:gd name="connsiteX0" fmla="*/ 5397500 w 5397500"/>
            <a:gd name="connsiteY0" fmla="*/ 8731250 h 8731250"/>
            <a:gd name="connsiteX1" fmla="*/ 5207000 w 5397500"/>
            <a:gd name="connsiteY1" fmla="*/ 7768167 h 8731250"/>
            <a:gd name="connsiteX2" fmla="*/ 4847167 w 5397500"/>
            <a:gd name="connsiteY2" fmla="*/ 6127750 h 8731250"/>
            <a:gd name="connsiteX3" fmla="*/ 3704167 w 5397500"/>
            <a:gd name="connsiteY3" fmla="*/ 3302000 h 8731250"/>
            <a:gd name="connsiteX4" fmla="*/ 2921000 w 5397500"/>
            <a:gd name="connsiteY4" fmla="*/ 1449917 h 8731250"/>
            <a:gd name="connsiteX5" fmla="*/ 2497667 w 5397500"/>
            <a:gd name="connsiteY5" fmla="*/ 148167 h 8731250"/>
            <a:gd name="connsiteX6" fmla="*/ 2180167 w 5397500"/>
            <a:gd name="connsiteY6" fmla="*/ 0 h 8731250"/>
            <a:gd name="connsiteX7" fmla="*/ 1460500 w 5397500"/>
            <a:gd name="connsiteY7" fmla="*/ 105834 h 8731250"/>
            <a:gd name="connsiteX8" fmla="*/ 190500 w 5397500"/>
            <a:gd name="connsiteY8" fmla="*/ 359834 h 8731250"/>
            <a:gd name="connsiteX9" fmla="*/ 105834 w 5397500"/>
            <a:gd name="connsiteY9" fmla="*/ 603250 h 8731250"/>
            <a:gd name="connsiteX10" fmla="*/ 63500 w 5397500"/>
            <a:gd name="connsiteY10" fmla="*/ 857250 h 8731250"/>
            <a:gd name="connsiteX11" fmla="*/ 148167 w 5397500"/>
            <a:gd name="connsiteY11" fmla="*/ 1428750 h 8731250"/>
            <a:gd name="connsiteX12" fmla="*/ 0 w 5397500"/>
            <a:gd name="connsiteY12" fmla="*/ 2338917 h 8731250"/>
            <a:gd name="connsiteX13" fmla="*/ 169334 w 5397500"/>
            <a:gd name="connsiteY13" fmla="*/ 2783417 h 8731250"/>
            <a:gd name="connsiteX14" fmla="*/ 571500 w 5397500"/>
            <a:gd name="connsiteY14" fmla="*/ 4222750 h 8731250"/>
            <a:gd name="connsiteX15" fmla="*/ 635000 w 5397500"/>
            <a:gd name="connsiteY15" fmla="*/ 4593167 h 8731250"/>
            <a:gd name="connsiteX16" fmla="*/ 1693334 w 5397500"/>
            <a:gd name="connsiteY16" fmla="*/ 6096000 h 8731250"/>
            <a:gd name="connsiteX17" fmla="*/ 2159000 w 5397500"/>
            <a:gd name="connsiteY17" fmla="*/ 6307667 h 8731250"/>
            <a:gd name="connsiteX18" fmla="*/ 2942167 w 5397500"/>
            <a:gd name="connsiteY18" fmla="*/ 7683500 h 8731250"/>
            <a:gd name="connsiteX19" fmla="*/ 4169834 w 5397500"/>
            <a:gd name="connsiteY19" fmla="*/ 7037917 h 8731250"/>
            <a:gd name="connsiteX20" fmla="*/ 4508500 w 5397500"/>
            <a:gd name="connsiteY20" fmla="*/ 6921500 h 8731250"/>
            <a:gd name="connsiteX21" fmla="*/ 4593167 w 5397500"/>
            <a:gd name="connsiteY21" fmla="*/ 6709834 h 8731250"/>
            <a:gd name="connsiteX22" fmla="*/ 4529667 w 5397500"/>
            <a:gd name="connsiteY22" fmla="*/ 6466417 h 8731250"/>
            <a:gd name="connsiteX23" fmla="*/ 4487334 w 5397500"/>
            <a:gd name="connsiteY23" fmla="*/ 6328834 h 8731250"/>
            <a:gd name="connsiteX24" fmla="*/ 4677834 w 5397500"/>
            <a:gd name="connsiteY24" fmla="*/ 6212417 h 87312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Lst>
          <a:rect l="l" t="t" r="r" b="b"/>
          <a:pathLst>
            <a:path w="5397500" h="8731250">
              <a:moveTo>
                <a:pt x="5397500" y="8731250"/>
              </a:moveTo>
              <a:lnTo>
                <a:pt x="5207000" y="7768167"/>
              </a:lnTo>
              <a:lnTo>
                <a:pt x="4847167" y="6127750"/>
              </a:lnTo>
              <a:lnTo>
                <a:pt x="3704167" y="3302000"/>
              </a:lnTo>
              <a:lnTo>
                <a:pt x="2921000" y="1449917"/>
              </a:lnTo>
              <a:lnTo>
                <a:pt x="2497667" y="148167"/>
              </a:lnTo>
              <a:lnTo>
                <a:pt x="2180167" y="0"/>
              </a:lnTo>
              <a:lnTo>
                <a:pt x="1460500" y="105834"/>
              </a:lnTo>
              <a:lnTo>
                <a:pt x="190500" y="359834"/>
              </a:lnTo>
              <a:lnTo>
                <a:pt x="105834" y="603250"/>
              </a:lnTo>
              <a:lnTo>
                <a:pt x="63500" y="857250"/>
              </a:lnTo>
              <a:lnTo>
                <a:pt x="148167" y="1428750"/>
              </a:lnTo>
              <a:lnTo>
                <a:pt x="0" y="2338917"/>
              </a:lnTo>
              <a:lnTo>
                <a:pt x="169334" y="2783417"/>
              </a:lnTo>
              <a:lnTo>
                <a:pt x="571500" y="4222750"/>
              </a:lnTo>
              <a:lnTo>
                <a:pt x="635000" y="4593167"/>
              </a:lnTo>
              <a:lnTo>
                <a:pt x="1693334" y="6096000"/>
              </a:lnTo>
              <a:lnTo>
                <a:pt x="2159000" y="6307667"/>
              </a:lnTo>
              <a:lnTo>
                <a:pt x="2942167" y="7683500"/>
              </a:lnTo>
              <a:lnTo>
                <a:pt x="4169834" y="7037917"/>
              </a:lnTo>
              <a:lnTo>
                <a:pt x="4508500" y="6921500"/>
              </a:lnTo>
              <a:lnTo>
                <a:pt x="4593167" y="6709834"/>
              </a:lnTo>
              <a:lnTo>
                <a:pt x="4529667" y="6466417"/>
              </a:lnTo>
              <a:lnTo>
                <a:pt x="4487334" y="6328834"/>
              </a:lnTo>
              <a:lnTo>
                <a:pt x="4677834" y="6212417"/>
              </a:lnTo>
            </a:path>
          </a:pathLst>
        </a:custGeom>
        <a:noFill/>
        <a:ln w="139700">
          <a:solidFill>
            <a:schemeClr val="accent1">
              <a:alpha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6</xdr:col>
      <xdr:colOff>190500</xdr:colOff>
      <xdr:row>3</xdr:row>
      <xdr:rowOff>21167</xdr:rowOff>
    </xdr:from>
    <xdr:to>
      <xdr:col>11</xdr:col>
      <xdr:colOff>465666</xdr:colOff>
      <xdr:row>48</xdr:row>
      <xdr:rowOff>169333</xdr:rowOff>
    </xdr:to>
    <xdr:sp macro="" textlink="">
      <xdr:nvSpPr>
        <xdr:cNvPr id="16" name="Vrije vorm: vorm 15">
          <a:extLst>
            <a:ext uri="{FF2B5EF4-FFF2-40B4-BE49-F238E27FC236}">
              <a16:creationId xmlns:a16="http://schemas.microsoft.com/office/drawing/2014/main" id="{7D542A04-8786-44FB-829F-8CC9AACB5C7A}"/>
            </a:ext>
          </a:extLst>
        </xdr:cNvPr>
        <xdr:cNvSpPr/>
      </xdr:nvSpPr>
      <xdr:spPr>
        <a:xfrm>
          <a:off x="3848100" y="592667"/>
          <a:ext cx="3323166" cy="8720666"/>
        </a:xfrm>
        <a:custGeom>
          <a:avLst/>
          <a:gdLst>
            <a:gd name="connsiteX0" fmla="*/ 3344333 w 3344333"/>
            <a:gd name="connsiteY0" fmla="*/ 8720666 h 8720666"/>
            <a:gd name="connsiteX1" fmla="*/ 2794000 w 3344333"/>
            <a:gd name="connsiteY1" fmla="*/ 6085416 h 8720666"/>
            <a:gd name="connsiteX2" fmla="*/ 465667 w 3344333"/>
            <a:gd name="connsiteY2" fmla="*/ 222250 h 8720666"/>
            <a:gd name="connsiteX3" fmla="*/ 0 w 3344333"/>
            <a:gd name="connsiteY3" fmla="*/ 0 h 8720666"/>
          </a:gdLst>
          <a:ahLst/>
          <a:cxnLst>
            <a:cxn ang="0">
              <a:pos x="connsiteX0" y="connsiteY0"/>
            </a:cxn>
            <a:cxn ang="0">
              <a:pos x="connsiteX1" y="connsiteY1"/>
            </a:cxn>
            <a:cxn ang="0">
              <a:pos x="connsiteX2" y="connsiteY2"/>
            </a:cxn>
            <a:cxn ang="0">
              <a:pos x="connsiteX3" y="connsiteY3"/>
            </a:cxn>
          </a:cxnLst>
          <a:rect l="l" t="t" r="r" b="b"/>
          <a:pathLst>
            <a:path w="3344333" h="8720666">
              <a:moveTo>
                <a:pt x="3344333" y="8720666"/>
              </a:moveTo>
              <a:lnTo>
                <a:pt x="2794000" y="6085416"/>
              </a:lnTo>
              <a:lnTo>
                <a:pt x="465667" y="222250"/>
              </a:lnTo>
              <a:lnTo>
                <a:pt x="0" y="0"/>
              </a:lnTo>
            </a:path>
          </a:pathLst>
        </a:custGeom>
        <a:noFill/>
        <a:ln w="139700">
          <a:solidFill>
            <a:srgbClr val="FF0000">
              <a:alpha val="50000"/>
            </a:srgbClr>
          </a:solidFill>
          <a:tailEnd type="oval" w="lg" len="lg"/>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8</xdr:col>
      <xdr:colOff>190501</xdr:colOff>
      <xdr:row>17</xdr:row>
      <xdr:rowOff>78441</xdr:rowOff>
    </xdr:from>
    <xdr:to>
      <xdr:col>9</xdr:col>
      <xdr:colOff>305383</xdr:colOff>
      <xdr:row>21</xdr:row>
      <xdr:rowOff>36441</xdr:rowOff>
    </xdr:to>
    <xdr:sp macro="" textlink="">
      <xdr:nvSpPr>
        <xdr:cNvPr id="17" name="Ovaal 16">
          <a:extLst>
            <a:ext uri="{FF2B5EF4-FFF2-40B4-BE49-F238E27FC236}">
              <a16:creationId xmlns:a16="http://schemas.microsoft.com/office/drawing/2014/main" id="{A5564BD1-2611-7585-2917-7F4478541D7C}"/>
            </a:ext>
          </a:extLst>
        </xdr:cNvPr>
        <xdr:cNvSpPr>
          <a:spLocks noChangeAspect="1"/>
        </xdr:cNvSpPr>
      </xdr:nvSpPr>
      <xdr:spPr>
        <a:xfrm>
          <a:off x="5031442" y="3316941"/>
          <a:ext cx="720000" cy="720000"/>
        </a:xfrm>
        <a:prstGeom prst="ellipse">
          <a:avLst/>
        </a:prstGeom>
        <a:solidFill>
          <a:srgbClr val="FF0000">
            <a:alpha val="50000"/>
          </a:srgb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xdr:colOff>
      <xdr:row>0</xdr:row>
      <xdr:rowOff>190499</xdr:rowOff>
    </xdr:from>
    <xdr:to>
      <xdr:col>5</xdr:col>
      <xdr:colOff>590550</xdr:colOff>
      <xdr:row>15</xdr:row>
      <xdr:rowOff>176999</xdr:rowOff>
    </xdr:to>
    <xdr:pic>
      <xdr:nvPicPr>
        <xdr:cNvPr id="2" name="Afbeelding 1">
          <a:extLst>
            <a:ext uri="{FF2B5EF4-FFF2-40B4-BE49-F238E27FC236}">
              <a16:creationId xmlns:a16="http://schemas.microsoft.com/office/drawing/2014/main" id="{905D1308-301C-4311-BED2-F94A7873892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19125" y="190499"/>
          <a:ext cx="3019425" cy="2844000"/>
        </a:xfrm>
        <a:prstGeom prst="rect">
          <a:avLst/>
        </a:prstGeom>
        <a:noFill/>
        <a:ln w="6350" cmpd="sng">
          <a:solidFill>
            <a:srgbClr val="000000"/>
          </a:solidFill>
          <a:miter lim="800000"/>
          <a:headEnd/>
          <a:tailEnd/>
        </a:ln>
        <a:effectLst/>
      </xdr:spPr>
    </xdr:pic>
    <xdr:clientData/>
  </xdr:twoCellAnchor>
  <xdr:twoCellAnchor>
    <xdr:from>
      <xdr:col>2</xdr:col>
      <xdr:colOff>446485</xdr:colOff>
      <xdr:row>5</xdr:row>
      <xdr:rowOff>29766</xdr:rowOff>
    </xdr:from>
    <xdr:to>
      <xdr:col>4</xdr:col>
      <xdr:colOff>434578</xdr:colOff>
      <xdr:row>14</xdr:row>
      <xdr:rowOff>53578</xdr:rowOff>
    </xdr:to>
    <xdr:cxnSp macro="">
      <xdr:nvCxnSpPr>
        <xdr:cNvPr id="4" name="Rechte verbindingslijn met pijl 3">
          <a:extLst>
            <a:ext uri="{FF2B5EF4-FFF2-40B4-BE49-F238E27FC236}">
              <a16:creationId xmlns:a16="http://schemas.microsoft.com/office/drawing/2014/main" id="{7EFE1716-D37F-C493-14DB-F5EC0B9A44C6}"/>
            </a:ext>
          </a:extLst>
        </xdr:cNvPr>
        <xdr:cNvCxnSpPr/>
      </xdr:nvCxnSpPr>
      <xdr:spPr>
        <a:xfrm flipV="1">
          <a:off x="1369219" y="982266"/>
          <a:ext cx="1202531" cy="1738312"/>
        </a:xfrm>
        <a:prstGeom prst="straightConnector1">
          <a:avLst/>
        </a:prstGeom>
        <a:ln w="25400">
          <a:solidFill>
            <a:schemeClr val="accent6">
              <a:lumMod val="75000"/>
            </a:schemeClr>
          </a:solidFill>
          <a:prstDash val="sys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208359</xdr:colOff>
      <xdr:row>5</xdr:row>
      <xdr:rowOff>5953</xdr:rowOff>
    </xdr:from>
    <xdr:to>
      <xdr:col>4</xdr:col>
      <xdr:colOff>398859</xdr:colOff>
      <xdr:row>10</xdr:row>
      <xdr:rowOff>71437</xdr:rowOff>
    </xdr:to>
    <xdr:cxnSp macro="">
      <xdr:nvCxnSpPr>
        <xdr:cNvPr id="6" name="Rechte verbindingslijn met pijl 5">
          <a:extLst>
            <a:ext uri="{FF2B5EF4-FFF2-40B4-BE49-F238E27FC236}">
              <a16:creationId xmlns:a16="http://schemas.microsoft.com/office/drawing/2014/main" id="{6132C0EB-84B7-49B5-9471-F3B9C94CE81F}"/>
            </a:ext>
          </a:extLst>
        </xdr:cNvPr>
        <xdr:cNvCxnSpPr/>
      </xdr:nvCxnSpPr>
      <xdr:spPr>
        <a:xfrm flipV="1">
          <a:off x="523875" y="958453"/>
          <a:ext cx="2012156" cy="1017984"/>
        </a:xfrm>
        <a:prstGeom prst="straightConnector1">
          <a:avLst/>
        </a:prstGeom>
        <a:ln w="25400">
          <a:solidFill>
            <a:schemeClr val="accent6">
              <a:lumMod val="75000"/>
            </a:schemeClr>
          </a:solidFill>
          <a:prstDash val="sys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220265</xdr:colOff>
      <xdr:row>4</xdr:row>
      <xdr:rowOff>154781</xdr:rowOff>
    </xdr:from>
    <xdr:to>
      <xdr:col>4</xdr:col>
      <xdr:colOff>351234</xdr:colOff>
      <xdr:row>6</xdr:row>
      <xdr:rowOff>119062</xdr:rowOff>
    </xdr:to>
    <xdr:cxnSp macro="">
      <xdr:nvCxnSpPr>
        <xdr:cNvPr id="9" name="Rechte verbindingslijn met pijl 8">
          <a:extLst>
            <a:ext uri="{FF2B5EF4-FFF2-40B4-BE49-F238E27FC236}">
              <a16:creationId xmlns:a16="http://schemas.microsoft.com/office/drawing/2014/main" id="{C5DCFF83-23AE-4AA9-B307-8A4821BECE9B}"/>
            </a:ext>
          </a:extLst>
        </xdr:cNvPr>
        <xdr:cNvCxnSpPr/>
      </xdr:nvCxnSpPr>
      <xdr:spPr>
        <a:xfrm flipV="1">
          <a:off x="535781" y="916781"/>
          <a:ext cx="1952625" cy="345281"/>
        </a:xfrm>
        <a:prstGeom prst="straightConnector1">
          <a:avLst/>
        </a:prstGeom>
        <a:ln w="25400">
          <a:solidFill>
            <a:schemeClr val="accent6">
              <a:lumMod val="75000"/>
            </a:schemeClr>
          </a:solidFill>
          <a:prstDash val="sys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494109</xdr:colOff>
      <xdr:row>11</xdr:row>
      <xdr:rowOff>47625</xdr:rowOff>
    </xdr:from>
    <xdr:to>
      <xdr:col>3</xdr:col>
      <xdr:colOff>601265</xdr:colOff>
      <xdr:row>12</xdr:row>
      <xdr:rowOff>130969</xdr:rowOff>
    </xdr:to>
    <xdr:sp macro="" textlink="">
      <xdr:nvSpPr>
        <xdr:cNvPr id="12" name="Tekstvak 11">
          <a:extLst>
            <a:ext uri="{FF2B5EF4-FFF2-40B4-BE49-F238E27FC236}">
              <a16:creationId xmlns:a16="http://schemas.microsoft.com/office/drawing/2014/main" id="{80BBFA4D-305E-0C69-5AD4-3785CCCCAF1C}"/>
            </a:ext>
          </a:extLst>
        </xdr:cNvPr>
        <xdr:cNvSpPr txBox="1"/>
      </xdr:nvSpPr>
      <xdr:spPr>
        <a:xfrm>
          <a:off x="1416843" y="2143125"/>
          <a:ext cx="714375" cy="2738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1200 mtr</a:t>
          </a:r>
        </a:p>
      </xdr:txBody>
    </xdr:sp>
    <xdr:clientData/>
  </xdr:twoCellAnchor>
  <xdr:twoCellAnchor>
    <xdr:from>
      <xdr:col>1</xdr:col>
      <xdr:colOff>488156</xdr:colOff>
      <xdr:row>8</xdr:row>
      <xdr:rowOff>11906</xdr:rowOff>
    </xdr:from>
    <xdr:to>
      <xdr:col>2</xdr:col>
      <xdr:colOff>595313</xdr:colOff>
      <xdr:row>9</xdr:row>
      <xdr:rowOff>95250</xdr:rowOff>
    </xdr:to>
    <xdr:sp macro="" textlink="">
      <xdr:nvSpPr>
        <xdr:cNvPr id="14" name="Tekstvak 13">
          <a:extLst>
            <a:ext uri="{FF2B5EF4-FFF2-40B4-BE49-F238E27FC236}">
              <a16:creationId xmlns:a16="http://schemas.microsoft.com/office/drawing/2014/main" id="{3E071D5A-3092-47DF-9DE1-0B25FA26BD14}"/>
            </a:ext>
          </a:extLst>
        </xdr:cNvPr>
        <xdr:cNvSpPr txBox="1"/>
      </xdr:nvSpPr>
      <xdr:spPr>
        <a:xfrm>
          <a:off x="803672" y="1535906"/>
          <a:ext cx="714375" cy="2738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1100 mtr</a:t>
          </a:r>
        </a:p>
      </xdr:txBody>
    </xdr:sp>
    <xdr:clientData/>
  </xdr:twoCellAnchor>
  <xdr:twoCellAnchor>
    <xdr:from>
      <xdr:col>1</xdr:col>
      <xdr:colOff>404812</xdr:colOff>
      <xdr:row>5</xdr:row>
      <xdr:rowOff>5953</xdr:rowOff>
    </xdr:from>
    <xdr:to>
      <xdr:col>2</xdr:col>
      <xdr:colOff>511969</xdr:colOff>
      <xdr:row>6</xdr:row>
      <xdr:rowOff>89297</xdr:rowOff>
    </xdr:to>
    <xdr:sp macro="" textlink="">
      <xdr:nvSpPr>
        <xdr:cNvPr id="15" name="Tekstvak 14">
          <a:extLst>
            <a:ext uri="{FF2B5EF4-FFF2-40B4-BE49-F238E27FC236}">
              <a16:creationId xmlns:a16="http://schemas.microsoft.com/office/drawing/2014/main" id="{7F0FE559-9964-4829-9EEA-54E0836B5598}"/>
            </a:ext>
          </a:extLst>
        </xdr:cNvPr>
        <xdr:cNvSpPr txBox="1"/>
      </xdr:nvSpPr>
      <xdr:spPr>
        <a:xfrm>
          <a:off x="720328" y="958453"/>
          <a:ext cx="714375" cy="2738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900 mtr</a:t>
          </a:r>
        </a:p>
      </xdr:txBody>
    </xdr:sp>
    <xdr:clientData/>
  </xdr:twoCellAnchor>
  <xdr:twoCellAnchor>
    <xdr:from>
      <xdr:col>1</xdr:col>
      <xdr:colOff>11907</xdr:colOff>
      <xdr:row>19</xdr:row>
      <xdr:rowOff>172641</xdr:rowOff>
    </xdr:from>
    <xdr:to>
      <xdr:col>2</xdr:col>
      <xdr:colOff>17860</xdr:colOff>
      <xdr:row>21</xdr:row>
      <xdr:rowOff>23813</xdr:rowOff>
    </xdr:to>
    <xdr:sp macro="" textlink="">
      <xdr:nvSpPr>
        <xdr:cNvPr id="16" name="Tekstvak 15">
          <a:extLst>
            <a:ext uri="{FF2B5EF4-FFF2-40B4-BE49-F238E27FC236}">
              <a16:creationId xmlns:a16="http://schemas.microsoft.com/office/drawing/2014/main" id="{87E2D7E2-968B-42CA-885A-D26D60F46987}"/>
            </a:ext>
          </a:extLst>
        </xdr:cNvPr>
        <xdr:cNvSpPr txBox="1"/>
      </xdr:nvSpPr>
      <xdr:spPr>
        <a:xfrm>
          <a:off x="327423" y="3792141"/>
          <a:ext cx="613171" cy="2321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900"/>
            <a:t>1200 mtr</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24</xdr:col>
      <xdr:colOff>106746</xdr:colOff>
      <xdr:row>38</xdr:row>
      <xdr:rowOff>124826</xdr:rowOff>
    </xdr:to>
    <xdr:pic>
      <xdr:nvPicPr>
        <xdr:cNvPr id="2" name="Afbeelding 1">
          <a:extLst>
            <a:ext uri="{FF2B5EF4-FFF2-40B4-BE49-F238E27FC236}">
              <a16:creationId xmlns:a16="http://schemas.microsoft.com/office/drawing/2014/main" id="{EC2BAF8A-14DA-484C-8D58-F0DF7C148C8B}"/>
            </a:ext>
          </a:extLst>
        </xdr:cNvPr>
        <xdr:cNvPicPr>
          <a:picLocks noChangeAspect="1"/>
        </xdr:cNvPicPr>
      </xdr:nvPicPr>
      <xdr:blipFill>
        <a:blip xmlns:r="http://schemas.openxmlformats.org/officeDocument/2006/relationships" r:embed="rId1"/>
        <a:stretch>
          <a:fillRect/>
        </a:stretch>
      </xdr:blipFill>
      <xdr:spPr>
        <a:xfrm>
          <a:off x="314325" y="190500"/>
          <a:ext cx="14127546" cy="7173326"/>
        </a:xfrm>
        <a:prstGeom prst="rect">
          <a:avLst/>
        </a:prstGeom>
      </xdr:spPr>
    </xdr:pic>
    <xdr:clientData/>
  </xdr:twoCellAnchor>
  <xdr:twoCellAnchor>
    <xdr:from>
      <xdr:col>5</xdr:col>
      <xdr:colOff>157163</xdr:colOff>
      <xdr:row>25</xdr:row>
      <xdr:rowOff>154782</xdr:rowOff>
    </xdr:from>
    <xdr:to>
      <xdr:col>7</xdr:col>
      <xdr:colOff>214313</xdr:colOff>
      <xdr:row>28</xdr:row>
      <xdr:rowOff>68037</xdr:rowOff>
    </xdr:to>
    <xdr:sp macro="" textlink="">
      <xdr:nvSpPr>
        <xdr:cNvPr id="3" name="Rechthoek 2">
          <a:extLst>
            <a:ext uri="{FF2B5EF4-FFF2-40B4-BE49-F238E27FC236}">
              <a16:creationId xmlns:a16="http://schemas.microsoft.com/office/drawing/2014/main" id="{93FB2549-E99D-4EEE-AA68-769E0E47DDD4}"/>
            </a:ext>
          </a:extLst>
        </xdr:cNvPr>
        <xdr:cNvSpPr/>
      </xdr:nvSpPr>
      <xdr:spPr>
        <a:xfrm>
          <a:off x="2909888" y="4917282"/>
          <a:ext cx="1276350" cy="484755"/>
        </a:xfrm>
        <a:prstGeom prst="rect">
          <a:avLst/>
        </a:prstGeom>
        <a:solidFill>
          <a:srgbClr val="FFC000">
            <a:alpha val="60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100">
              <a:solidFill>
                <a:schemeClr val="tx1"/>
              </a:solidFill>
            </a:rPr>
            <a:t>lokatie extra</a:t>
          </a:r>
          <a:r>
            <a:rPr lang="nl-NL" sz="1100" baseline="0">
              <a:solidFill>
                <a:schemeClr val="tx1"/>
              </a:solidFill>
            </a:rPr>
            <a:t> haltes lijn 56</a:t>
          </a:r>
          <a:endParaRPr lang="nl-NL" sz="1100">
            <a:solidFill>
              <a:schemeClr val="tx1"/>
            </a:solidFill>
          </a:endParaRPr>
        </a:p>
      </xdr:txBody>
    </xdr:sp>
    <xdr:clientData/>
  </xdr:twoCellAnchor>
  <xdr:twoCellAnchor>
    <xdr:from>
      <xdr:col>10</xdr:col>
      <xdr:colOff>430451</xdr:colOff>
      <xdr:row>22</xdr:row>
      <xdr:rowOff>76805</xdr:rowOff>
    </xdr:from>
    <xdr:to>
      <xdr:col>14</xdr:col>
      <xdr:colOff>341342</xdr:colOff>
      <xdr:row>23</xdr:row>
      <xdr:rowOff>162530</xdr:rowOff>
    </xdr:to>
    <xdr:sp macro="" textlink="">
      <xdr:nvSpPr>
        <xdr:cNvPr id="4" name="Tekstvak 3">
          <a:extLst>
            <a:ext uri="{FF2B5EF4-FFF2-40B4-BE49-F238E27FC236}">
              <a16:creationId xmlns:a16="http://schemas.microsoft.com/office/drawing/2014/main" id="{6DD645AA-5587-4E54-B3E4-FF829D03746E}"/>
            </a:ext>
          </a:extLst>
        </xdr:cNvPr>
        <xdr:cNvSpPr txBox="1"/>
      </xdr:nvSpPr>
      <xdr:spPr>
        <a:xfrm rot="20116198">
          <a:off x="6231176" y="4267805"/>
          <a:ext cx="2349291" cy="276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t>afstand tot vorige halte  700m  </a:t>
          </a:r>
          <a:r>
            <a:rPr lang="nl-NL" sz="1100">
              <a:sym typeface="Symbol" panose="05050102010706020507" pitchFamily="18" charset="2"/>
            </a:rPr>
            <a:t></a:t>
          </a:r>
          <a:endParaRPr lang="nl-NL" sz="1100"/>
        </a:p>
      </xdr:txBody>
    </xdr:sp>
    <xdr:clientData/>
  </xdr:twoCellAnchor>
  <xdr:twoCellAnchor>
    <xdr:from>
      <xdr:col>3</xdr:col>
      <xdr:colOff>466726</xdr:colOff>
      <xdr:row>33</xdr:row>
      <xdr:rowOff>28575</xdr:rowOff>
    </xdr:from>
    <xdr:to>
      <xdr:col>7</xdr:col>
      <xdr:colOff>377617</xdr:colOff>
      <xdr:row>34</xdr:row>
      <xdr:rowOff>114300</xdr:rowOff>
    </xdr:to>
    <xdr:sp macro="" textlink="">
      <xdr:nvSpPr>
        <xdr:cNvPr id="5" name="Tekstvak 4">
          <a:extLst>
            <a:ext uri="{FF2B5EF4-FFF2-40B4-BE49-F238E27FC236}">
              <a16:creationId xmlns:a16="http://schemas.microsoft.com/office/drawing/2014/main" id="{19749C20-9332-461E-837B-971C4A5B792C}"/>
            </a:ext>
          </a:extLst>
        </xdr:cNvPr>
        <xdr:cNvSpPr txBox="1"/>
      </xdr:nvSpPr>
      <xdr:spPr>
        <a:xfrm rot="20116198">
          <a:off x="2000251" y="6315075"/>
          <a:ext cx="2349291" cy="27622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nl-NL" sz="1100">
              <a:sym typeface="Symbol" panose="05050102010706020507" pitchFamily="18" charset="2"/>
            </a:rPr>
            <a:t>   </a:t>
          </a:r>
          <a:r>
            <a:rPr lang="nl-NL" sz="1100"/>
            <a:t>1,9 km afstand tot volgende halte  700m  </a:t>
          </a:r>
          <a:r>
            <a:rPr lang="nl-NL" sz="1100">
              <a:sym typeface="Symbol" panose="05050102010706020507" pitchFamily="18" charset="2"/>
            </a:rPr>
            <a:t></a:t>
          </a:r>
          <a:endParaRPr lang="nl-NL" sz="1100"/>
        </a:p>
      </xdr:txBody>
    </xdr:sp>
    <xdr:clientData/>
  </xdr:twoCellAnchor>
  <xdr:twoCellAnchor>
    <xdr:from>
      <xdr:col>7</xdr:col>
      <xdr:colOff>51027</xdr:colOff>
      <xdr:row>26</xdr:row>
      <xdr:rowOff>8504</xdr:rowOff>
    </xdr:from>
    <xdr:to>
      <xdr:col>9</xdr:col>
      <xdr:colOff>425223</xdr:colOff>
      <xdr:row>27</xdr:row>
      <xdr:rowOff>119062</xdr:rowOff>
    </xdr:to>
    <xdr:cxnSp macro="">
      <xdr:nvCxnSpPr>
        <xdr:cNvPr id="6" name="Rechte verbindingslijn met pijl 5">
          <a:extLst>
            <a:ext uri="{FF2B5EF4-FFF2-40B4-BE49-F238E27FC236}">
              <a16:creationId xmlns:a16="http://schemas.microsoft.com/office/drawing/2014/main" id="{19E341DB-2F44-4863-A2D5-79914A7C3A9A}"/>
            </a:ext>
          </a:extLst>
        </xdr:cNvPr>
        <xdr:cNvCxnSpPr/>
      </xdr:nvCxnSpPr>
      <xdr:spPr>
        <a:xfrm flipV="1">
          <a:off x="4022952" y="4961504"/>
          <a:ext cx="1593396" cy="301058"/>
        </a:xfrm>
        <a:prstGeom prst="straightConnector1">
          <a:avLst/>
        </a:prstGeom>
        <a:ln w="381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272144</xdr:colOff>
      <xdr:row>3</xdr:row>
      <xdr:rowOff>76539</xdr:rowOff>
    </xdr:from>
    <xdr:to>
      <xdr:col>10</xdr:col>
      <xdr:colOff>161251</xdr:colOff>
      <xdr:row>17</xdr:row>
      <xdr:rowOff>179957</xdr:rowOff>
    </xdr:to>
    <xdr:pic>
      <xdr:nvPicPr>
        <xdr:cNvPr id="7" name="Afbeelding 6">
          <a:extLst>
            <a:ext uri="{FF2B5EF4-FFF2-40B4-BE49-F238E27FC236}">
              <a16:creationId xmlns:a16="http://schemas.microsoft.com/office/drawing/2014/main" id="{0517C3B7-34B4-4C4C-B6E6-91BF247D7483}"/>
            </a:ext>
          </a:extLst>
        </xdr:cNvPr>
        <xdr:cNvPicPr>
          <a:picLocks noChangeAspect="1"/>
        </xdr:cNvPicPr>
      </xdr:nvPicPr>
      <xdr:blipFill>
        <a:blip xmlns:r="http://schemas.openxmlformats.org/officeDocument/2006/relationships" r:embed="rId2"/>
        <a:stretch>
          <a:fillRect/>
        </a:stretch>
      </xdr:blipFill>
      <xdr:spPr>
        <a:xfrm>
          <a:off x="586469" y="648039"/>
          <a:ext cx="5375507" cy="2770418"/>
        </a:xfrm>
        <a:prstGeom prst="rect">
          <a:avLst/>
        </a:prstGeom>
        <a:ln w="28575">
          <a:solidFill>
            <a:schemeClr val="tx1"/>
          </a:solid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581025</xdr:colOff>
      <xdr:row>1</xdr:row>
      <xdr:rowOff>9525</xdr:rowOff>
    </xdr:from>
    <xdr:to>
      <xdr:col>18</xdr:col>
      <xdr:colOff>235683</xdr:colOff>
      <xdr:row>46</xdr:row>
      <xdr:rowOff>144090</xdr:rowOff>
    </xdr:to>
    <xdr:pic>
      <xdr:nvPicPr>
        <xdr:cNvPr id="2" name="Afbeelding 1">
          <a:extLst>
            <a:ext uri="{FF2B5EF4-FFF2-40B4-BE49-F238E27FC236}">
              <a16:creationId xmlns:a16="http://schemas.microsoft.com/office/drawing/2014/main" id="{4B5AEA75-1712-4A76-AB3D-766E2F3A24B3}"/>
            </a:ext>
          </a:extLst>
        </xdr:cNvPr>
        <xdr:cNvPicPr>
          <a:picLocks noChangeAspect="1"/>
        </xdr:cNvPicPr>
      </xdr:nvPicPr>
      <xdr:blipFill>
        <a:blip xmlns:r="http://schemas.openxmlformats.org/officeDocument/2006/relationships" r:embed="rId1"/>
        <a:stretch>
          <a:fillRect/>
        </a:stretch>
      </xdr:blipFill>
      <xdr:spPr>
        <a:xfrm>
          <a:off x="581025" y="371475"/>
          <a:ext cx="10602805" cy="8707065"/>
        </a:xfrm>
        <a:prstGeom prst="rect">
          <a:avLst/>
        </a:prstGeom>
      </xdr:spPr>
    </xdr:pic>
    <xdr:clientData/>
  </xdr:twoCellAnchor>
  <xdr:twoCellAnchor>
    <xdr:from>
      <xdr:col>6</xdr:col>
      <xdr:colOff>219076</xdr:colOff>
      <xdr:row>6</xdr:row>
      <xdr:rowOff>161925</xdr:rowOff>
    </xdr:from>
    <xdr:to>
      <xdr:col>7</xdr:col>
      <xdr:colOff>485776</xdr:colOff>
      <xdr:row>7</xdr:row>
      <xdr:rowOff>151425</xdr:rowOff>
    </xdr:to>
    <xdr:sp macro="" textlink="">
      <xdr:nvSpPr>
        <xdr:cNvPr id="3" name="Tekstvak 2">
          <a:extLst>
            <a:ext uri="{FF2B5EF4-FFF2-40B4-BE49-F238E27FC236}">
              <a16:creationId xmlns:a16="http://schemas.microsoft.com/office/drawing/2014/main" id="{3C793656-BCC4-4DEA-B118-53D4FAEFE837}"/>
            </a:ext>
          </a:extLst>
        </xdr:cNvPr>
        <xdr:cNvSpPr txBox="1"/>
      </xdr:nvSpPr>
      <xdr:spPr>
        <a:xfrm>
          <a:off x="3876676" y="1476375"/>
          <a:ext cx="87630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Dorpstraat</a:t>
          </a:r>
        </a:p>
      </xdr:txBody>
    </xdr:sp>
    <xdr:clientData/>
  </xdr:twoCellAnchor>
  <xdr:twoCellAnchor>
    <xdr:from>
      <xdr:col>15</xdr:col>
      <xdr:colOff>57150</xdr:colOff>
      <xdr:row>30</xdr:row>
      <xdr:rowOff>38100</xdr:rowOff>
    </xdr:from>
    <xdr:to>
      <xdr:col>16</xdr:col>
      <xdr:colOff>561975</xdr:colOff>
      <xdr:row>31</xdr:row>
      <xdr:rowOff>27600</xdr:rowOff>
    </xdr:to>
    <xdr:sp macro="" textlink="">
      <xdr:nvSpPr>
        <xdr:cNvPr id="4" name="Tekstvak 3">
          <a:extLst>
            <a:ext uri="{FF2B5EF4-FFF2-40B4-BE49-F238E27FC236}">
              <a16:creationId xmlns:a16="http://schemas.microsoft.com/office/drawing/2014/main" id="{CBFF0567-159D-49AC-99ED-D2EF239C4070}"/>
            </a:ext>
          </a:extLst>
        </xdr:cNvPr>
        <xdr:cNvSpPr txBox="1"/>
      </xdr:nvSpPr>
      <xdr:spPr>
        <a:xfrm>
          <a:off x="9201150" y="5924550"/>
          <a:ext cx="1114425"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Franciscusstraat</a:t>
          </a:r>
        </a:p>
      </xdr:txBody>
    </xdr:sp>
    <xdr:clientData/>
  </xdr:twoCellAnchor>
  <xdr:twoCellAnchor>
    <xdr:from>
      <xdr:col>13</xdr:col>
      <xdr:colOff>447675</xdr:colOff>
      <xdr:row>40</xdr:row>
      <xdr:rowOff>19050</xdr:rowOff>
    </xdr:from>
    <xdr:to>
      <xdr:col>15</xdr:col>
      <xdr:colOff>76200</xdr:colOff>
      <xdr:row>41</xdr:row>
      <xdr:rowOff>8550</xdr:rowOff>
    </xdr:to>
    <xdr:sp macro="" textlink="">
      <xdr:nvSpPr>
        <xdr:cNvPr id="5" name="Tekstvak 4">
          <a:extLst>
            <a:ext uri="{FF2B5EF4-FFF2-40B4-BE49-F238E27FC236}">
              <a16:creationId xmlns:a16="http://schemas.microsoft.com/office/drawing/2014/main" id="{33AEF490-55C3-43CF-B03B-744150D74AF0}"/>
            </a:ext>
          </a:extLst>
        </xdr:cNvPr>
        <xdr:cNvSpPr txBox="1"/>
      </xdr:nvSpPr>
      <xdr:spPr>
        <a:xfrm>
          <a:off x="8372475" y="7810500"/>
          <a:ext cx="847725"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Gildestraat</a:t>
          </a:r>
        </a:p>
      </xdr:txBody>
    </xdr:sp>
    <xdr:clientData/>
  </xdr:twoCellAnchor>
  <xdr:twoCellAnchor>
    <xdr:from>
      <xdr:col>5</xdr:col>
      <xdr:colOff>328333</xdr:colOff>
      <xdr:row>18</xdr:row>
      <xdr:rowOff>151839</xdr:rowOff>
    </xdr:from>
    <xdr:to>
      <xdr:col>8</xdr:col>
      <xdr:colOff>466726</xdr:colOff>
      <xdr:row>22</xdr:row>
      <xdr:rowOff>170889</xdr:rowOff>
    </xdr:to>
    <xdr:sp macro="" textlink="">
      <xdr:nvSpPr>
        <xdr:cNvPr id="6" name="Ovaal 5">
          <a:extLst>
            <a:ext uri="{FF2B5EF4-FFF2-40B4-BE49-F238E27FC236}">
              <a16:creationId xmlns:a16="http://schemas.microsoft.com/office/drawing/2014/main" id="{F9953B68-E8D6-4719-9A3B-1CBED3B5667D}"/>
            </a:ext>
          </a:extLst>
        </xdr:cNvPr>
        <xdr:cNvSpPr/>
      </xdr:nvSpPr>
      <xdr:spPr>
        <a:xfrm>
          <a:off x="3062568" y="3748927"/>
          <a:ext cx="1953746" cy="781050"/>
        </a:xfrm>
        <a:prstGeom prst="ellipse">
          <a:avLst/>
        </a:prstGeom>
        <a:solidFill>
          <a:srgbClr val="FF0000">
            <a:alpha val="96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a:t>nieuwe centrale</a:t>
          </a:r>
          <a:r>
            <a:rPr lang="nl-NL" sz="1100" baseline="0"/>
            <a:t> halte Witte Kruis</a:t>
          </a:r>
          <a:endParaRPr lang="nl-NL" sz="1100"/>
        </a:p>
      </xdr:txBody>
    </xdr:sp>
    <xdr:clientData/>
  </xdr:twoCellAnchor>
  <xdr:twoCellAnchor>
    <xdr:from>
      <xdr:col>7</xdr:col>
      <xdr:colOff>466725</xdr:colOff>
      <xdr:row>6</xdr:row>
      <xdr:rowOff>114300</xdr:rowOff>
    </xdr:from>
    <xdr:to>
      <xdr:col>9</xdr:col>
      <xdr:colOff>295275</xdr:colOff>
      <xdr:row>18</xdr:row>
      <xdr:rowOff>133350</xdr:rowOff>
    </xdr:to>
    <xdr:sp macro="" textlink="">
      <xdr:nvSpPr>
        <xdr:cNvPr id="7" name="Vrije vorm: vorm 6">
          <a:extLst>
            <a:ext uri="{FF2B5EF4-FFF2-40B4-BE49-F238E27FC236}">
              <a16:creationId xmlns:a16="http://schemas.microsoft.com/office/drawing/2014/main" id="{75F4A11E-575E-4F99-9711-3B74342BB64F}"/>
            </a:ext>
          </a:extLst>
        </xdr:cNvPr>
        <xdr:cNvSpPr/>
      </xdr:nvSpPr>
      <xdr:spPr>
        <a:xfrm>
          <a:off x="4733925" y="1428750"/>
          <a:ext cx="1047750" cy="2305050"/>
        </a:xfrm>
        <a:custGeom>
          <a:avLst/>
          <a:gdLst>
            <a:gd name="connsiteX0" fmla="*/ 0 w 1047750"/>
            <a:gd name="connsiteY0" fmla="*/ 0 h 2305050"/>
            <a:gd name="connsiteX1" fmla="*/ 1047750 w 1047750"/>
            <a:gd name="connsiteY1" fmla="*/ 876300 h 2305050"/>
            <a:gd name="connsiteX2" fmla="*/ 466725 w 1047750"/>
            <a:gd name="connsiteY2" fmla="*/ 2305050 h 2305050"/>
          </a:gdLst>
          <a:ahLst/>
          <a:cxnLst>
            <a:cxn ang="0">
              <a:pos x="connsiteX0" y="connsiteY0"/>
            </a:cxn>
            <a:cxn ang="0">
              <a:pos x="connsiteX1" y="connsiteY1"/>
            </a:cxn>
            <a:cxn ang="0">
              <a:pos x="connsiteX2" y="connsiteY2"/>
            </a:cxn>
          </a:cxnLst>
          <a:rect l="l" t="t" r="r" b="b"/>
          <a:pathLst>
            <a:path w="1047750" h="2305050">
              <a:moveTo>
                <a:pt x="0" y="0"/>
              </a:moveTo>
              <a:lnTo>
                <a:pt x="1047750" y="876300"/>
              </a:lnTo>
              <a:lnTo>
                <a:pt x="466725" y="2305050"/>
              </a:lnTo>
            </a:path>
          </a:pathLst>
        </a:custGeom>
        <a:noFill/>
        <a:ln w="63500">
          <a:solidFill>
            <a:schemeClr val="accent6">
              <a:lumMod val="7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7</xdr:col>
      <xdr:colOff>504825</xdr:colOff>
      <xdr:row>10</xdr:row>
      <xdr:rowOff>57150</xdr:rowOff>
    </xdr:from>
    <xdr:to>
      <xdr:col>8</xdr:col>
      <xdr:colOff>590550</xdr:colOff>
      <xdr:row>11</xdr:row>
      <xdr:rowOff>46650</xdr:rowOff>
    </xdr:to>
    <xdr:sp macro="" textlink="">
      <xdr:nvSpPr>
        <xdr:cNvPr id="8" name="Tekstvak 7">
          <a:extLst>
            <a:ext uri="{FF2B5EF4-FFF2-40B4-BE49-F238E27FC236}">
              <a16:creationId xmlns:a16="http://schemas.microsoft.com/office/drawing/2014/main" id="{94119794-A142-496A-AE60-9ED4389AB610}"/>
            </a:ext>
          </a:extLst>
        </xdr:cNvPr>
        <xdr:cNvSpPr txBox="1"/>
      </xdr:nvSpPr>
      <xdr:spPr>
        <a:xfrm>
          <a:off x="4772025" y="2133600"/>
          <a:ext cx="695325" cy="180000"/>
        </a:xfrm>
        <a:prstGeom prst="rect">
          <a:avLst/>
        </a:prstGeom>
        <a:solidFill>
          <a:schemeClr val="accent5"/>
        </a:solidFill>
        <a:ln w="9525" cmpd="sng">
          <a:solidFill>
            <a:schemeClr val="lt1">
              <a:shade val="50000"/>
              <a:alpha val="61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260 mtr </a:t>
          </a:r>
        </a:p>
      </xdr:txBody>
    </xdr:sp>
    <xdr:clientData/>
  </xdr:twoCellAnchor>
  <xdr:twoCellAnchor>
    <xdr:from>
      <xdr:col>8</xdr:col>
      <xdr:colOff>400050</xdr:colOff>
      <xdr:row>19</xdr:row>
      <xdr:rowOff>47625</xdr:rowOff>
    </xdr:from>
    <xdr:to>
      <xdr:col>15</xdr:col>
      <xdr:colOff>19050</xdr:colOff>
      <xdr:row>31</xdr:row>
      <xdr:rowOff>0</xdr:rowOff>
    </xdr:to>
    <xdr:sp macro="" textlink="">
      <xdr:nvSpPr>
        <xdr:cNvPr id="9" name="Vrije vorm: vorm 8">
          <a:extLst>
            <a:ext uri="{FF2B5EF4-FFF2-40B4-BE49-F238E27FC236}">
              <a16:creationId xmlns:a16="http://schemas.microsoft.com/office/drawing/2014/main" id="{8B8AF5BC-67EA-40F4-8C4C-60D2F89181C4}"/>
            </a:ext>
          </a:extLst>
        </xdr:cNvPr>
        <xdr:cNvSpPr/>
      </xdr:nvSpPr>
      <xdr:spPr>
        <a:xfrm>
          <a:off x="5276850" y="3838575"/>
          <a:ext cx="3886200" cy="2238375"/>
        </a:xfrm>
        <a:custGeom>
          <a:avLst/>
          <a:gdLst>
            <a:gd name="connsiteX0" fmla="*/ 3886200 w 3886200"/>
            <a:gd name="connsiteY0" fmla="*/ 2057400 h 2238375"/>
            <a:gd name="connsiteX1" fmla="*/ 3714750 w 3886200"/>
            <a:gd name="connsiteY1" fmla="*/ 2238375 h 2238375"/>
            <a:gd name="connsiteX2" fmla="*/ 2409825 w 3886200"/>
            <a:gd name="connsiteY2" fmla="*/ 1609725 h 2238375"/>
            <a:gd name="connsiteX3" fmla="*/ 1685925 w 3886200"/>
            <a:gd name="connsiteY3" fmla="*/ 1047750 h 2238375"/>
            <a:gd name="connsiteX4" fmla="*/ 0 w 3886200"/>
            <a:gd name="connsiteY4" fmla="*/ 0 h 2238375"/>
            <a:gd name="connsiteX5" fmla="*/ 0 w 3886200"/>
            <a:gd name="connsiteY5" fmla="*/ 0 h 22383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886200" h="2238375">
              <a:moveTo>
                <a:pt x="3886200" y="2057400"/>
              </a:moveTo>
              <a:lnTo>
                <a:pt x="3714750" y="2238375"/>
              </a:lnTo>
              <a:lnTo>
                <a:pt x="2409825" y="1609725"/>
              </a:lnTo>
              <a:lnTo>
                <a:pt x="1685925" y="1047750"/>
              </a:lnTo>
              <a:lnTo>
                <a:pt x="0" y="0"/>
              </a:lnTo>
              <a:lnTo>
                <a:pt x="0" y="0"/>
              </a:lnTo>
            </a:path>
          </a:pathLst>
        </a:custGeom>
        <a:noFill/>
        <a:ln w="63500">
          <a:solidFill>
            <a:schemeClr val="accent6">
              <a:lumMod val="7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12</xdr:col>
      <xdr:colOff>276225</xdr:colOff>
      <xdr:row>25</xdr:row>
      <xdr:rowOff>95250</xdr:rowOff>
    </xdr:from>
    <xdr:to>
      <xdr:col>13</xdr:col>
      <xdr:colOff>361950</xdr:colOff>
      <xdr:row>26</xdr:row>
      <xdr:rowOff>84750</xdr:rowOff>
    </xdr:to>
    <xdr:sp macro="" textlink="">
      <xdr:nvSpPr>
        <xdr:cNvPr id="10" name="Tekstvak 9">
          <a:extLst>
            <a:ext uri="{FF2B5EF4-FFF2-40B4-BE49-F238E27FC236}">
              <a16:creationId xmlns:a16="http://schemas.microsoft.com/office/drawing/2014/main" id="{C24F41A6-B31E-490A-81DD-A5F5D689BCCC}"/>
            </a:ext>
          </a:extLst>
        </xdr:cNvPr>
        <xdr:cNvSpPr txBox="1"/>
      </xdr:nvSpPr>
      <xdr:spPr>
        <a:xfrm>
          <a:off x="7591425" y="5029200"/>
          <a:ext cx="695325" cy="180000"/>
        </a:xfrm>
        <a:prstGeom prst="rect">
          <a:avLst/>
        </a:prstGeom>
        <a:solidFill>
          <a:schemeClr val="accent5"/>
        </a:solidFill>
        <a:ln w="9525" cmpd="sng">
          <a:solidFill>
            <a:schemeClr val="lt1">
              <a:shade val="50000"/>
              <a:alpha val="61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400 mtr </a:t>
          </a:r>
        </a:p>
      </xdr:txBody>
    </xdr:sp>
    <xdr:clientData/>
  </xdr:twoCellAnchor>
  <xdr:twoCellAnchor>
    <xdr:from>
      <xdr:col>8</xdr:col>
      <xdr:colOff>400050</xdr:colOff>
      <xdr:row>23</xdr:row>
      <xdr:rowOff>0</xdr:rowOff>
    </xdr:from>
    <xdr:to>
      <xdr:col>13</xdr:col>
      <xdr:colOff>504825</xdr:colOff>
      <xdr:row>40</xdr:row>
      <xdr:rowOff>85725</xdr:rowOff>
    </xdr:to>
    <xdr:sp macro="" textlink="">
      <xdr:nvSpPr>
        <xdr:cNvPr id="11" name="Vrije vorm: vorm 10">
          <a:extLst>
            <a:ext uri="{FF2B5EF4-FFF2-40B4-BE49-F238E27FC236}">
              <a16:creationId xmlns:a16="http://schemas.microsoft.com/office/drawing/2014/main" id="{14956C3E-B059-4602-AFA1-74A49D3C6F04}"/>
            </a:ext>
          </a:extLst>
        </xdr:cNvPr>
        <xdr:cNvSpPr/>
      </xdr:nvSpPr>
      <xdr:spPr>
        <a:xfrm>
          <a:off x="5276850" y="4552950"/>
          <a:ext cx="3152775" cy="3324225"/>
        </a:xfrm>
        <a:custGeom>
          <a:avLst/>
          <a:gdLst>
            <a:gd name="connsiteX0" fmla="*/ 3076575 w 3152775"/>
            <a:gd name="connsiteY0" fmla="*/ 3324225 h 3324225"/>
            <a:gd name="connsiteX1" fmla="*/ 3152775 w 3152775"/>
            <a:gd name="connsiteY1" fmla="*/ 2971800 h 3324225"/>
            <a:gd name="connsiteX2" fmla="*/ 1781175 w 3152775"/>
            <a:gd name="connsiteY2" fmla="*/ 2390775 h 3324225"/>
            <a:gd name="connsiteX3" fmla="*/ 771525 w 3152775"/>
            <a:gd name="connsiteY3" fmla="*/ 2619375 h 3324225"/>
            <a:gd name="connsiteX4" fmla="*/ 390525 w 3152775"/>
            <a:gd name="connsiteY4" fmla="*/ 971550 h 3324225"/>
            <a:gd name="connsiteX5" fmla="*/ 0 w 3152775"/>
            <a:gd name="connsiteY5" fmla="*/ 0 h 33242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3152775" h="3324225">
              <a:moveTo>
                <a:pt x="3076575" y="3324225"/>
              </a:moveTo>
              <a:lnTo>
                <a:pt x="3152775" y="2971800"/>
              </a:lnTo>
              <a:lnTo>
                <a:pt x="1781175" y="2390775"/>
              </a:lnTo>
              <a:lnTo>
                <a:pt x="771525" y="2619375"/>
              </a:lnTo>
              <a:lnTo>
                <a:pt x="390525" y="971550"/>
              </a:lnTo>
              <a:lnTo>
                <a:pt x="0" y="0"/>
              </a:lnTo>
            </a:path>
          </a:pathLst>
        </a:custGeom>
        <a:noFill/>
        <a:ln w="63500">
          <a:solidFill>
            <a:schemeClr val="accent6">
              <a:lumMod val="75000"/>
            </a:scheme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9</xdr:col>
      <xdr:colOff>571500</xdr:colOff>
      <xdr:row>32</xdr:row>
      <xdr:rowOff>161925</xdr:rowOff>
    </xdr:from>
    <xdr:to>
      <xdr:col>11</xdr:col>
      <xdr:colOff>47625</xdr:colOff>
      <xdr:row>33</xdr:row>
      <xdr:rowOff>151425</xdr:rowOff>
    </xdr:to>
    <xdr:sp macro="" textlink="">
      <xdr:nvSpPr>
        <xdr:cNvPr id="12" name="Tekstvak 11">
          <a:extLst>
            <a:ext uri="{FF2B5EF4-FFF2-40B4-BE49-F238E27FC236}">
              <a16:creationId xmlns:a16="http://schemas.microsoft.com/office/drawing/2014/main" id="{7FD333FD-E0C9-4D59-8F03-F9A2E6376FF0}"/>
            </a:ext>
          </a:extLst>
        </xdr:cNvPr>
        <xdr:cNvSpPr txBox="1"/>
      </xdr:nvSpPr>
      <xdr:spPr>
        <a:xfrm>
          <a:off x="6057900" y="6429375"/>
          <a:ext cx="695325" cy="180000"/>
        </a:xfrm>
        <a:prstGeom prst="rect">
          <a:avLst/>
        </a:prstGeom>
        <a:solidFill>
          <a:schemeClr val="accent5"/>
        </a:solidFill>
        <a:ln w="9525" cmpd="sng">
          <a:solidFill>
            <a:schemeClr val="lt1">
              <a:shade val="50000"/>
              <a:alpha val="61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500 mtr </a:t>
          </a:r>
        </a:p>
      </xdr:txBody>
    </xdr:sp>
    <xdr:clientData/>
  </xdr:twoCellAnchor>
  <xdr:twoCellAnchor editAs="oneCell">
    <xdr:from>
      <xdr:col>19</xdr:col>
      <xdr:colOff>0</xdr:colOff>
      <xdr:row>1</xdr:row>
      <xdr:rowOff>0</xdr:rowOff>
    </xdr:from>
    <xdr:to>
      <xdr:col>30</xdr:col>
      <xdr:colOff>305778</xdr:colOff>
      <xdr:row>38</xdr:row>
      <xdr:rowOff>86721</xdr:rowOff>
    </xdr:to>
    <xdr:pic>
      <xdr:nvPicPr>
        <xdr:cNvPr id="13" name="Afbeelding 12">
          <a:extLst>
            <a:ext uri="{FF2B5EF4-FFF2-40B4-BE49-F238E27FC236}">
              <a16:creationId xmlns:a16="http://schemas.microsoft.com/office/drawing/2014/main" id="{CFF80434-BBC5-49BA-B7E4-1219366A7B1A}"/>
            </a:ext>
          </a:extLst>
        </xdr:cNvPr>
        <xdr:cNvPicPr>
          <a:picLocks noChangeAspect="1"/>
        </xdr:cNvPicPr>
      </xdr:nvPicPr>
      <xdr:blipFill>
        <a:blip xmlns:r="http://schemas.openxmlformats.org/officeDocument/2006/relationships" r:embed="rId2"/>
        <a:stretch>
          <a:fillRect/>
        </a:stretch>
      </xdr:blipFill>
      <xdr:spPr>
        <a:xfrm>
          <a:off x="11582400" y="361950"/>
          <a:ext cx="7011378" cy="7135221"/>
        </a:xfrm>
        <a:prstGeom prst="rect">
          <a:avLst/>
        </a:prstGeom>
      </xdr:spPr>
    </xdr:pic>
    <xdr:clientData/>
  </xdr:twoCellAnchor>
  <xdr:twoCellAnchor>
    <xdr:from>
      <xdr:col>5</xdr:col>
      <xdr:colOff>560294</xdr:colOff>
      <xdr:row>1</xdr:row>
      <xdr:rowOff>56030</xdr:rowOff>
    </xdr:from>
    <xdr:to>
      <xdr:col>15</xdr:col>
      <xdr:colOff>481853</xdr:colOff>
      <xdr:row>46</xdr:row>
      <xdr:rowOff>156883</xdr:rowOff>
    </xdr:to>
    <xdr:sp macro="" textlink="">
      <xdr:nvSpPr>
        <xdr:cNvPr id="14" name="Vrije vorm: vorm 13">
          <a:extLst>
            <a:ext uri="{FF2B5EF4-FFF2-40B4-BE49-F238E27FC236}">
              <a16:creationId xmlns:a16="http://schemas.microsoft.com/office/drawing/2014/main" id="{1AF70EAD-57FB-419F-90EB-4E4F1C9D0155}"/>
            </a:ext>
          </a:extLst>
        </xdr:cNvPr>
        <xdr:cNvSpPr/>
      </xdr:nvSpPr>
      <xdr:spPr>
        <a:xfrm>
          <a:off x="3608294" y="417980"/>
          <a:ext cx="6017559" cy="8673353"/>
        </a:xfrm>
        <a:custGeom>
          <a:avLst/>
          <a:gdLst>
            <a:gd name="connsiteX0" fmla="*/ 0 w 5972736"/>
            <a:gd name="connsiteY0" fmla="*/ 0 h 8673353"/>
            <a:gd name="connsiteX1" fmla="*/ 739589 w 5972736"/>
            <a:gd name="connsiteY1" fmla="*/ 705970 h 8673353"/>
            <a:gd name="connsiteX2" fmla="*/ 4359089 w 5972736"/>
            <a:gd name="connsiteY2" fmla="*/ 3518647 h 8673353"/>
            <a:gd name="connsiteX3" fmla="*/ 5972736 w 5972736"/>
            <a:gd name="connsiteY3" fmla="*/ 4773706 h 8673353"/>
            <a:gd name="connsiteX4" fmla="*/ 5345206 w 5972736"/>
            <a:gd name="connsiteY4" fmla="*/ 5658970 h 8673353"/>
            <a:gd name="connsiteX5" fmla="*/ 4975412 w 5972736"/>
            <a:gd name="connsiteY5" fmla="*/ 6286500 h 8673353"/>
            <a:gd name="connsiteX6" fmla="*/ 4796118 w 5972736"/>
            <a:gd name="connsiteY6" fmla="*/ 6992470 h 8673353"/>
            <a:gd name="connsiteX7" fmla="*/ 4605618 w 5972736"/>
            <a:gd name="connsiteY7" fmla="*/ 7743264 h 8673353"/>
            <a:gd name="connsiteX8" fmla="*/ 3731559 w 5972736"/>
            <a:gd name="connsiteY8" fmla="*/ 8606117 h 8673353"/>
            <a:gd name="connsiteX9" fmla="*/ 3753971 w 5972736"/>
            <a:gd name="connsiteY9" fmla="*/ 8673353 h 867335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Lst>
          <a:rect l="l" t="t" r="r" b="b"/>
          <a:pathLst>
            <a:path w="5972736" h="8673353">
              <a:moveTo>
                <a:pt x="0" y="0"/>
              </a:moveTo>
              <a:lnTo>
                <a:pt x="739589" y="705970"/>
              </a:lnTo>
              <a:lnTo>
                <a:pt x="4359089" y="3518647"/>
              </a:lnTo>
              <a:lnTo>
                <a:pt x="5972736" y="4773706"/>
              </a:lnTo>
              <a:lnTo>
                <a:pt x="5345206" y="5658970"/>
              </a:lnTo>
              <a:lnTo>
                <a:pt x="4975412" y="6286500"/>
              </a:lnTo>
              <a:lnTo>
                <a:pt x="4796118" y="6992470"/>
              </a:lnTo>
              <a:lnTo>
                <a:pt x="4605618" y="7743264"/>
              </a:lnTo>
              <a:lnTo>
                <a:pt x="3731559" y="8606117"/>
              </a:lnTo>
              <a:lnTo>
                <a:pt x="3753971" y="8673353"/>
              </a:lnTo>
            </a:path>
          </a:pathLst>
        </a:custGeom>
        <a:noFill/>
        <a:ln w="127000">
          <a:solidFill>
            <a:schemeClr val="accent1">
              <a:alpha val="4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xdr:col>
      <xdr:colOff>67236</xdr:colOff>
      <xdr:row>2</xdr:row>
      <xdr:rowOff>78441</xdr:rowOff>
    </xdr:from>
    <xdr:to>
      <xdr:col>11</xdr:col>
      <xdr:colOff>481853</xdr:colOff>
      <xdr:row>45</xdr:row>
      <xdr:rowOff>134471</xdr:rowOff>
    </xdr:to>
    <xdr:sp macro="" textlink="">
      <xdr:nvSpPr>
        <xdr:cNvPr id="15" name="Vrije vorm: vorm 14">
          <a:extLst>
            <a:ext uri="{FF2B5EF4-FFF2-40B4-BE49-F238E27FC236}">
              <a16:creationId xmlns:a16="http://schemas.microsoft.com/office/drawing/2014/main" id="{8F7209F1-E36B-4098-85D3-D07FDF067E4E}"/>
            </a:ext>
          </a:extLst>
        </xdr:cNvPr>
        <xdr:cNvSpPr/>
      </xdr:nvSpPr>
      <xdr:spPr>
        <a:xfrm>
          <a:off x="3115236" y="630891"/>
          <a:ext cx="4072217" cy="8247530"/>
        </a:xfrm>
        <a:custGeom>
          <a:avLst/>
          <a:gdLst>
            <a:gd name="connsiteX0" fmla="*/ 470647 w 4045323"/>
            <a:gd name="connsiteY0" fmla="*/ 0 h 8247530"/>
            <a:gd name="connsiteX1" fmla="*/ 100852 w 4045323"/>
            <a:gd name="connsiteY1" fmla="*/ 493059 h 8247530"/>
            <a:gd name="connsiteX2" fmla="*/ 0 w 4045323"/>
            <a:gd name="connsiteY2" fmla="*/ 795618 h 8247530"/>
            <a:gd name="connsiteX3" fmla="*/ 89647 w 4045323"/>
            <a:gd name="connsiteY3" fmla="*/ 1176618 h 8247530"/>
            <a:gd name="connsiteX4" fmla="*/ 481852 w 4045323"/>
            <a:gd name="connsiteY4" fmla="*/ 1636059 h 8247530"/>
            <a:gd name="connsiteX5" fmla="*/ 1322294 w 4045323"/>
            <a:gd name="connsiteY5" fmla="*/ 2622177 h 8247530"/>
            <a:gd name="connsiteX6" fmla="*/ 1725705 w 4045323"/>
            <a:gd name="connsiteY6" fmla="*/ 3182471 h 8247530"/>
            <a:gd name="connsiteX7" fmla="*/ 2084294 w 4045323"/>
            <a:gd name="connsiteY7" fmla="*/ 4157383 h 8247530"/>
            <a:gd name="connsiteX8" fmla="*/ 2498911 w 4045323"/>
            <a:gd name="connsiteY8" fmla="*/ 5154706 h 8247530"/>
            <a:gd name="connsiteX9" fmla="*/ 2902323 w 4045323"/>
            <a:gd name="connsiteY9" fmla="*/ 6813177 h 8247530"/>
            <a:gd name="connsiteX10" fmla="*/ 4045323 w 4045323"/>
            <a:gd name="connsiteY10" fmla="*/ 8247530 h 82475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Lst>
          <a:rect l="l" t="t" r="r" b="b"/>
          <a:pathLst>
            <a:path w="4045323" h="8247530">
              <a:moveTo>
                <a:pt x="470647" y="0"/>
              </a:moveTo>
              <a:lnTo>
                <a:pt x="100852" y="493059"/>
              </a:lnTo>
              <a:lnTo>
                <a:pt x="0" y="795618"/>
              </a:lnTo>
              <a:lnTo>
                <a:pt x="89647" y="1176618"/>
              </a:lnTo>
              <a:lnTo>
                <a:pt x="481852" y="1636059"/>
              </a:lnTo>
              <a:lnTo>
                <a:pt x="1322294" y="2622177"/>
              </a:lnTo>
              <a:lnTo>
                <a:pt x="1725705" y="3182471"/>
              </a:lnTo>
              <a:lnTo>
                <a:pt x="2084294" y="4157383"/>
              </a:lnTo>
              <a:lnTo>
                <a:pt x="2498911" y="5154706"/>
              </a:lnTo>
              <a:lnTo>
                <a:pt x="2902323" y="6813177"/>
              </a:lnTo>
              <a:lnTo>
                <a:pt x="4045323" y="8247530"/>
              </a:lnTo>
            </a:path>
          </a:pathLst>
        </a:custGeom>
        <a:noFill/>
        <a:ln w="127000">
          <a:solidFill>
            <a:srgbClr val="FF0000">
              <a:alpha val="45000"/>
            </a:srgb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22</xdr:col>
      <xdr:colOff>212912</xdr:colOff>
      <xdr:row>7</xdr:row>
      <xdr:rowOff>112059</xdr:rowOff>
    </xdr:from>
    <xdr:to>
      <xdr:col>24</xdr:col>
      <xdr:colOff>112618</xdr:colOff>
      <xdr:row>8</xdr:row>
      <xdr:rowOff>101559</xdr:rowOff>
    </xdr:to>
    <xdr:sp macro="" textlink="">
      <xdr:nvSpPr>
        <xdr:cNvPr id="16" name="Tekstvak 15">
          <a:extLst>
            <a:ext uri="{FF2B5EF4-FFF2-40B4-BE49-F238E27FC236}">
              <a16:creationId xmlns:a16="http://schemas.microsoft.com/office/drawing/2014/main" id="{357A9ACD-860C-4701-AF01-D3162C3698A9}"/>
            </a:ext>
          </a:extLst>
        </xdr:cNvPr>
        <xdr:cNvSpPr txBox="1"/>
      </xdr:nvSpPr>
      <xdr:spPr>
        <a:xfrm>
          <a:off x="13624112" y="1617009"/>
          <a:ext cx="1118906"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Huis</a:t>
          </a:r>
          <a:r>
            <a:rPr lang="nl-NL" sz="1100" baseline="0"/>
            <a:t> Aerdt</a:t>
          </a:r>
          <a:endParaRPr lang="nl-NL" sz="1100"/>
        </a:p>
      </xdr:txBody>
    </xdr:sp>
    <xdr:clientData/>
  </xdr:twoCellAnchor>
  <xdr:twoCellAnchor>
    <xdr:from>
      <xdr:col>22</xdr:col>
      <xdr:colOff>268941</xdr:colOff>
      <xdr:row>17</xdr:row>
      <xdr:rowOff>100852</xdr:rowOff>
    </xdr:from>
    <xdr:to>
      <xdr:col>23</xdr:col>
      <xdr:colOff>515470</xdr:colOff>
      <xdr:row>18</xdr:row>
      <xdr:rowOff>90352</xdr:rowOff>
    </xdr:to>
    <xdr:sp macro="" textlink="">
      <xdr:nvSpPr>
        <xdr:cNvPr id="17" name="Tekstvak 16">
          <a:extLst>
            <a:ext uri="{FF2B5EF4-FFF2-40B4-BE49-F238E27FC236}">
              <a16:creationId xmlns:a16="http://schemas.microsoft.com/office/drawing/2014/main" id="{B890C1AD-16C3-4575-8829-6371660024EA}"/>
            </a:ext>
          </a:extLst>
        </xdr:cNvPr>
        <xdr:cNvSpPr txBox="1"/>
      </xdr:nvSpPr>
      <xdr:spPr>
        <a:xfrm>
          <a:off x="13680141" y="3510802"/>
          <a:ext cx="856129"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nl-NL" sz="1100"/>
            <a:t>Molenpad</a:t>
          </a:r>
        </a:p>
      </xdr:txBody>
    </xdr:sp>
    <xdr:clientData/>
  </xdr:twoCellAnchor>
  <xdr:twoCellAnchor>
    <xdr:from>
      <xdr:col>24</xdr:col>
      <xdr:colOff>201705</xdr:colOff>
      <xdr:row>29</xdr:row>
      <xdr:rowOff>156883</xdr:rowOff>
    </xdr:from>
    <xdr:to>
      <xdr:col>26</xdr:col>
      <xdr:colOff>101412</xdr:colOff>
      <xdr:row>30</xdr:row>
      <xdr:rowOff>146383</xdr:rowOff>
    </xdr:to>
    <xdr:sp macro="" textlink="">
      <xdr:nvSpPr>
        <xdr:cNvPr id="18" name="Tekstvak 17">
          <a:extLst>
            <a:ext uri="{FF2B5EF4-FFF2-40B4-BE49-F238E27FC236}">
              <a16:creationId xmlns:a16="http://schemas.microsoft.com/office/drawing/2014/main" id="{94B67571-8490-4AB2-B8F2-01268E15B012}"/>
            </a:ext>
          </a:extLst>
        </xdr:cNvPr>
        <xdr:cNvSpPr txBox="1"/>
      </xdr:nvSpPr>
      <xdr:spPr>
        <a:xfrm>
          <a:off x="14832105" y="5852833"/>
          <a:ext cx="1118907"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Nijverheidstraat</a:t>
          </a:r>
        </a:p>
      </xdr:txBody>
    </xdr:sp>
    <xdr:clientData/>
  </xdr:twoCellAnchor>
  <xdr:twoCellAnchor>
    <xdr:from>
      <xdr:col>24</xdr:col>
      <xdr:colOff>0</xdr:colOff>
      <xdr:row>1</xdr:row>
      <xdr:rowOff>33618</xdr:rowOff>
    </xdr:from>
    <xdr:to>
      <xdr:col>27</xdr:col>
      <xdr:colOff>22412</xdr:colOff>
      <xdr:row>38</xdr:row>
      <xdr:rowOff>44824</xdr:rowOff>
    </xdr:to>
    <xdr:sp macro="" textlink="">
      <xdr:nvSpPr>
        <xdr:cNvPr id="19" name="Vrije vorm: vorm 18">
          <a:extLst>
            <a:ext uri="{FF2B5EF4-FFF2-40B4-BE49-F238E27FC236}">
              <a16:creationId xmlns:a16="http://schemas.microsoft.com/office/drawing/2014/main" id="{E6D135CB-8272-4512-964B-646793DD2E8E}"/>
            </a:ext>
          </a:extLst>
        </xdr:cNvPr>
        <xdr:cNvSpPr/>
      </xdr:nvSpPr>
      <xdr:spPr>
        <a:xfrm>
          <a:off x="14630400" y="395568"/>
          <a:ext cx="1851212" cy="7059706"/>
        </a:xfrm>
        <a:custGeom>
          <a:avLst/>
          <a:gdLst>
            <a:gd name="connsiteX0" fmla="*/ 1837764 w 1837764"/>
            <a:gd name="connsiteY0" fmla="*/ 0 h 7059706"/>
            <a:gd name="connsiteX1" fmla="*/ 1512794 w 1837764"/>
            <a:gd name="connsiteY1" fmla="*/ 605118 h 7059706"/>
            <a:gd name="connsiteX2" fmla="*/ 381000 w 1837764"/>
            <a:gd name="connsiteY2" fmla="*/ 1355912 h 7059706"/>
            <a:gd name="connsiteX3" fmla="*/ 470647 w 1837764"/>
            <a:gd name="connsiteY3" fmla="*/ 1535206 h 7059706"/>
            <a:gd name="connsiteX4" fmla="*/ 403411 w 1837764"/>
            <a:gd name="connsiteY4" fmla="*/ 1680882 h 7059706"/>
            <a:gd name="connsiteX5" fmla="*/ 257735 w 1837764"/>
            <a:gd name="connsiteY5" fmla="*/ 1848970 h 7059706"/>
            <a:gd name="connsiteX6" fmla="*/ 56029 w 1837764"/>
            <a:gd name="connsiteY6" fmla="*/ 1949823 h 7059706"/>
            <a:gd name="connsiteX7" fmla="*/ 0 w 1837764"/>
            <a:gd name="connsiteY7" fmla="*/ 2274794 h 7059706"/>
            <a:gd name="connsiteX8" fmla="*/ 89647 w 1837764"/>
            <a:gd name="connsiteY8" fmla="*/ 2935941 h 7059706"/>
            <a:gd name="connsiteX9" fmla="*/ 44823 w 1837764"/>
            <a:gd name="connsiteY9" fmla="*/ 3451412 h 7059706"/>
            <a:gd name="connsiteX10" fmla="*/ 44823 w 1837764"/>
            <a:gd name="connsiteY10" fmla="*/ 4616823 h 7059706"/>
            <a:gd name="connsiteX11" fmla="*/ 145676 w 1837764"/>
            <a:gd name="connsiteY11" fmla="*/ 5490882 h 7059706"/>
            <a:gd name="connsiteX12" fmla="*/ 190500 w 1837764"/>
            <a:gd name="connsiteY12" fmla="*/ 5983941 h 7059706"/>
            <a:gd name="connsiteX13" fmla="*/ 0 w 1837764"/>
            <a:gd name="connsiteY13" fmla="*/ 6062382 h 7059706"/>
            <a:gd name="connsiteX14" fmla="*/ 425823 w 1837764"/>
            <a:gd name="connsiteY14" fmla="*/ 7059706 h 7059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Lst>
          <a:rect l="l" t="t" r="r" b="b"/>
          <a:pathLst>
            <a:path w="1837764" h="7059706">
              <a:moveTo>
                <a:pt x="1837764" y="0"/>
              </a:moveTo>
              <a:lnTo>
                <a:pt x="1512794" y="605118"/>
              </a:lnTo>
              <a:lnTo>
                <a:pt x="381000" y="1355912"/>
              </a:lnTo>
              <a:lnTo>
                <a:pt x="470647" y="1535206"/>
              </a:lnTo>
              <a:lnTo>
                <a:pt x="403411" y="1680882"/>
              </a:lnTo>
              <a:lnTo>
                <a:pt x="257735" y="1848970"/>
              </a:lnTo>
              <a:lnTo>
                <a:pt x="56029" y="1949823"/>
              </a:lnTo>
              <a:lnTo>
                <a:pt x="0" y="2274794"/>
              </a:lnTo>
              <a:lnTo>
                <a:pt x="89647" y="2935941"/>
              </a:lnTo>
              <a:lnTo>
                <a:pt x="44823" y="3451412"/>
              </a:lnTo>
              <a:lnTo>
                <a:pt x="44823" y="4616823"/>
              </a:lnTo>
              <a:lnTo>
                <a:pt x="145676" y="5490882"/>
              </a:lnTo>
              <a:lnTo>
                <a:pt x="190500" y="5983941"/>
              </a:lnTo>
              <a:lnTo>
                <a:pt x="0" y="6062382"/>
              </a:lnTo>
              <a:lnTo>
                <a:pt x="425823" y="7059706"/>
              </a:lnTo>
            </a:path>
          </a:pathLst>
        </a:custGeom>
        <a:noFill/>
        <a:ln w="127000">
          <a:solidFill>
            <a:schemeClr val="accent1">
              <a:alpha val="4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21</xdr:col>
      <xdr:colOff>448235</xdr:colOff>
      <xdr:row>8</xdr:row>
      <xdr:rowOff>156883</xdr:rowOff>
    </xdr:from>
    <xdr:to>
      <xdr:col>24</xdr:col>
      <xdr:colOff>257735</xdr:colOff>
      <xdr:row>32</xdr:row>
      <xdr:rowOff>123265</xdr:rowOff>
    </xdr:to>
    <xdr:sp macro="" textlink="">
      <xdr:nvSpPr>
        <xdr:cNvPr id="20" name="Vrije vorm: vorm 19">
          <a:extLst>
            <a:ext uri="{FF2B5EF4-FFF2-40B4-BE49-F238E27FC236}">
              <a16:creationId xmlns:a16="http://schemas.microsoft.com/office/drawing/2014/main" id="{E7BAC02B-161A-4E15-8130-0C4EE7C20AD1}"/>
            </a:ext>
          </a:extLst>
        </xdr:cNvPr>
        <xdr:cNvSpPr/>
      </xdr:nvSpPr>
      <xdr:spPr>
        <a:xfrm>
          <a:off x="13249835" y="1852333"/>
          <a:ext cx="1638300" cy="4538382"/>
        </a:xfrm>
        <a:custGeom>
          <a:avLst/>
          <a:gdLst>
            <a:gd name="connsiteX0" fmla="*/ 1624853 w 1624853"/>
            <a:gd name="connsiteY0" fmla="*/ 0 h 4538382"/>
            <a:gd name="connsiteX1" fmla="*/ 784412 w 1624853"/>
            <a:gd name="connsiteY1" fmla="*/ 571500 h 4538382"/>
            <a:gd name="connsiteX2" fmla="*/ 0 w 1624853"/>
            <a:gd name="connsiteY2" fmla="*/ 1344705 h 4538382"/>
            <a:gd name="connsiteX3" fmla="*/ 661147 w 1624853"/>
            <a:gd name="connsiteY3" fmla="*/ 2386853 h 4538382"/>
            <a:gd name="connsiteX4" fmla="*/ 986118 w 1624853"/>
            <a:gd name="connsiteY4" fmla="*/ 3361764 h 4538382"/>
            <a:gd name="connsiteX5" fmla="*/ 1299882 w 1624853"/>
            <a:gd name="connsiteY5" fmla="*/ 4538382 h 453838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1624853" h="4538382">
              <a:moveTo>
                <a:pt x="1624853" y="0"/>
              </a:moveTo>
              <a:lnTo>
                <a:pt x="784412" y="571500"/>
              </a:lnTo>
              <a:lnTo>
                <a:pt x="0" y="1344705"/>
              </a:lnTo>
              <a:lnTo>
                <a:pt x="661147" y="2386853"/>
              </a:lnTo>
              <a:lnTo>
                <a:pt x="986118" y="3361764"/>
              </a:lnTo>
              <a:lnTo>
                <a:pt x="1299882" y="4538382"/>
              </a:lnTo>
            </a:path>
          </a:pathLst>
        </a:custGeom>
        <a:noFill/>
        <a:ln w="127000">
          <a:solidFill>
            <a:srgbClr val="FF0000">
              <a:alpha val="45000"/>
            </a:srgbClr>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22</xdr:col>
      <xdr:colOff>369795</xdr:colOff>
      <xdr:row>32</xdr:row>
      <xdr:rowOff>134471</xdr:rowOff>
    </xdr:from>
    <xdr:to>
      <xdr:col>25</xdr:col>
      <xdr:colOff>381000</xdr:colOff>
      <xdr:row>36</xdr:row>
      <xdr:rowOff>44824</xdr:rowOff>
    </xdr:to>
    <xdr:sp macro="" textlink="">
      <xdr:nvSpPr>
        <xdr:cNvPr id="21" name="Ovaal 20">
          <a:extLst>
            <a:ext uri="{FF2B5EF4-FFF2-40B4-BE49-F238E27FC236}">
              <a16:creationId xmlns:a16="http://schemas.microsoft.com/office/drawing/2014/main" id="{160F42CD-1A02-4A16-949B-6BFBA975CA6E}"/>
            </a:ext>
          </a:extLst>
        </xdr:cNvPr>
        <xdr:cNvSpPr/>
      </xdr:nvSpPr>
      <xdr:spPr>
        <a:xfrm>
          <a:off x="13780995" y="6401921"/>
          <a:ext cx="1840005" cy="672353"/>
        </a:xfrm>
        <a:prstGeom prst="ellipse">
          <a:avLst/>
        </a:prstGeom>
        <a:solidFill>
          <a:srgbClr val="FF0000">
            <a:alpha val="81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nl-NL" sz="1100"/>
            <a:t>vervangende halte Nijverheidstraat</a:t>
          </a:r>
        </a:p>
      </xdr:txBody>
    </xdr:sp>
    <xdr:clientData/>
  </xdr:twoCellAnchor>
  <xdr:twoCellAnchor>
    <xdr:from>
      <xdr:col>7</xdr:col>
      <xdr:colOff>313764</xdr:colOff>
      <xdr:row>3</xdr:row>
      <xdr:rowOff>179294</xdr:rowOff>
    </xdr:from>
    <xdr:to>
      <xdr:col>8</xdr:col>
      <xdr:colOff>70597</xdr:colOff>
      <xdr:row>8</xdr:row>
      <xdr:rowOff>36419</xdr:rowOff>
    </xdr:to>
    <xdr:sp macro="" textlink="">
      <xdr:nvSpPr>
        <xdr:cNvPr id="22" name="Vermenigvuldigingsteken 21">
          <a:extLst>
            <a:ext uri="{FF2B5EF4-FFF2-40B4-BE49-F238E27FC236}">
              <a16:creationId xmlns:a16="http://schemas.microsoft.com/office/drawing/2014/main" id="{06923E2E-D332-4386-A384-D49962BC327D}"/>
            </a:ext>
          </a:extLst>
        </xdr:cNvPr>
        <xdr:cNvSpPr/>
      </xdr:nvSpPr>
      <xdr:spPr>
        <a:xfrm>
          <a:off x="4580964" y="922244"/>
          <a:ext cx="366433"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14</xdr:col>
      <xdr:colOff>369794</xdr:colOff>
      <xdr:row>27</xdr:row>
      <xdr:rowOff>156882</xdr:rowOff>
    </xdr:from>
    <xdr:to>
      <xdr:col>15</xdr:col>
      <xdr:colOff>126626</xdr:colOff>
      <xdr:row>32</xdr:row>
      <xdr:rowOff>14007</xdr:rowOff>
    </xdr:to>
    <xdr:sp macro="" textlink="">
      <xdr:nvSpPr>
        <xdr:cNvPr id="23" name="Vermenigvuldigingsteken 22">
          <a:extLst>
            <a:ext uri="{FF2B5EF4-FFF2-40B4-BE49-F238E27FC236}">
              <a16:creationId xmlns:a16="http://schemas.microsoft.com/office/drawing/2014/main" id="{1DC494A2-9059-4AFF-8EF4-76515EE55963}"/>
            </a:ext>
          </a:extLst>
        </xdr:cNvPr>
        <xdr:cNvSpPr/>
      </xdr:nvSpPr>
      <xdr:spPr>
        <a:xfrm>
          <a:off x="8904194" y="5471832"/>
          <a:ext cx="366432"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13</xdr:col>
      <xdr:colOff>89648</xdr:colOff>
      <xdr:row>37</xdr:row>
      <xdr:rowOff>123264</xdr:rowOff>
    </xdr:from>
    <xdr:to>
      <xdr:col>13</xdr:col>
      <xdr:colOff>451598</xdr:colOff>
      <xdr:row>41</xdr:row>
      <xdr:rowOff>170889</xdr:rowOff>
    </xdr:to>
    <xdr:sp macro="" textlink="">
      <xdr:nvSpPr>
        <xdr:cNvPr id="24" name="Vermenigvuldigingsteken 23">
          <a:extLst>
            <a:ext uri="{FF2B5EF4-FFF2-40B4-BE49-F238E27FC236}">
              <a16:creationId xmlns:a16="http://schemas.microsoft.com/office/drawing/2014/main" id="{D9149729-60FB-495D-B7CD-CA8E7E504713}"/>
            </a:ext>
          </a:extLst>
        </xdr:cNvPr>
        <xdr:cNvSpPr/>
      </xdr:nvSpPr>
      <xdr:spPr>
        <a:xfrm>
          <a:off x="8014448" y="7343214"/>
          <a:ext cx="361950"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23</xdr:col>
      <xdr:colOff>515471</xdr:colOff>
      <xdr:row>15</xdr:row>
      <xdr:rowOff>123264</xdr:rowOff>
    </xdr:from>
    <xdr:to>
      <xdr:col>24</xdr:col>
      <xdr:colOff>272303</xdr:colOff>
      <xdr:row>19</xdr:row>
      <xdr:rowOff>170889</xdr:rowOff>
    </xdr:to>
    <xdr:sp macro="" textlink="">
      <xdr:nvSpPr>
        <xdr:cNvPr id="25" name="Vermenigvuldigingsteken 24">
          <a:extLst>
            <a:ext uri="{FF2B5EF4-FFF2-40B4-BE49-F238E27FC236}">
              <a16:creationId xmlns:a16="http://schemas.microsoft.com/office/drawing/2014/main" id="{AEF956F0-3457-4029-8763-418DA9BD3320}"/>
            </a:ext>
          </a:extLst>
        </xdr:cNvPr>
        <xdr:cNvSpPr/>
      </xdr:nvSpPr>
      <xdr:spPr>
        <a:xfrm>
          <a:off x="14536271" y="3152214"/>
          <a:ext cx="366432"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24</xdr:col>
      <xdr:colOff>0</xdr:colOff>
      <xdr:row>27</xdr:row>
      <xdr:rowOff>89647</xdr:rowOff>
    </xdr:from>
    <xdr:to>
      <xdr:col>24</xdr:col>
      <xdr:colOff>361950</xdr:colOff>
      <xdr:row>31</xdr:row>
      <xdr:rowOff>137272</xdr:rowOff>
    </xdr:to>
    <xdr:sp macro="" textlink="">
      <xdr:nvSpPr>
        <xdr:cNvPr id="26" name="Vermenigvuldigingsteken 25">
          <a:extLst>
            <a:ext uri="{FF2B5EF4-FFF2-40B4-BE49-F238E27FC236}">
              <a16:creationId xmlns:a16="http://schemas.microsoft.com/office/drawing/2014/main" id="{70C437CE-4687-4673-BCC7-A14AAA77E057}"/>
            </a:ext>
          </a:extLst>
        </xdr:cNvPr>
        <xdr:cNvSpPr/>
      </xdr:nvSpPr>
      <xdr:spPr>
        <a:xfrm>
          <a:off x="14630400" y="5404597"/>
          <a:ext cx="361950" cy="809625"/>
        </a:xfrm>
        <a:prstGeom prst="mathMultiply">
          <a:avLst>
            <a:gd name="adj1" fmla="val 6279"/>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22</xdr:col>
      <xdr:colOff>182787</xdr:colOff>
      <xdr:row>41</xdr:row>
      <xdr:rowOff>96327</xdr:rowOff>
    </xdr:to>
    <xdr:pic>
      <xdr:nvPicPr>
        <xdr:cNvPr id="2" name="Afbeelding 1">
          <a:extLst>
            <a:ext uri="{FF2B5EF4-FFF2-40B4-BE49-F238E27FC236}">
              <a16:creationId xmlns:a16="http://schemas.microsoft.com/office/drawing/2014/main" id="{5A5279C8-F485-4A57-98D0-0DAA2ADC2260}"/>
            </a:ext>
          </a:extLst>
        </xdr:cNvPr>
        <xdr:cNvPicPr>
          <a:picLocks noChangeAspect="1"/>
        </xdr:cNvPicPr>
      </xdr:nvPicPr>
      <xdr:blipFill>
        <a:blip xmlns:r="http://schemas.openxmlformats.org/officeDocument/2006/relationships" r:embed="rId1"/>
        <a:stretch>
          <a:fillRect/>
        </a:stretch>
      </xdr:blipFill>
      <xdr:spPr>
        <a:xfrm>
          <a:off x="609600" y="190500"/>
          <a:ext cx="12984387" cy="7716327"/>
        </a:xfrm>
        <a:prstGeom prst="rect">
          <a:avLst/>
        </a:prstGeom>
      </xdr:spPr>
    </xdr:pic>
    <xdr:clientData/>
  </xdr:twoCellAnchor>
  <xdr:twoCellAnchor>
    <xdr:from>
      <xdr:col>1</xdr:col>
      <xdr:colOff>247650</xdr:colOff>
      <xdr:row>11</xdr:row>
      <xdr:rowOff>95250</xdr:rowOff>
    </xdr:from>
    <xdr:to>
      <xdr:col>22</xdr:col>
      <xdr:colOff>133350</xdr:colOff>
      <xdr:row>40</xdr:row>
      <xdr:rowOff>28575</xdr:rowOff>
    </xdr:to>
    <xdr:sp macro="" textlink="">
      <xdr:nvSpPr>
        <xdr:cNvPr id="3" name="Vrije vorm: vorm 2">
          <a:extLst>
            <a:ext uri="{FF2B5EF4-FFF2-40B4-BE49-F238E27FC236}">
              <a16:creationId xmlns:a16="http://schemas.microsoft.com/office/drawing/2014/main" id="{8811FC1E-41BC-4C29-96BB-7B0BC6DCE927}"/>
            </a:ext>
          </a:extLst>
        </xdr:cNvPr>
        <xdr:cNvSpPr/>
      </xdr:nvSpPr>
      <xdr:spPr>
        <a:xfrm>
          <a:off x="857250" y="2190750"/>
          <a:ext cx="12687300" cy="5457825"/>
        </a:xfrm>
        <a:custGeom>
          <a:avLst/>
          <a:gdLst>
            <a:gd name="connsiteX0" fmla="*/ 0 w 12687300"/>
            <a:gd name="connsiteY0" fmla="*/ 5295900 h 5457825"/>
            <a:gd name="connsiteX1" fmla="*/ 609600 w 12687300"/>
            <a:gd name="connsiteY1" fmla="*/ 5457825 h 5457825"/>
            <a:gd name="connsiteX2" fmla="*/ 1028700 w 12687300"/>
            <a:gd name="connsiteY2" fmla="*/ 3476625 h 5457825"/>
            <a:gd name="connsiteX3" fmla="*/ 1304925 w 12687300"/>
            <a:gd name="connsiteY3" fmla="*/ 2247900 h 5457825"/>
            <a:gd name="connsiteX4" fmla="*/ 1762125 w 12687300"/>
            <a:gd name="connsiteY4" fmla="*/ 1343025 h 5457825"/>
            <a:gd name="connsiteX5" fmla="*/ 2466975 w 12687300"/>
            <a:gd name="connsiteY5" fmla="*/ 542925 h 5457825"/>
            <a:gd name="connsiteX6" fmla="*/ 3390900 w 12687300"/>
            <a:gd name="connsiteY6" fmla="*/ 0 h 5457825"/>
            <a:gd name="connsiteX7" fmla="*/ 4010025 w 12687300"/>
            <a:gd name="connsiteY7" fmla="*/ 1257300 h 5457825"/>
            <a:gd name="connsiteX8" fmla="*/ 5362575 w 12687300"/>
            <a:gd name="connsiteY8" fmla="*/ 523875 h 5457825"/>
            <a:gd name="connsiteX9" fmla="*/ 6019800 w 12687300"/>
            <a:gd name="connsiteY9" fmla="*/ 1552575 h 5457825"/>
            <a:gd name="connsiteX10" fmla="*/ 7029450 w 12687300"/>
            <a:gd name="connsiteY10" fmla="*/ 3048000 h 5457825"/>
            <a:gd name="connsiteX11" fmla="*/ 9115425 w 12687300"/>
            <a:gd name="connsiteY11" fmla="*/ 4352925 h 5457825"/>
            <a:gd name="connsiteX12" fmla="*/ 9458325 w 12687300"/>
            <a:gd name="connsiteY12" fmla="*/ 4762500 h 5457825"/>
            <a:gd name="connsiteX13" fmla="*/ 10487025 w 12687300"/>
            <a:gd name="connsiteY13" fmla="*/ 4400550 h 5457825"/>
            <a:gd name="connsiteX14" fmla="*/ 10963275 w 12687300"/>
            <a:gd name="connsiteY14" fmla="*/ 4381500 h 5457825"/>
            <a:gd name="connsiteX15" fmla="*/ 11553825 w 12687300"/>
            <a:gd name="connsiteY15" fmla="*/ 4524375 h 5457825"/>
            <a:gd name="connsiteX16" fmla="*/ 12087225 w 12687300"/>
            <a:gd name="connsiteY16" fmla="*/ 4629150 h 5457825"/>
            <a:gd name="connsiteX17" fmla="*/ 12687300 w 12687300"/>
            <a:gd name="connsiteY17" fmla="*/ 4895850 h 54578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Lst>
          <a:rect l="l" t="t" r="r" b="b"/>
          <a:pathLst>
            <a:path w="12687300" h="5457825">
              <a:moveTo>
                <a:pt x="0" y="5295900"/>
              </a:moveTo>
              <a:lnTo>
                <a:pt x="609600" y="5457825"/>
              </a:lnTo>
              <a:lnTo>
                <a:pt x="1028700" y="3476625"/>
              </a:lnTo>
              <a:lnTo>
                <a:pt x="1304925" y="2247900"/>
              </a:lnTo>
              <a:lnTo>
                <a:pt x="1762125" y="1343025"/>
              </a:lnTo>
              <a:lnTo>
                <a:pt x="2466975" y="542925"/>
              </a:lnTo>
              <a:lnTo>
                <a:pt x="3390900" y="0"/>
              </a:lnTo>
              <a:lnTo>
                <a:pt x="4010025" y="1257300"/>
              </a:lnTo>
              <a:lnTo>
                <a:pt x="5362575" y="523875"/>
              </a:lnTo>
              <a:lnTo>
                <a:pt x="6019800" y="1552575"/>
              </a:lnTo>
              <a:lnTo>
                <a:pt x="7029450" y="3048000"/>
              </a:lnTo>
              <a:lnTo>
                <a:pt x="9115425" y="4352925"/>
              </a:lnTo>
              <a:lnTo>
                <a:pt x="9458325" y="4762500"/>
              </a:lnTo>
              <a:lnTo>
                <a:pt x="10487025" y="4400550"/>
              </a:lnTo>
              <a:lnTo>
                <a:pt x="10963275" y="4381500"/>
              </a:lnTo>
              <a:lnTo>
                <a:pt x="11553825" y="4524375"/>
              </a:lnTo>
              <a:lnTo>
                <a:pt x="12087225" y="4629150"/>
              </a:lnTo>
              <a:lnTo>
                <a:pt x="12687300" y="4895850"/>
              </a:lnTo>
            </a:path>
          </a:pathLst>
        </a:custGeom>
        <a:noFill/>
        <a:ln w="127000">
          <a:solidFill>
            <a:srgbClr val="0070C0">
              <a:alpha val="5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10</xdr:col>
      <xdr:colOff>252413</xdr:colOff>
      <xdr:row>16</xdr:row>
      <xdr:rowOff>42862</xdr:rowOff>
    </xdr:from>
    <xdr:to>
      <xdr:col>11</xdr:col>
      <xdr:colOff>176213</xdr:colOff>
      <xdr:row>19</xdr:row>
      <xdr:rowOff>90487</xdr:rowOff>
    </xdr:to>
    <xdr:sp macro="" textlink="">
      <xdr:nvSpPr>
        <xdr:cNvPr id="4" name="Pijl: links 3">
          <a:extLst>
            <a:ext uri="{FF2B5EF4-FFF2-40B4-BE49-F238E27FC236}">
              <a16:creationId xmlns:a16="http://schemas.microsoft.com/office/drawing/2014/main" id="{0A2F90B9-F9B5-4C89-B726-B355A2E84625}"/>
            </a:ext>
          </a:extLst>
        </xdr:cNvPr>
        <xdr:cNvSpPr/>
      </xdr:nvSpPr>
      <xdr:spPr>
        <a:xfrm rot="3424901">
          <a:off x="6305550" y="3133725"/>
          <a:ext cx="619125" cy="5334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6</xdr:col>
      <xdr:colOff>19050</xdr:colOff>
      <xdr:row>18</xdr:row>
      <xdr:rowOff>47625</xdr:rowOff>
    </xdr:from>
    <xdr:to>
      <xdr:col>10</xdr:col>
      <xdr:colOff>571500</xdr:colOff>
      <xdr:row>25</xdr:row>
      <xdr:rowOff>180975</xdr:rowOff>
    </xdr:to>
    <xdr:sp macro="" textlink="">
      <xdr:nvSpPr>
        <xdr:cNvPr id="5" name="Vrije vorm: vorm 4">
          <a:extLst>
            <a:ext uri="{FF2B5EF4-FFF2-40B4-BE49-F238E27FC236}">
              <a16:creationId xmlns:a16="http://schemas.microsoft.com/office/drawing/2014/main" id="{454DA2B5-74F2-4709-B5A2-46117DAD4901}"/>
            </a:ext>
          </a:extLst>
        </xdr:cNvPr>
        <xdr:cNvSpPr/>
      </xdr:nvSpPr>
      <xdr:spPr>
        <a:xfrm>
          <a:off x="3676650" y="3476625"/>
          <a:ext cx="2990850" cy="1466850"/>
        </a:xfrm>
        <a:custGeom>
          <a:avLst/>
          <a:gdLst>
            <a:gd name="connsiteX0" fmla="*/ 1143000 w 2990850"/>
            <a:gd name="connsiteY0" fmla="*/ 0 h 1466850"/>
            <a:gd name="connsiteX1" fmla="*/ 114300 w 2990850"/>
            <a:gd name="connsiteY1" fmla="*/ 571500 h 1466850"/>
            <a:gd name="connsiteX2" fmla="*/ 0 w 2990850"/>
            <a:gd name="connsiteY2" fmla="*/ 1133475 h 1466850"/>
            <a:gd name="connsiteX3" fmla="*/ 85725 w 2990850"/>
            <a:gd name="connsiteY3" fmla="*/ 1228725 h 1466850"/>
            <a:gd name="connsiteX4" fmla="*/ 695325 w 2990850"/>
            <a:gd name="connsiteY4" fmla="*/ 1466850 h 1466850"/>
            <a:gd name="connsiteX5" fmla="*/ 2990850 w 2990850"/>
            <a:gd name="connsiteY5" fmla="*/ 209550 h 1466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990850" h="1466850">
              <a:moveTo>
                <a:pt x="1143000" y="0"/>
              </a:moveTo>
              <a:lnTo>
                <a:pt x="114300" y="571500"/>
              </a:lnTo>
              <a:lnTo>
                <a:pt x="0" y="1133475"/>
              </a:lnTo>
              <a:lnTo>
                <a:pt x="85725" y="1228725"/>
              </a:lnTo>
              <a:lnTo>
                <a:pt x="695325" y="1466850"/>
              </a:lnTo>
              <a:lnTo>
                <a:pt x="2990850" y="209550"/>
              </a:lnTo>
            </a:path>
          </a:pathLst>
        </a:custGeom>
        <a:noFill/>
        <a:ln w="127000">
          <a:solidFill>
            <a:srgbClr val="0070C0">
              <a:alpha val="50000"/>
            </a:srgb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nl-NL" sz="1100">
            <a:solidFill>
              <a:schemeClr val="lt1"/>
            </a:solidFill>
            <a:latin typeface="+mn-lt"/>
            <a:ea typeface="+mn-ea"/>
            <a:cs typeface="+mn-cs"/>
          </a:endParaRPr>
        </a:p>
      </xdr:txBody>
    </xdr:sp>
    <xdr:clientData/>
  </xdr:twoCellAnchor>
  <xdr:twoCellAnchor>
    <xdr:from>
      <xdr:col>6</xdr:col>
      <xdr:colOff>14289</xdr:colOff>
      <xdr:row>23</xdr:row>
      <xdr:rowOff>166689</xdr:rowOff>
    </xdr:from>
    <xdr:to>
      <xdr:col>7</xdr:col>
      <xdr:colOff>23814</xdr:colOff>
      <xdr:row>26</xdr:row>
      <xdr:rowOff>128589</xdr:rowOff>
    </xdr:to>
    <xdr:sp macro="" textlink="">
      <xdr:nvSpPr>
        <xdr:cNvPr id="6" name="Pijl: links 5">
          <a:extLst>
            <a:ext uri="{FF2B5EF4-FFF2-40B4-BE49-F238E27FC236}">
              <a16:creationId xmlns:a16="http://schemas.microsoft.com/office/drawing/2014/main" id="{50E0D931-CB55-4DEB-B0B8-CA8D8787DF90}"/>
            </a:ext>
          </a:extLst>
        </xdr:cNvPr>
        <xdr:cNvSpPr/>
      </xdr:nvSpPr>
      <xdr:spPr>
        <a:xfrm rot="12629099">
          <a:off x="3671889" y="4548189"/>
          <a:ext cx="619125" cy="53340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4</xdr:col>
      <xdr:colOff>419101</xdr:colOff>
      <xdr:row>11</xdr:row>
      <xdr:rowOff>142874</xdr:rowOff>
    </xdr:from>
    <xdr:to>
      <xdr:col>6</xdr:col>
      <xdr:colOff>571501</xdr:colOff>
      <xdr:row>15</xdr:row>
      <xdr:rowOff>57149</xdr:rowOff>
    </xdr:to>
    <xdr:sp macro="" textlink="">
      <xdr:nvSpPr>
        <xdr:cNvPr id="7" name="Ovaal 6">
          <a:extLst>
            <a:ext uri="{FF2B5EF4-FFF2-40B4-BE49-F238E27FC236}">
              <a16:creationId xmlns:a16="http://schemas.microsoft.com/office/drawing/2014/main" id="{A6A06E2D-9B1F-40BA-97B2-5F54EBF4A4C5}"/>
            </a:ext>
          </a:extLst>
        </xdr:cNvPr>
        <xdr:cNvSpPr/>
      </xdr:nvSpPr>
      <xdr:spPr>
        <a:xfrm>
          <a:off x="2857501" y="2238374"/>
          <a:ext cx="1371600" cy="676275"/>
        </a:xfrm>
        <a:prstGeom prst="ellipse">
          <a:avLst/>
        </a:prstGeom>
        <a:solidFill>
          <a:srgbClr val="FF0000">
            <a:alpha val="86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100"/>
            <a:t>gewenste extra halte</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15</xdr:col>
      <xdr:colOff>315560</xdr:colOff>
      <xdr:row>42</xdr:row>
      <xdr:rowOff>29669</xdr:rowOff>
    </xdr:to>
    <xdr:pic>
      <xdr:nvPicPr>
        <xdr:cNvPr id="2" name="Afbeelding 1">
          <a:extLst>
            <a:ext uri="{FF2B5EF4-FFF2-40B4-BE49-F238E27FC236}">
              <a16:creationId xmlns:a16="http://schemas.microsoft.com/office/drawing/2014/main" id="{544A9631-14D1-429B-8D28-CFA0F94867DC}"/>
            </a:ext>
          </a:extLst>
        </xdr:cNvPr>
        <xdr:cNvPicPr>
          <a:picLocks noChangeAspect="1"/>
        </xdr:cNvPicPr>
      </xdr:nvPicPr>
      <xdr:blipFill>
        <a:blip xmlns:r="http://schemas.openxmlformats.org/officeDocument/2006/relationships" r:embed="rId1"/>
        <a:stretch>
          <a:fillRect/>
        </a:stretch>
      </xdr:blipFill>
      <xdr:spPr>
        <a:xfrm>
          <a:off x="609600" y="190500"/>
          <a:ext cx="8849960" cy="7840169"/>
        </a:xfrm>
        <a:prstGeom prst="rect">
          <a:avLst/>
        </a:prstGeom>
      </xdr:spPr>
    </xdr:pic>
    <xdr:clientData/>
  </xdr:twoCellAnchor>
  <xdr:twoCellAnchor>
    <xdr:from>
      <xdr:col>3</xdr:col>
      <xdr:colOff>342900</xdr:colOff>
      <xdr:row>27</xdr:row>
      <xdr:rowOff>180975</xdr:rowOff>
    </xdr:from>
    <xdr:to>
      <xdr:col>8</xdr:col>
      <xdr:colOff>57150</xdr:colOff>
      <xdr:row>41</xdr:row>
      <xdr:rowOff>66675</xdr:rowOff>
    </xdr:to>
    <xdr:sp macro="" textlink="">
      <xdr:nvSpPr>
        <xdr:cNvPr id="3" name="Vrije vorm: vorm 2">
          <a:extLst>
            <a:ext uri="{FF2B5EF4-FFF2-40B4-BE49-F238E27FC236}">
              <a16:creationId xmlns:a16="http://schemas.microsoft.com/office/drawing/2014/main" id="{056150DE-67E4-4586-98FB-9B45CA869BCF}"/>
            </a:ext>
          </a:extLst>
        </xdr:cNvPr>
        <xdr:cNvSpPr/>
      </xdr:nvSpPr>
      <xdr:spPr>
        <a:xfrm>
          <a:off x="2171700" y="5324475"/>
          <a:ext cx="2762250" cy="2552700"/>
        </a:xfrm>
        <a:custGeom>
          <a:avLst/>
          <a:gdLst>
            <a:gd name="connsiteX0" fmla="*/ 0 w 2762250"/>
            <a:gd name="connsiteY0" fmla="*/ 0 h 2552700"/>
            <a:gd name="connsiteX1" fmla="*/ 171450 w 2762250"/>
            <a:gd name="connsiteY1" fmla="*/ 428625 h 2552700"/>
            <a:gd name="connsiteX2" fmla="*/ 19050 w 2762250"/>
            <a:gd name="connsiteY2" fmla="*/ 1095375 h 2552700"/>
            <a:gd name="connsiteX3" fmla="*/ 1600200 w 2762250"/>
            <a:gd name="connsiteY3" fmla="*/ 2514600 h 2552700"/>
            <a:gd name="connsiteX4" fmla="*/ 2133600 w 2762250"/>
            <a:gd name="connsiteY4" fmla="*/ 2552700 h 2552700"/>
            <a:gd name="connsiteX5" fmla="*/ 2762250 w 2762250"/>
            <a:gd name="connsiteY5" fmla="*/ 1181100 h 2552700"/>
            <a:gd name="connsiteX6" fmla="*/ 361950 w 2762250"/>
            <a:gd name="connsiteY6" fmla="*/ 0 h 2552700"/>
            <a:gd name="connsiteX7" fmla="*/ 0 w 2762250"/>
            <a:gd name="connsiteY7" fmla="*/ 0 h 2552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2762250" h="2552700">
              <a:moveTo>
                <a:pt x="0" y="0"/>
              </a:moveTo>
              <a:lnTo>
                <a:pt x="171450" y="428625"/>
              </a:lnTo>
              <a:lnTo>
                <a:pt x="19050" y="1095375"/>
              </a:lnTo>
              <a:lnTo>
                <a:pt x="1600200" y="2514600"/>
              </a:lnTo>
              <a:lnTo>
                <a:pt x="2133600" y="2552700"/>
              </a:lnTo>
              <a:lnTo>
                <a:pt x="2762250" y="1181100"/>
              </a:lnTo>
              <a:lnTo>
                <a:pt x="361950" y="0"/>
              </a:lnTo>
              <a:lnTo>
                <a:pt x="0" y="0"/>
              </a:lnTo>
              <a:close/>
            </a:path>
          </a:pathLst>
        </a:cu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nl-NL" sz="1400"/>
            <a:t>     Bouw ca. 300 nieuwe woningen</a:t>
          </a:r>
        </a:p>
      </xdr:txBody>
    </xdr:sp>
    <xdr:clientData/>
  </xdr:twoCellAnchor>
  <xdr:twoCellAnchor>
    <xdr:from>
      <xdr:col>1</xdr:col>
      <xdr:colOff>180975</xdr:colOff>
      <xdr:row>10</xdr:row>
      <xdr:rowOff>180975</xdr:rowOff>
    </xdr:from>
    <xdr:to>
      <xdr:col>3</xdr:col>
      <xdr:colOff>352425</xdr:colOff>
      <xdr:row>11</xdr:row>
      <xdr:rowOff>170475</xdr:rowOff>
    </xdr:to>
    <xdr:sp macro="" textlink="">
      <xdr:nvSpPr>
        <xdr:cNvPr id="4" name="Tekstvak 3">
          <a:extLst>
            <a:ext uri="{FF2B5EF4-FFF2-40B4-BE49-F238E27FC236}">
              <a16:creationId xmlns:a16="http://schemas.microsoft.com/office/drawing/2014/main" id="{B3F975F7-0D0D-4F12-A9B0-F0117D683565}"/>
            </a:ext>
          </a:extLst>
        </xdr:cNvPr>
        <xdr:cNvSpPr txBox="1"/>
      </xdr:nvSpPr>
      <xdr:spPr>
        <a:xfrm>
          <a:off x="790575" y="2085975"/>
          <a:ext cx="13906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Klavierstraat</a:t>
          </a:r>
        </a:p>
      </xdr:txBody>
    </xdr:sp>
    <xdr:clientData/>
  </xdr:twoCellAnchor>
  <xdr:twoCellAnchor>
    <xdr:from>
      <xdr:col>0</xdr:col>
      <xdr:colOff>533399</xdr:colOff>
      <xdr:row>16</xdr:row>
      <xdr:rowOff>19050</xdr:rowOff>
    </xdr:from>
    <xdr:to>
      <xdr:col>4</xdr:col>
      <xdr:colOff>95250</xdr:colOff>
      <xdr:row>17</xdr:row>
      <xdr:rowOff>8550</xdr:rowOff>
    </xdr:to>
    <xdr:sp macro="" textlink="">
      <xdr:nvSpPr>
        <xdr:cNvPr id="5" name="Tekstvak 4">
          <a:extLst>
            <a:ext uri="{FF2B5EF4-FFF2-40B4-BE49-F238E27FC236}">
              <a16:creationId xmlns:a16="http://schemas.microsoft.com/office/drawing/2014/main" id="{4101D6FB-6ED2-4431-A9A2-09CCC8E29781}"/>
            </a:ext>
          </a:extLst>
        </xdr:cNvPr>
        <xdr:cNvSpPr txBox="1"/>
      </xdr:nvSpPr>
      <xdr:spPr>
        <a:xfrm>
          <a:off x="533399" y="3067050"/>
          <a:ext cx="2000251"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Schiermonnikoogstraat</a:t>
          </a:r>
        </a:p>
      </xdr:txBody>
    </xdr:sp>
    <xdr:clientData/>
  </xdr:twoCellAnchor>
  <xdr:twoCellAnchor>
    <xdr:from>
      <xdr:col>6</xdr:col>
      <xdr:colOff>304800</xdr:colOff>
      <xdr:row>14</xdr:row>
      <xdr:rowOff>104775</xdr:rowOff>
    </xdr:from>
    <xdr:to>
      <xdr:col>8</xdr:col>
      <xdr:colOff>476250</xdr:colOff>
      <xdr:row>15</xdr:row>
      <xdr:rowOff>94275</xdr:rowOff>
    </xdr:to>
    <xdr:sp macro="" textlink="">
      <xdr:nvSpPr>
        <xdr:cNvPr id="6" name="Tekstvak 5">
          <a:extLst>
            <a:ext uri="{FF2B5EF4-FFF2-40B4-BE49-F238E27FC236}">
              <a16:creationId xmlns:a16="http://schemas.microsoft.com/office/drawing/2014/main" id="{3E3BC66F-EA13-46AA-9F06-DB2193BAFD64}"/>
            </a:ext>
          </a:extLst>
        </xdr:cNvPr>
        <xdr:cNvSpPr txBox="1"/>
      </xdr:nvSpPr>
      <xdr:spPr>
        <a:xfrm>
          <a:off x="3962400" y="2771775"/>
          <a:ext cx="13906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Grasklokje</a:t>
          </a:r>
        </a:p>
      </xdr:txBody>
    </xdr:sp>
    <xdr:clientData/>
  </xdr:twoCellAnchor>
  <xdr:twoCellAnchor>
    <xdr:from>
      <xdr:col>8</xdr:col>
      <xdr:colOff>152400</xdr:colOff>
      <xdr:row>9</xdr:row>
      <xdr:rowOff>0</xdr:rowOff>
    </xdr:from>
    <xdr:to>
      <xdr:col>10</xdr:col>
      <xdr:colOff>19050</xdr:colOff>
      <xdr:row>9</xdr:row>
      <xdr:rowOff>180000</xdr:rowOff>
    </xdr:to>
    <xdr:sp macro="" textlink="">
      <xdr:nvSpPr>
        <xdr:cNvPr id="7" name="Tekstvak 6">
          <a:extLst>
            <a:ext uri="{FF2B5EF4-FFF2-40B4-BE49-F238E27FC236}">
              <a16:creationId xmlns:a16="http://schemas.microsoft.com/office/drawing/2014/main" id="{AAE90681-6584-49C6-A23E-24F8EFCBBDEA}"/>
            </a:ext>
          </a:extLst>
        </xdr:cNvPr>
        <xdr:cNvSpPr txBox="1"/>
      </xdr:nvSpPr>
      <xdr:spPr>
        <a:xfrm>
          <a:off x="5029200" y="1714500"/>
          <a:ext cx="10858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Station</a:t>
          </a:r>
        </a:p>
      </xdr:txBody>
    </xdr:sp>
    <xdr:clientData/>
  </xdr:twoCellAnchor>
  <xdr:twoCellAnchor>
    <xdr:from>
      <xdr:col>4</xdr:col>
      <xdr:colOff>209550</xdr:colOff>
      <xdr:row>15</xdr:row>
      <xdr:rowOff>180975</xdr:rowOff>
    </xdr:from>
    <xdr:to>
      <xdr:col>6</xdr:col>
      <xdr:colOff>304800</xdr:colOff>
      <xdr:row>16</xdr:row>
      <xdr:rowOff>170475</xdr:rowOff>
    </xdr:to>
    <xdr:sp macro="" textlink="">
      <xdr:nvSpPr>
        <xdr:cNvPr id="8" name="Tekstvak 7">
          <a:extLst>
            <a:ext uri="{FF2B5EF4-FFF2-40B4-BE49-F238E27FC236}">
              <a16:creationId xmlns:a16="http://schemas.microsoft.com/office/drawing/2014/main" id="{32EDAD54-F794-41B7-BC5A-6096B9639919}"/>
            </a:ext>
          </a:extLst>
        </xdr:cNvPr>
        <xdr:cNvSpPr txBox="1"/>
      </xdr:nvSpPr>
      <xdr:spPr>
        <a:xfrm>
          <a:off x="2647950" y="3038475"/>
          <a:ext cx="13144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Eilandplein</a:t>
          </a:r>
        </a:p>
      </xdr:txBody>
    </xdr:sp>
    <xdr:clientData/>
  </xdr:twoCellAnchor>
  <xdr:twoCellAnchor>
    <xdr:from>
      <xdr:col>11</xdr:col>
      <xdr:colOff>38100</xdr:colOff>
      <xdr:row>18</xdr:row>
      <xdr:rowOff>171450</xdr:rowOff>
    </xdr:from>
    <xdr:to>
      <xdr:col>13</xdr:col>
      <xdr:colOff>95250</xdr:colOff>
      <xdr:row>19</xdr:row>
      <xdr:rowOff>160950</xdr:rowOff>
    </xdr:to>
    <xdr:sp macro="" textlink="">
      <xdr:nvSpPr>
        <xdr:cNvPr id="9" name="Tekstvak 8">
          <a:extLst>
            <a:ext uri="{FF2B5EF4-FFF2-40B4-BE49-F238E27FC236}">
              <a16:creationId xmlns:a16="http://schemas.microsoft.com/office/drawing/2014/main" id="{E90E8ABB-39C6-42C2-B0AB-34CE25F44F4B}"/>
            </a:ext>
          </a:extLst>
        </xdr:cNvPr>
        <xdr:cNvSpPr txBox="1"/>
      </xdr:nvSpPr>
      <xdr:spPr>
        <a:xfrm>
          <a:off x="6743700" y="3600450"/>
          <a:ext cx="12763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Bellefleur</a:t>
          </a:r>
        </a:p>
      </xdr:txBody>
    </xdr:sp>
    <xdr:clientData/>
  </xdr:twoCellAnchor>
  <xdr:twoCellAnchor>
    <xdr:from>
      <xdr:col>12</xdr:col>
      <xdr:colOff>0</xdr:colOff>
      <xdr:row>6</xdr:row>
      <xdr:rowOff>85725</xdr:rowOff>
    </xdr:from>
    <xdr:to>
      <xdr:col>14</xdr:col>
      <xdr:colOff>171450</xdr:colOff>
      <xdr:row>7</xdr:row>
      <xdr:rowOff>75225</xdr:rowOff>
    </xdr:to>
    <xdr:sp macro="" textlink="">
      <xdr:nvSpPr>
        <xdr:cNvPr id="10" name="Tekstvak 9">
          <a:extLst>
            <a:ext uri="{FF2B5EF4-FFF2-40B4-BE49-F238E27FC236}">
              <a16:creationId xmlns:a16="http://schemas.microsoft.com/office/drawing/2014/main" id="{5168751D-7A26-464B-99DB-D492C9FE67AA}"/>
            </a:ext>
          </a:extLst>
        </xdr:cNvPr>
        <xdr:cNvSpPr txBox="1"/>
      </xdr:nvSpPr>
      <xdr:spPr>
        <a:xfrm>
          <a:off x="7315200" y="1228725"/>
          <a:ext cx="1390650" cy="180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t>Duiven, Talingstraat</a:t>
          </a:r>
        </a:p>
      </xdr:txBody>
    </xdr:sp>
    <xdr:clientData/>
  </xdr:twoCellAnchor>
  <xdr:twoCellAnchor>
    <xdr:from>
      <xdr:col>5</xdr:col>
      <xdr:colOff>9525</xdr:colOff>
      <xdr:row>17</xdr:row>
      <xdr:rowOff>66675</xdr:rowOff>
    </xdr:from>
    <xdr:to>
      <xdr:col>5</xdr:col>
      <xdr:colOff>352425</xdr:colOff>
      <xdr:row>33</xdr:row>
      <xdr:rowOff>180975</xdr:rowOff>
    </xdr:to>
    <xdr:cxnSp macro="">
      <xdr:nvCxnSpPr>
        <xdr:cNvPr id="11" name="Rechte verbindingslijn met pijl 10">
          <a:extLst>
            <a:ext uri="{FF2B5EF4-FFF2-40B4-BE49-F238E27FC236}">
              <a16:creationId xmlns:a16="http://schemas.microsoft.com/office/drawing/2014/main" id="{DEEC9303-83D5-4DC3-9F2E-F51C725D3BF9}"/>
            </a:ext>
          </a:extLst>
        </xdr:cNvPr>
        <xdr:cNvCxnSpPr/>
      </xdr:nvCxnSpPr>
      <xdr:spPr>
        <a:xfrm>
          <a:off x="3057525" y="3305175"/>
          <a:ext cx="342900" cy="3162300"/>
        </a:xfrm>
        <a:prstGeom prst="straightConnector1">
          <a:avLst/>
        </a:prstGeom>
        <a:ln w="19050">
          <a:solidFill>
            <a:srgbClr val="FF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20</xdr:row>
      <xdr:rowOff>161924</xdr:rowOff>
    </xdr:from>
    <xdr:to>
      <xdr:col>5</xdr:col>
      <xdr:colOff>161925</xdr:colOff>
      <xdr:row>21</xdr:row>
      <xdr:rowOff>151424</xdr:rowOff>
    </xdr:to>
    <xdr:sp macro="" textlink="">
      <xdr:nvSpPr>
        <xdr:cNvPr id="12" name="Tekstvak 11">
          <a:extLst>
            <a:ext uri="{FF2B5EF4-FFF2-40B4-BE49-F238E27FC236}">
              <a16:creationId xmlns:a16="http://schemas.microsoft.com/office/drawing/2014/main" id="{F73DE12C-851B-4605-B357-4699A193E038}"/>
            </a:ext>
          </a:extLst>
        </xdr:cNvPr>
        <xdr:cNvSpPr txBox="1"/>
      </xdr:nvSpPr>
      <xdr:spPr>
        <a:xfrm rot="21297834">
          <a:off x="2486025" y="3971924"/>
          <a:ext cx="723900" cy="180000"/>
        </a:xfrm>
        <a:prstGeom prst="rect">
          <a:avLst/>
        </a:prstGeom>
        <a:solidFill>
          <a:srgbClr val="CCFF33"/>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100">
              <a:solidFill>
                <a:srgbClr val="FF0000"/>
              </a:solidFill>
            </a:rPr>
            <a:t>750 mtr</a:t>
          </a:r>
        </a:p>
      </xdr:txBody>
    </xdr:sp>
    <xdr:clientData/>
  </xdr:twoCellAnchor>
  <xdr:twoCellAnchor>
    <xdr:from>
      <xdr:col>1</xdr:col>
      <xdr:colOff>304800</xdr:colOff>
      <xdr:row>15</xdr:row>
      <xdr:rowOff>114300</xdr:rowOff>
    </xdr:from>
    <xdr:to>
      <xdr:col>10</xdr:col>
      <xdr:colOff>323850</xdr:colOff>
      <xdr:row>43</xdr:row>
      <xdr:rowOff>123825</xdr:rowOff>
    </xdr:to>
    <xdr:sp macro="" textlink="">
      <xdr:nvSpPr>
        <xdr:cNvPr id="13" name="Vrije vorm: vorm 12">
          <a:extLst>
            <a:ext uri="{FF2B5EF4-FFF2-40B4-BE49-F238E27FC236}">
              <a16:creationId xmlns:a16="http://schemas.microsoft.com/office/drawing/2014/main" id="{92ACBB16-591E-414B-B0E7-F1A95C69877D}"/>
            </a:ext>
          </a:extLst>
        </xdr:cNvPr>
        <xdr:cNvSpPr/>
      </xdr:nvSpPr>
      <xdr:spPr>
        <a:xfrm>
          <a:off x="914400" y="2971800"/>
          <a:ext cx="5505450" cy="5343525"/>
        </a:xfrm>
        <a:custGeom>
          <a:avLst/>
          <a:gdLst>
            <a:gd name="connsiteX0" fmla="*/ 647700 w 5505450"/>
            <a:gd name="connsiteY0" fmla="*/ 0 h 5343525"/>
            <a:gd name="connsiteX1" fmla="*/ 0 w 5505450"/>
            <a:gd name="connsiteY1" fmla="*/ 1247775 h 5343525"/>
            <a:gd name="connsiteX2" fmla="*/ 762000 w 5505450"/>
            <a:gd name="connsiteY2" fmla="*/ 1905000 h 5343525"/>
            <a:gd name="connsiteX3" fmla="*/ 1104900 w 5505450"/>
            <a:gd name="connsiteY3" fmla="*/ 2743200 h 5343525"/>
            <a:gd name="connsiteX4" fmla="*/ 933450 w 5505450"/>
            <a:gd name="connsiteY4" fmla="*/ 3514725 h 5343525"/>
            <a:gd name="connsiteX5" fmla="*/ 1543050 w 5505450"/>
            <a:gd name="connsiteY5" fmla="*/ 3914775 h 5343525"/>
            <a:gd name="connsiteX6" fmla="*/ 2724150 w 5505450"/>
            <a:gd name="connsiteY6" fmla="*/ 5057775 h 5343525"/>
            <a:gd name="connsiteX7" fmla="*/ 3962400 w 5505450"/>
            <a:gd name="connsiteY7" fmla="*/ 5343525 h 5343525"/>
            <a:gd name="connsiteX8" fmla="*/ 4191000 w 5505450"/>
            <a:gd name="connsiteY8" fmla="*/ 4733925 h 5343525"/>
            <a:gd name="connsiteX9" fmla="*/ 4648200 w 5505450"/>
            <a:gd name="connsiteY9" fmla="*/ 3619500 h 5343525"/>
            <a:gd name="connsiteX10" fmla="*/ 4305300 w 5505450"/>
            <a:gd name="connsiteY10" fmla="*/ 3448050 h 5343525"/>
            <a:gd name="connsiteX11" fmla="*/ 4133850 w 5505450"/>
            <a:gd name="connsiteY11" fmla="*/ 3238500 h 5343525"/>
            <a:gd name="connsiteX12" fmla="*/ 4095750 w 5505450"/>
            <a:gd name="connsiteY12" fmla="*/ 2752725 h 5343525"/>
            <a:gd name="connsiteX13" fmla="*/ 4552950 w 5505450"/>
            <a:gd name="connsiteY13" fmla="*/ 2695575 h 5343525"/>
            <a:gd name="connsiteX14" fmla="*/ 4800600 w 5505450"/>
            <a:gd name="connsiteY14" fmla="*/ 2457450 h 5343525"/>
            <a:gd name="connsiteX15" fmla="*/ 4895850 w 5505450"/>
            <a:gd name="connsiteY15" fmla="*/ 2114550 h 5343525"/>
            <a:gd name="connsiteX16" fmla="*/ 5029200 w 5505450"/>
            <a:gd name="connsiteY16" fmla="*/ 1562100 h 5343525"/>
            <a:gd name="connsiteX17" fmla="*/ 5276850 w 5505450"/>
            <a:gd name="connsiteY17" fmla="*/ 1123950 h 5343525"/>
            <a:gd name="connsiteX18" fmla="*/ 5467350 w 5505450"/>
            <a:gd name="connsiteY18" fmla="*/ 838200 h 5343525"/>
            <a:gd name="connsiteX19" fmla="*/ 5505450 w 5505450"/>
            <a:gd name="connsiteY19" fmla="*/ 571500 h 534352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Lst>
          <a:rect l="l" t="t" r="r" b="b"/>
          <a:pathLst>
            <a:path w="5505450" h="5343525">
              <a:moveTo>
                <a:pt x="647700" y="0"/>
              </a:moveTo>
              <a:lnTo>
                <a:pt x="0" y="1247775"/>
              </a:lnTo>
              <a:lnTo>
                <a:pt x="762000" y="1905000"/>
              </a:lnTo>
              <a:lnTo>
                <a:pt x="1104900" y="2743200"/>
              </a:lnTo>
              <a:lnTo>
                <a:pt x="933450" y="3514725"/>
              </a:lnTo>
              <a:lnTo>
                <a:pt x="1543050" y="3914775"/>
              </a:lnTo>
              <a:lnTo>
                <a:pt x="2724150" y="5057775"/>
              </a:lnTo>
              <a:lnTo>
                <a:pt x="3962400" y="5343525"/>
              </a:lnTo>
              <a:lnTo>
                <a:pt x="4191000" y="4733925"/>
              </a:lnTo>
              <a:lnTo>
                <a:pt x="4648200" y="3619500"/>
              </a:lnTo>
              <a:lnTo>
                <a:pt x="4305300" y="3448050"/>
              </a:lnTo>
              <a:lnTo>
                <a:pt x="4133850" y="3238500"/>
              </a:lnTo>
              <a:lnTo>
                <a:pt x="4095750" y="2752725"/>
              </a:lnTo>
              <a:lnTo>
                <a:pt x="4552950" y="2695575"/>
              </a:lnTo>
              <a:lnTo>
                <a:pt x="4800600" y="2457450"/>
              </a:lnTo>
              <a:lnTo>
                <a:pt x="4895850" y="2114550"/>
              </a:lnTo>
              <a:lnTo>
                <a:pt x="5029200" y="1562100"/>
              </a:lnTo>
              <a:lnTo>
                <a:pt x="5276850" y="1123950"/>
              </a:lnTo>
              <a:lnTo>
                <a:pt x="5467350" y="838200"/>
              </a:lnTo>
              <a:lnTo>
                <a:pt x="5505450" y="571500"/>
              </a:lnTo>
            </a:path>
          </a:pathLst>
        </a:custGeom>
        <a:noFill/>
        <a:ln w="76200">
          <a:solidFill>
            <a:srgbClr val="FF0000">
              <a:alpha val="50000"/>
            </a:srgbClr>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3</xdr:col>
      <xdr:colOff>352425</xdr:colOff>
      <xdr:row>15</xdr:row>
      <xdr:rowOff>133350</xdr:rowOff>
    </xdr:from>
    <xdr:to>
      <xdr:col>5</xdr:col>
      <xdr:colOff>161925</xdr:colOff>
      <xdr:row>19</xdr:row>
      <xdr:rowOff>76200</xdr:rowOff>
    </xdr:to>
    <xdr:sp macro="" textlink="">
      <xdr:nvSpPr>
        <xdr:cNvPr id="14" name="Vrije vorm: vorm 13">
          <a:extLst>
            <a:ext uri="{FF2B5EF4-FFF2-40B4-BE49-F238E27FC236}">
              <a16:creationId xmlns:a16="http://schemas.microsoft.com/office/drawing/2014/main" id="{0B40DA59-91CC-42A3-8C10-DA90B33421BF}"/>
            </a:ext>
          </a:extLst>
        </xdr:cNvPr>
        <xdr:cNvSpPr/>
      </xdr:nvSpPr>
      <xdr:spPr>
        <a:xfrm>
          <a:off x="2181225" y="2990850"/>
          <a:ext cx="1028700" cy="704850"/>
        </a:xfrm>
        <a:custGeom>
          <a:avLst/>
          <a:gdLst>
            <a:gd name="connsiteX0" fmla="*/ 0 w 1028700"/>
            <a:gd name="connsiteY0" fmla="*/ 28575 h 704850"/>
            <a:gd name="connsiteX1" fmla="*/ 133350 w 1028700"/>
            <a:gd name="connsiteY1" fmla="*/ 514350 h 704850"/>
            <a:gd name="connsiteX2" fmla="*/ 228600 w 1028700"/>
            <a:gd name="connsiteY2" fmla="*/ 685800 h 704850"/>
            <a:gd name="connsiteX3" fmla="*/ 533400 w 1028700"/>
            <a:gd name="connsiteY3" fmla="*/ 704850 h 704850"/>
            <a:gd name="connsiteX4" fmla="*/ 1028700 w 1028700"/>
            <a:gd name="connsiteY4" fmla="*/ 704850 h 704850"/>
            <a:gd name="connsiteX5" fmla="*/ 1028700 w 1028700"/>
            <a:gd name="connsiteY5" fmla="*/ 257175 h 704850"/>
            <a:gd name="connsiteX6" fmla="*/ 933450 w 1028700"/>
            <a:gd name="connsiteY6" fmla="*/ 0 h 70485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8700" h="704850">
              <a:moveTo>
                <a:pt x="0" y="28575"/>
              </a:moveTo>
              <a:lnTo>
                <a:pt x="133350" y="514350"/>
              </a:lnTo>
              <a:lnTo>
                <a:pt x="228600" y="685800"/>
              </a:lnTo>
              <a:lnTo>
                <a:pt x="533400" y="704850"/>
              </a:lnTo>
              <a:lnTo>
                <a:pt x="1028700" y="704850"/>
              </a:lnTo>
              <a:lnTo>
                <a:pt x="1028700" y="257175"/>
              </a:lnTo>
              <a:lnTo>
                <a:pt x="933450" y="0"/>
              </a:lnTo>
            </a:path>
          </a:pathLst>
        </a:custGeom>
        <a:noFill/>
        <a:ln w="79375">
          <a:solidFill>
            <a:schemeClr val="accent6">
              <a:lumMod val="75000"/>
              <a:alpha val="50000"/>
            </a:schemeClr>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25</xdr:col>
      <xdr:colOff>392622</xdr:colOff>
      <xdr:row>31</xdr:row>
      <xdr:rowOff>77008</xdr:rowOff>
    </xdr:to>
    <xdr:pic>
      <xdr:nvPicPr>
        <xdr:cNvPr id="2" name="Afbeelding 1">
          <a:extLst>
            <a:ext uri="{FF2B5EF4-FFF2-40B4-BE49-F238E27FC236}">
              <a16:creationId xmlns:a16="http://schemas.microsoft.com/office/drawing/2014/main" id="{C3227841-6C15-4613-A021-974BD59DFDCF}"/>
            </a:ext>
          </a:extLst>
        </xdr:cNvPr>
        <xdr:cNvPicPr>
          <a:picLocks noChangeAspect="1"/>
        </xdr:cNvPicPr>
      </xdr:nvPicPr>
      <xdr:blipFill>
        <a:blip xmlns:r="http://schemas.openxmlformats.org/officeDocument/2006/relationships" r:embed="rId1"/>
        <a:stretch>
          <a:fillRect/>
        </a:stretch>
      </xdr:blipFill>
      <xdr:spPr>
        <a:xfrm>
          <a:off x="609600" y="190500"/>
          <a:ext cx="15023022" cy="5792008"/>
        </a:xfrm>
        <a:prstGeom prst="rect">
          <a:avLst/>
        </a:prstGeom>
      </xdr:spPr>
    </xdr:pic>
    <xdr:clientData/>
  </xdr:twoCellAnchor>
  <xdr:twoCellAnchor>
    <xdr:from>
      <xdr:col>1</xdr:col>
      <xdr:colOff>457200</xdr:colOff>
      <xdr:row>4</xdr:row>
      <xdr:rowOff>47625</xdr:rowOff>
    </xdr:from>
    <xdr:to>
      <xdr:col>24</xdr:col>
      <xdr:colOff>95250</xdr:colOff>
      <xdr:row>30</xdr:row>
      <xdr:rowOff>161925</xdr:rowOff>
    </xdr:to>
    <xdr:sp macro="" textlink="">
      <xdr:nvSpPr>
        <xdr:cNvPr id="3" name="Vrije vorm: vorm 2">
          <a:extLst>
            <a:ext uri="{FF2B5EF4-FFF2-40B4-BE49-F238E27FC236}">
              <a16:creationId xmlns:a16="http://schemas.microsoft.com/office/drawing/2014/main" id="{6C9AA70C-9D95-4C54-A03F-9937AC30C040}"/>
            </a:ext>
          </a:extLst>
        </xdr:cNvPr>
        <xdr:cNvSpPr/>
      </xdr:nvSpPr>
      <xdr:spPr>
        <a:xfrm>
          <a:off x="1066800" y="809625"/>
          <a:ext cx="13658850" cy="5067300"/>
        </a:xfrm>
        <a:custGeom>
          <a:avLst/>
          <a:gdLst>
            <a:gd name="connsiteX0" fmla="*/ 2133600 w 13658850"/>
            <a:gd name="connsiteY0" fmla="*/ 4981575 h 5067300"/>
            <a:gd name="connsiteX1" fmla="*/ 1733550 w 13658850"/>
            <a:gd name="connsiteY1" fmla="*/ 5067300 h 5067300"/>
            <a:gd name="connsiteX2" fmla="*/ 1600200 w 13658850"/>
            <a:gd name="connsiteY2" fmla="*/ 4210050 h 5067300"/>
            <a:gd name="connsiteX3" fmla="*/ 1162050 w 13658850"/>
            <a:gd name="connsiteY3" fmla="*/ 3990975 h 5067300"/>
            <a:gd name="connsiteX4" fmla="*/ 895350 w 13658850"/>
            <a:gd name="connsiteY4" fmla="*/ 4038600 h 5067300"/>
            <a:gd name="connsiteX5" fmla="*/ 838200 w 13658850"/>
            <a:gd name="connsiteY5" fmla="*/ 4295775 h 5067300"/>
            <a:gd name="connsiteX6" fmla="*/ 476250 w 13658850"/>
            <a:gd name="connsiteY6" fmla="*/ 4333875 h 5067300"/>
            <a:gd name="connsiteX7" fmla="*/ 76200 w 13658850"/>
            <a:gd name="connsiteY7" fmla="*/ 4105275 h 5067300"/>
            <a:gd name="connsiteX8" fmla="*/ 0 w 13658850"/>
            <a:gd name="connsiteY8" fmla="*/ 3810000 h 5067300"/>
            <a:gd name="connsiteX9" fmla="*/ 342900 w 13658850"/>
            <a:gd name="connsiteY9" fmla="*/ 3076575 h 5067300"/>
            <a:gd name="connsiteX10" fmla="*/ 609600 w 13658850"/>
            <a:gd name="connsiteY10" fmla="*/ 3105150 h 5067300"/>
            <a:gd name="connsiteX11" fmla="*/ 800100 w 13658850"/>
            <a:gd name="connsiteY11" fmla="*/ 2705100 h 5067300"/>
            <a:gd name="connsiteX12" fmla="*/ 1485900 w 13658850"/>
            <a:gd name="connsiteY12" fmla="*/ 3028950 h 5067300"/>
            <a:gd name="connsiteX13" fmla="*/ 1905000 w 13658850"/>
            <a:gd name="connsiteY13" fmla="*/ 2800350 h 5067300"/>
            <a:gd name="connsiteX14" fmla="*/ 2247900 w 13658850"/>
            <a:gd name="connsiteY14" fmla="*/ 2952750 h 5067300"/>
            <a:gd name="connsiteX15" fmla="*/ 2724150 w 13658850"/>
            <a:gd name="connsiteY15" fmla="*/ 2600325 h 5067300"/>
            <a:gd name="connsiteX16" fmla="*/ 2781300 w 13658850"/>
            <a:gd name="connsiteY16" fmla="*/ 2219325 h 5067300"/>
            <a:gd name="connsiteX17" fmla="*/ 4095750 w 13658850"/>
            <a:gd name="connsiteY17" fmla="*/ 2543175 h 5067300"/>
            <a:gd name="connsiteX18" fmla="*/ 5048250 w 13658850"/>
            <a:gd name="connsiteY18" fmla="*/ 1695450 h 5067300"/>
            <a:gd name="connsiteX19" fmla="*/ 6019800 w 13658850"/>
            <a:gd name="connsiteY19" fmla="*/ 66675 h 5067300"/>
            <a:gd name="connsiteX20" fmla="*/ 6572250 w 13658850"/>
            <a:gd name="connsiteY20" fmla="*/ 819150 h 5067300"/>
            <a:gd name="connsiteX21" fmla="*/ 8362950 w 13658850"/>
            <a:gd name="connsiteY21" fmla="*/ 1409700 h 5067300"/>
            <a:gd name="connsiteX22" fmla="*/ 9239250 w 13658850"/>
            <a:gd name="connsiteY22" fmla="*/ 1209675 h 5067300"/>
            <a:gd name="connsiteX23" fmla="*/ 9544050 w 13658850"/>
            <a:gd name="connsiteY23" fmla="*/ 781050 h 5067300"/>
            <a:gd name="connsiteX24" fmla="*/ 9105900 w 13658850"/>
            <a:gd name="connsiteY24" fmla="*/ 619125 h 5067300"/>
            <a:gd name="connsiteX25" fmla="*/ 8858250 w 13658850"/>
            <a:gd name="connsiteY25" fmla="*/ 295275 h 5067300"/>
            <a:gd name="connsiteX26" fmla="*/ 9010650 w 13658850"/>
            <a:gd name="connsiteY26" fmla="*/ 0 h 5067300"/>
            <a:gd name="connsiteX27" fmla="*/ 10363200 w 13658850"/>
            <a:gd name="connsiteY27" fmla="*/ 276225 h 5067300"/>
            <a:gd name="connsiteX28" fmla="*/ 10591800 w 13658850"/>
            <a:gd name="connsiteY28" fmla="*/ 361950 h 5067300"/>
            <a:gd name="connsiteX29" fmla="*/ 10610850 w 13658850"/>
            <a:gd name="connsiteY29" fmla="*/ 495300 h 5067300"/>
            <a:gd name="connsiteX30" fmla="*/ 10496550 w 13658850"/>
            <a:gd name="connsiteY30" fmla="*/ 600075 h 5067300"/>
            <a:gd name="connsiteX31" fmla="*/ 10287000 w 13658850"/>
            <a:gd name="connsiteY31" fmla="*/ 609600 h 5067300"/>
            <a:gd name="connsiteX32" fmla="*/ 10287000 w 13658850"/>
            <a:gd name="connsiteY32" fmla="*/ 685800 h 5067300"/>
            <a:gd name="connsiteX33" fmla="*/ 10801350 w 13658850"/>
            <a:gd name="connsiteY33" fmla="*/ 895350 h 5067300"/>
            <a:gd name="connsiteX34" fmla="*/ 10896600 w 13658850"/>
            <a:gd name="connsiteY34" fmla="*/ 1390650 h 5067300"/>
            <a:gd name="connsiteX35" fmla="*/ 11772900 w 13658850"/>
            <a:gd name="connsiteY35" fmla="*/ 2200275 h 5067300"/>
            <a:gd name="connsiteX36" fmla="*/ 12077700 w 13658850"/>
            <a:gd name="connsiteY36" fmla="*/ 2362200 h 5067300"/>
            <a:gd name="connsiteX37" fmla="*/ 12287250 w 13658850"/>
            <a:gd name="connsiteY37" fmla="*/ 2686050 h 5067300"/>
            <a:gd name="connsiteX38" fmla="*/ 12801600 w 13658850"/>
            <a:gd name="connsiteY38" fmla="*/ 2867025 h 5067300"/>
            <a:gd name="connsiteX39" fmla="*/ 13392150 w 13658850"/>
            <a:gd name="connsiteY39" fmla="*/ 3257550 h 5067300"/>
            <a:gd name="connsiteX40" fmla="*/ 13658850 w 13658850"/>
            <a:gd name="connsiteY40" fmla="*/ 3219450 h 5067300"/>
            <a:gd name="connsiteX41" fmla="*/ 13544550 w 13658850"/>
            <a:gd name="connsiteY41" fmla="*/ 2914650 h 5067300"/>
            <a:gd name="connsiteX42" fmla="*/ 13411200 w 13658850"/>
            <a:gd name="connsiteY42" fmla="*/ 2914650 h 5067300"/>
            <a:gd name="connsiteX43" fmla="*/ 13315950 w 13658850"/>
            <a:gd name="connsiteY43" fmla="*/ 3076575 h 5067300"/>
            <a:gd name="connsiteX44" fmla="*/ 13335000 w 13658850"/>
            <a:gd name="connsiteY44" fmla="*/ 3181350 h 50673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Lst>
          <a:rect l="l" t="t" r="r" b="b"/>
          <a:pathLst>
            <a:path w="13658850" h="5067300">
              <a:moveTo>
                <a:pt x="2133600" y="4981575"/>
              </a:moveTo>
              <a:lnTo>
                <a:pt x="1733550" y="5067300"/>
              </a:lnTo>
              <a:lnTo>
                <a:pt x="1600200" y="4210050"/>
              </a:lnTo>
              <a:lnTo>
                <a:pt x="1162050" y="3990975"/>
              </a:lnTo>
              <a:lnTo>
                <a:pt x="895350" y="4038600"/>
              </a:lnTo>
              <a:lnTo>
                <a:pt x="838200" y="4295775"/>
              </a:lnTo>
              <a:lnTo>
                <a:pt x="476250" y="4333875"/>
              </a:lnTo>
              <a:lnTo>
                <a:pt x="76200" y="4105275"/>
              </a:lnTo>
              <a:lnTo>
                <a:pt x="0" y="3810000"/>
              </a:lnTo>
              <a:lnTo>
                <a:pt x="342900" y="3076575"/>
              </a:lnTo>
              <a:lnTo>
                <a:pt x="609600" y="3105150"/>
              </a:lnTo>
              <a:lnTo>
                <a:pt x="800100" y="2705100"/>
              </a:lnTo>
              <a:lnTo>
                <a:pt x="1485900" y="3028950"/>
              </a:lnTo>
              <a:lnTo>
                <a:pt x="1905000" y="2800350"/>
              </a:lnTo>
              <a:lnTo>
                <a:pt x="2247900" y="2952750"/>
              </a:lnTo>
              <a:lnTo>
                <a:pt x="2724150" y="2600325"/>
              </a:lnTo>
              <a:lnTo>
                <a:pt x="2781300" y="2219325"/>
              </a:lnTo>
              <a:lnTo>
                <a:pt x="4095750" y="2543175"/>
              </a:lnTo>
              <a:lnTo>
                <a:pt x="5048250" y="1695450"/>
              </a:lnTo>
              <a:lnTo>
                <a:pt x="6019800" y="66675"/>
              </a:lnTo>
              <a:lnTo>
                <a:pt x="6572250" y="819150"/>
              </a:lnTo>
              <a:lnTo>
                <a:pt x="8362950" y="1409700"/>
              </a:lnTo>
              <a:lnTo>
                <a:pt x="9239250" y="1209675"/>
              </a:lnTo>
              <a:lnTo>
                <a:pt x="9544050" y="781050"/>
              </a:lnTo>
              <a:lnTo>
                <a:pt x="9105900" y="619125"/>
              </a:lnTo>
              <a:lnTo>
                <a:pt x="8858250" y="295275"/>
              </a:lnTo>
              <a:lnTo>
                <a:pt x="9010650" y="0"/>
              </a:lnTo>
              <a:lnTo>
                <a:pt x="10363200" y="276225"/>
              </a:lnTo>
              <a:lnTo>
                <a:pt x="10591800" y="361950"/>
              </a:lnTo>
              <a:lnTo>
                <a:pt x="10610850" y="495300"/>
              </a:lnTo>
              <a:lnTo>
                <a:pt x="10496550" y="600075"/>
              </a:lnTo>
              <a:lnTo>
                <a:pt x="10287000" y="609600"/>
              </a:lnTo>
              <a:lnTo>
                <a:pt x="10287000" y="685800"/>
              </a:lnTo>
              <a:lnTo>
                <a:pt x="10801350" y="895350"/>
              </a:lnTo>
              <a:lnTo>
                <a:pt x="10896600" y="1390650"/>
              </a:lnTo>
              <a:lnTo>
                <a:pt x="11772900" y="2200275"/>
              </a:lnTo>
              <a:lnTo>
                <a:pt x="12077700" y="2362200"/>
              </a:lnTo>
              <a:lnTo>
                <a:pt x="12287250" y="2686050"/>
              </a:lnTo>
              <a:lnTo>
                <a:pt x="12801600" y="2867025"/>
              </a:lnTo>
              <a:lnTo>
                <a:pt x="13392150" y="3257550"/>
              </a:lnTo>
              <a:lnTo>
                <a:pt x="13658850" y="3219450"/>
              </a:lnTo>
              <a:lnTo>
                <a:pt x="13544550" y="2914650"/>
              </a:lnTo>
              <a:lnTo>
                <a:pt x="13411200" y="2914650"/>
              </a:lnTo>
              <a:lnTo>
                <a:pt x="13315950" y="3076575"/>
              </a:lnTo>
              <a:lnTo>
                <a:pt x="13335000" y="3181350"/>
              </a:lnTo>
            </a:path>
          </a:pathLst>
        </a:custGeom>
        <a:noFill/>
        <a:ln w="114300" cmpd="sng">
          <a:solidFill>
            <a:srgbClr val="0066FF">
              <a:alpha val="51765"/>
            </a:srgbClr>
          </a:solidFill>
          <a:prstDash val="soli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5</xdr:col>
      <xdr:colOff>342900</xdr:colOff>
      <xdr:row>3</xdr:row>
      <xdr:rowOff>171450</xdr:rowOff>
    </xdr:from>
    <xdr:to>
      <xdr:col>9</xdr:col>
      <xdr:colOff>409574</xdr:colOff>
      <xdr:row>8</xdr:row>
      <xdr:rowOff>47625</xdr:rowOff>
    </xdr:to>
    <xdr:sp macro="" textlink="">
      <xdr:nvSpPr>
        <xdr:cNvPr id="4" name="Bijschrift: gebogen lijn 3">
          <a:extLst>
            <a:ext uri="{FF2B5EF4-FFF2-40B4-BE49-F238E27FC236}">
              <a16:creationId xmlns:a16="http://schemas.microsoft.com/office/drawing/2014/main" id="{C0D1F8E2-10E8-4088-A561-5ED7F3A08966}"/>
            </a:ext>
          </a:extLst>
        </xdr:cNvPr>
        <xdr:cNvSpPr/>
      </xdr:nvSpPr>
      <xdr:spPr>
        <a:xfrm flipH="1">
          <a:off x="3390900" y="742950"/>
          <a:ext cx="2505074" cy="828675"/>
        </a:xfrm>
        <a:prstGeom prst="borderCallout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nl-NL" sz="1400"/>
            <a:t>Voorgestelde</a:t>
          </a:r>
          <a:r>
            <a:rPr lang="nl-NL" sz="1400" baseline="0"/>
            <a:t> route lijn X002 ivm verbeterde bediening P+R Nmg West</a:t>
          </a:r>
          <a:endParaRPr lang="nl-NL" sz="14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9</xdr:col>
      <xdr:colOff>314324</xdr:colOff>
      <xdr:row>1</xdr:row>
      <xdr:rowOff>0</xdr:rowOff>
    </xdr:from>
    <xdr:to>
      <xdr:col>28</xdr:col>
      <xdr:colOff>114300</xdr:colOff>
      <xdr:row>26</xdr:row>
      <xdr:rowOff>57150</xdr:rowOff>
    </xdr:to>
    <xdr:graphicFrame macro="">
      <xdr:nvGraphicFramePr>
        <xdr:cNvPr id="2" name="Grafiek 1">
          <a:extLst>
            <a:ext uri="{FF2B5EF4-FFF2-40B4-BE49-F238E27FC236}">
              <a16:creationId xmlns:a16="http://schemas.microsoft.com/office/drawing/2014/main" id="{AA61DFCE-18FD-46C9-9ECE-8C0FD03B35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H:\Data\Bestanden%20Wim%20Lieven\001%20dienstregeling\02.%20dr%202025%20-%20noodconcessie%20-%20dec%2024\SAN\plan%20algemeen%20-%20niteliners\2209%20Niteliners%202019%20-%20omzet%20per%20rit%20en%20lijn.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ieven, Wim" refreshedDate="44648.650014583334" createdVersion="7" refreshedVersion="7" minRefreshableVersion="3" recordCount="764" xr:uid="{5E793A3E-20EB-4B13-BE09-2F243FE87C4F}">
  <cacheSource type="worksheet">
    <worksheetSource name="basisdata" r:id="rId2"/>
  </cacheSource>
  <cacheFields count="17">
    <cacheField name="base" numFmtId="0">
      <sharedItems containsSemiMixedTypes="0" containsString="0" containsNumber="1" containsInteger="1" minValue="1" maxValue="766"/>
    </cacheField>
    <cacheField name="lijn" numFmtId="0">
      <sharedItems count="15">
        <s v="A830"/>
        <s v="A831"/>
        <s v="A833"/>
        <s v="A843"/>
        <s v="A852"/>
        <s v="A853"/>
        <s v="A862"/>
        <s v="X810"/>
        <s v="X830"/>
        <s v="X831"/>
        <s v="X833"/>
        <s v="X880"/>
        <s v="X883"/>
        <s v="X885"/>
        <s v="X899"/>
      </sharedItems>
    </cacheField>
    <cacheField name="dgwk" numFmtId="0">
      <sharedItems/>
    </cacheField>
    <cacheField name="week" numFmtId="1">
      <sharedItems containsSemiMixedTypes="0" containsString="0" containsNumber="1" containsInteger="1" minValue="1" maxValue="52" count="52">
        <n v="1"/>
        <n v="2"/>
        <n v="3"/>
        <n v="4"/>
        <n v="5"/>
        <n v="6"/>
        <n v="7"/>
        <n v="8"/>
        <n v="9"/>
        <n v="10"/>
        <n v="11"/>
        <n v="12"/>
        <n v="13"/>
        <n v="14"/>
        <n v="15"/>
        <n v="16"/>
        <n v="17"/>
        <n v="18"/>
        <n v="19"/>
        <n v="20"/>
        <n v="21"/>
        <n v="22"/>
        <n v="23"/>
        <n v="24"/>
        <n v="25"/>
        <n v="26"/>
        <n v="27"/>
        <n v="28"/>
        <n v="29"/>
        <n v="30"/>
        <n v="31"/>
        <n v="32"/>
        <n v="33"/>
        <n v="34"/>
        <n v="35"/>
        <n v="36"/>
        <n v="37"/>
        <n v="38"/>
        <n v="39"/>
        <n v="40"/>
        <n v="41"/>
        <n v="42"/>
        <n v="43"/>
        <n v="44"/>
        <n v="45"/>
        <n v="46"/>
        <n v="47"/>
        <n v="48"/>
        <n v="49"/>
        <n v="50"/>
        <n v="51"/>
        <n v="52"/>
      </sharedItems>
    </cacheField>
    <cacheField name="€ vrijdag" numFmtId="0">
      <sharedItems containsString="0" containsBlank="1" containsNumber="1" minValue="21.14692703908479" maxValue="693.76969781375601"/>
    </cacheField>
    <cacheField name="# vrijdag" numFmtId="0">
      <sharedItems containsString="0" containsBlank="1" containsNumber="1" minValue="4.3682594876835088" maxValue="143.17383225232589"/>
    </cacheField>
    <cacheField name="rit/vr" numFmtId="1">
      <sharedItems containsSemiMixedTypes="0" containsString="0" containsNumber="1" containsInteger="1" minValue="2" maxValue="2"/>
    </cacheField>
    <cacheField name="avg/rit/vr" numFmtId="1">
      <sharedItems containsMixedTypes="1" containsNumber="1" minValue="2.1841297438417544" maxValue="71.586916126162947"/>
    </cacheField>
    <cacheField name="€ zaterdag" numFmtId="0">
      <sharedItems containsString="0" containsBlank="1" containsNumber="1" minValue="3.944954128440366" maxValue="2225.3210831240449"/>
    </cacheField>
    <cacheField name="# zaterdag" numFmtId="3">
      <sharedItems containsString="0" containsBlank="1" containsNumber="1" minValue="1" maxValue="499.61861771353722"/>
    </cacheField>
    <cacheField name="rit/za" numFmtId="3">
      <sharedItems containsString="0" containsBlank="1" containsNumber="1" containsInteger="1" minValue="2" maxValue="2"/>
    </cacheField>
    <cacheField name="avg/rit/za" numFmtId="1">
      <sharedItems containsString="0" containsBlank="1" containsNumber="1" minValue="0.5" maxValue="249.80930885676861"/>
    </cacheField>
    <cacheField name="vr opb reiz" numFmtId="0" formula="'€ vrijdag'/'# vrijdag'" databaseField="0"/>
    <cacheField name="€/reiz/za" numFmtId="0" formula="'€ zaterdag'/'# zaterdag'" databaseField="0"/>
    <cacheField name="#/rit_avg" numFmtId="0" formula="'# vrijdag'/'rit/vr'" databaseField="0"/>
    <cacheField name="reiz/rit/vr" numFmtId="0" formula="'# vrijdag'/'rit/vr'" databaseField="0"/>
    <cacheField name="reiz/rit/za" numFmtId="0" formula="'# zaterdag'/'rit/za'"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64">
  <r>
    <n v="1"/>
    <x v="0"/>
    <s v="vr+za"/>
    <x v="0"/>
    <n v="79.209334757644015"/>
    <n v="17.080251040306599"/>
    <n v="2"/>
    <n v="8.5401255201532997"/>
    <n v="199.35224035742868"/>
    <n v="46.345230271140643"/>
    <n v="2"/>
    <n v="23.172615135570322"/>
  </r>
  <r>
    <n v="2"/>
    <x v="0"/>
    <s v="vr+za"/>
    <x v="1"/>
    <n v="186.0059518777577"/>
    <n v="40.508263505502782"/>
    <n v="2"/>
    <n v="20.254131752751391"/>
    <n v="187.10433155437039"/>
    <n v="41.034951991391239"/>
    <n v="2"/>
    <n v="20.517475995695619"/>
  </r>
  <r>
    <n v="3"/>
    <x v="0"/>
    <s v="vr+za"/>
    <x v="2"/>
    <n v="158.34389052484431"/>
    <n v="36.197468846251063"/>
    <n v="2"/>
    <n v="18.098734423125531"/>
    <n v="184.82830087102997"/>
    <n v="39.014004157529804"/>
    <n v="2"/>
    <n v="19.507002078764902"/>
  </r>
  <r>
    <n v="4"/>
    <x v="0"/>
    <s v="vr+za"/>
    <x v="3"/>
    <n v="173.55052425052449"/>
    <n v="37.435014543961067"/>
    <n v="2"/>
    <n v="18.717507271980534"/>
    <n v="233.7669709336877"/>
    <n v="48.45349792678001"/>
    <n v="2"/>
    <n v="24.226748963390005"/>
  </r>
  <r>
    <n v="5"/>
    <x v="0"/>
    <s v="vr+za"/>
    <x v="4"/>
    <n v="65.29732148748279"/>
    <n v="14.02249218583729"/>
    <n v="2"/>
    <n v="7.0112460929186451"/>
    <n v="276.64833837242327"/>
    <n v="63.209503480308641"/>
    <n v="2"/>
    <n v="31.60475174015432"/>
  </r>
  <r>
    <n v="6"/>
    <x v="0"/>
    <s v="vr+za"/>
    <x v="5"/>
    <n v="163.0054783451246"/>
    <n v="35.619937142838552"/>
    <n v="2"/>
    <n v="17.809968571419276"/>
    <n v="205.13572528465957"/>
    <n v="47.619937142838552"/>
    <n v="2"/>
    <n v="23.809968571419276"/>
  </r>
  <r>
    <n v="7"/>
    <x v="0"/>
    <s v="vr+za"/>
    <x v="6"/>
    <n v="97.45610115969788"/>
    <n v="20.575943953093461"/>
    <n v="2"/>
    <n v="10.28797197654673"/>
    <n v="279.37065550816851"/>
    <n v="58.81730416045923"/>
    <n v="2"/>
    <n v="29.408652080229615"/>
  </r>
  <r>
    <n v="8"/>
    <x v="0"/>
    <s v="vr+za"/>
    <x v="7"/>
    <n v="175.93525685769731"/>
    <n v="37.768055169758902"/>
    <n v="2"/>
    <n v="18.884027584879451"/>
    <n v="299.97388108630992"/>
    <n v="65.423596888903205"/>
    <n v="2"/>
    <n v="32.711798444451603"/>
  </r>
  <r>
    <n v="9"/>
    <x v="0"/>
    <s v="vr+za"/>
    <x v="8"/>
    <n v="108.39784815827809"/>
    <n v="23.579563646907381"/>
    <n v="2"/>
    <n v="11.789781823453691"/>
    <n v="150.75516704872538"/>
    <n v="30.716663354025847"/>
    <n v="2"/>
    <n v="15.358331677012924"/>
  </r>
  <r>
    <n v="10"/>
    <x v="0"/>
    <s v="vr+za"/>
    <x v="9"/>
    <n v="114.09916099203861"/>
    <n v="23.677283650917349"/>
    <n v="2"/>
    <n v="11.838641825458675"/>
    <n v="143.07553516629667"/>
    <n v="28.408334863761564"/>
    <n v="2"/>
    <n v="14.204167431880782"/>
  </r>
  <r>
    <n v="11"/>
    <x v="0"/>
    <s v="vr+za"/>
    <x v="10"/>
    <n v="125.8274852099746"/>
    <n v="26.775003654927321"/>
    <n v="2"/>
    <n v="13.387501827463661"/>
    <n v="254.51828803322701"/>
    <n v="54.3382320175823"/>
    <n v="2"/>
    <n v="27.16911600879115"/>
  </r>
  <r>
    <n v="12"/>
    <x v="0"/>
    <s v="vr+za"/>
    <x v="11"/>
    <n v="115.8556776340881"/>
    <n v="26.691285323133709"/>
    <n v="2"/>
    <n v="13.345642661566854"/>
    <n v="344.00988398946106"/>
    <n v="79.162872170824585"/>
    <n v="2"/>
    <n v="39.581436085412292"/>
  </r>
  <r>
    <n v="13"/>
    <x v="0"/>
    <s v="vr+za"/>
    <x v="12"/>
    <n v="148.23961429409121"/>
    <n v="31.179156089422271"/>
    <n v="2"/>
    <n v="15.589578044711136"/>
    <n v="265.86003297577628"/>
    <n v="56.00715080996644"/>
    <n v="2"/>
    <n v="28.00357540498322"/>
  </r>
  <r>
    <n v="14"/>
    <x v="0"/>
    <s v="vr+za"/>
    <x v="13"/>
    <n v="130.82609699159431"/>
    <n v="29.008091220459619"/>
    <n v="2"/>
    <n v="14.504045610229809"/>
    <n v="279.85224838836984"/>
    <n v="61.122094769409969"/>
    <n v="2"/>
    <n v="30.561047384704985"/>
  </r>
  <r>
    <n v="15"/>
    <x v="0"/>
    <s v="vr+za"/>
    <x v="14"/>
    <n v="90.267566995578321"/>
    <n v="20.325291247570309"/>
    <n v="2"/>
    <n v="10.162645623785155"/>
    <n v="213.86272657762527"/>
    <n v="40.069336015798825"/>
    <n v="2"/>
    <n v="20.034668007899413"/>
  </r>
  <r>
    <n v="16"/>
    <x v="0"/>
    <s v="vr+za"/>
    <x v="15"/>
    <n v="121.4834336765479"/>
    <n v="27.94199801084677"/>
    <n v="2"/>
    <n v="13.970999005423385"/>
    <n v="211.51364474413646"/>
    <n v="42.413299712974961"/>
    <n v="2"/>
    <n v="21.206649856487481"/>
  </r>
  <r>
    <n v="17"/>
    <x v="0"/>
    <s v="vr+za"/>
    <x v="16"/>
    <n v="430.6210394761348"/>
    <n v="89.949904982179106"/>
    <n v="2"/>
    <n v="44.974952491089553"/>
    <n v="342.17815739817217"/>
    <n v="85.867350324457703"/>
    <n v="2"/>
    <n v="42.933675162228852"/>
  </r>
  <r>
    <n v="18"/>
    <x v="0"/>
    <s v="vr+za"/>
    <x v="17"/>
    <n v="57.459638267282642"/>
    <n v="11.98262185142085"/>
    <n v="2"/>
    <n v="5.9913109257104251"/>
    <n v="276.17279413369198"/>
    <n v="55.877169489571536"/>
    <n v="2"/>
    <n v="27.938584744785768"/>
  </r>
  <r>
    <n v="19"/>
    <x v="0"/>
    <s v="vr+za"/>
    <x v="18"/>
    <n v="55.440417542467067"/>
    <n v="10.822838993841991"/>
    <n v="2"/>
    <n v="5.4114194969209954"/>
    <n v="368.13460635033351"/>
    <n v="76.424756182870198"/>
    <n v="2"/>
    <n v="38.212378091435099"/>
  </r>
  <r>
    <n v="20"/>
    <x v="0"/>
    <s v="vr+za"/>
    <x v="19"/>
    <n v="111.5502962730793"/>
    <n v="23.873817147970382"/>
    <n v="2"/>
    <n v="11.936908573985191"/>
    <n v="193.31852998533361"/>
    <n v="40.803121083279336"/>
    <n v="2"/>
    <n v="20.401560541639668"/>
  </r>
  <r>
    <n v="21"/>
    <x v="0"/>
    <s v="vr+za"/>
    <x v="20"/>
    <n v="101.62502452118331"/>
    <n v="22.690964038227719"/>
    <n v="2"/>
    <n v="11.345482019113859"/>
    <n v="279.83161675564327"/>
    <n v="52.710721892478674"/>
    <n v="2"/>
    <n v="26.355360946239337"/>
  </r>
  <r>
    <n v="22"/>
    <x v="0"/>
    <s v="vr+za"/>
    <x v="21"/>
    <n v="93.626550082242588"/>
    <n v="21.547586693298651"/>
    <n v="2"/>
    <n v="10.773793346649326"/>
    <n v="211.57010656379771"/>
    <n v="47.05491273415285"/>
    <n v="2"/>
    <n v="23.527456367076425"/>
  </r>
  <r>
    <n v="23"/>
    <x v="0"/>
    <s v="vr+za"/>
    <x v="22"/>
    <n v="103.25725804022809"/>
    <n v="22.77657042389113"/>
    <n v="2"/>
    <n v="11.388285211945565"/>
    <n v="275.73979621870535"/>
    <n v="57.087968677588336"/>
    <n v="2"/>
    <n v="28.543984338794168"/>
  </r>
  <r>
    <n v="24"/>
    <x v="0"/>
    <s v="vr+za"/>
    <x v="23"/>
    <n v="121.3191592647445"/>
    <n v="28.287361047863229"/>
    <n v="2"/>
    <n v="14.143680523931614"/>
    <n v="293.61502103301314"/>
    <n v="78.982424449054577"/>
    <n v="2"/>
    <n v="39.491212224527288"/>
  </r>
  <r>
    <n v="25"/>
    <x v="0"/>
    <s v="vr+za"/>
    <x v="24"/>
    <n v="95.714617134918896"/>
    <n v="20.593559879473322"/>
    <n v="2"/>
    <n v="10.296779939736661"/>
    <n v="201.34484636019511"/>
    <n v="41.237923278570662"/>
    <n v="2"/>
    <n v="20.618961639285331"/>
  </r>
  <r>
    <n v="26"/>
    <x v="0"/>
    <s v="vr+za"/>
    <x v="25"/>
    <n v="132.2626973275697"/>
    <n v="28.324236306813091"/>
    <n v="2"/>
    <n v="14.162118153406546"/>
    <n v="247.38466080846439"/>
    <n v="52.66240087430036"/>
    <n v="2"/>
    <n v="26.33120043715018"/>
  </r>
  <r>
    <n v="27"/>
    <x v="0"/>
    <s v="vr+za"/>
    <x v="26"/>
    <n v="111.3837656687861"/>
    <n v="21.746631025459301"/>
    <n v="2"/>
    <n v="10.873315512729651"/>
    <n v="377.6198911623224"/>
    <n v="158.12826534185942"/>
    <n v="2"/>
    <n v="79.064132670929709"/>
  </r>
  <r>
    <n v="28"/>
    <x v="0"/>
    <s v="vr+za"/>
    <x v="27"/>
    <n v="70.129660668317115"/>
    <n v="14.06136972867475"/>
    <n v="2"/>
    <n v="7.0306848643373749"/>
    <n v="112.35494299900827"/>
    <n v="22.607925542225949"/>
    <n v="2"/>
    <n v="11.303962771112975"/>
  </r>
  <r>
    <n v="29"/>
    <x v="0"/>
    <s v="vr+za"/>
    <x v="28"/>
    <n v="86.267455097686067"/>
    <n v="18.34043391901789"/>
    <n v="2"/>
    <n v="9.1702169595089451"/>
    <n v="116.98319412334304"/>
    <n v="22.68050207040168"/>
    <n v="2"/>
    <n v="11.34025103520084"/>
  </r>
  <r>
    <n v="30"/>
    <x v="0"/>
    <s v="vr+za"/>
    <x v="29"/>
    <n v="56.403515979934276"/>
    <n v="10.88447477389562"/>
    <n v="2"/>
    <n v="5.4422373869478102"/>
    <n v="195.53006053022483"/>
    <n v="39.622509035197439"/>
    <n v="2"/>
    <n v="19.811254517598719"/>
  </r>
  <r>
    <n v="31"/>
    <x v="0"/>
    <s v="vr+za"/>
    <x v="30"/>
    <n v="98.126007833340964"/>
    <n v="20.633936371754629"/>
    <n v="2"/>
    <n v="10.316968185877315"/>
    <n v="175.22265194201725"/>
    <n v="37.622041969081131"/>
    <n v="2"/>
    <n v="18.811020984540566"/>
  </r>
  <r>
    <n v="32"/>
    <x v="0"/>
    <s v="vr+za"/>
    <x v="31"/>
    <n v="176.96180002339881"/>
    <n v="37.991678127746631"/>
    <n v="2"/>
    <n v="18.995839063873316"/>
    <n v="203.74355365699407"/>
    <n v="42.686401337489379"/>
    <n v="2"/>
    <n v="21.343200668744689"/>
  </r>
  <r>
    <n v="33"/>
    <x v="0"/>
    <s v="vr+za"/>
    <x v="32"/>
    <n v="141.9783578316804"/>
    <n v="32.409346302362991"/>
    <n v="2"/>
    <n v="16.204673151181495"/>
    <n v="130.19938541206778"/>
    <n v="28.242445561249966"/>
    <n v="2"/>
    <n v="14.121222780624983"/>
  </r>
  <r>
    <n v="34"/>
    <x v="0"/>
    <s v="vr+za"/>
    <x v="33"/>
    <n v="163.60973367122261"/>
    <n v="34.814259654942099"/>
    <n v="2"/>
    <n v="17.407129827471049"/>
    <n v="165.48833089564488"/>
    <n v="35.841297438417548"/>
    <n v="2"/>
    <n v="17.920648719208774"/>
  </r>
  <r>
    <n v="35"/>
    <x v="0"/>
    <s v="vr+za"/>
    <x v="34"/>
    <n v="151.40427944498541"/>
    <n v="31.43928889622137"/>
    <n v="2"/>
    <n v="15.719644448110685"/>
    <n v="247.3245306831752"/>
    <n v="53.655405624940698"/>
    <n v="2"/>
    <n v="26.827702812470349"/>
  </r>
  <r>
    <n v="36"/>
    <x v="0"/>
    <s v="vr+za"/>
    <x v="35"/>
    <n v="98.853597093408155"/>
    <n v="20.687176243446149"/>
    <n v="2"/>
    <n v="10.343588121723075"/>
    <n v="192.60466254656177"/>
    <n v="38.574951984057719"/>
    <n v="2"/>
    <n v="19.28747599202886"/>
  </r>
  <r>
    <n v="37"/>
    <x v="0"/>
    <s v="vr+za"/>
    <x v="36"/>
    <n v="177.48310832084681"/>
    <n v="37.02917944087519"/>
    <n v="2"/>
    <n v="18.514589720437595"/>
    <n v="220.745574059988"/>
    <n v="48.030525144758293"/>
    <n v="2"/>
    <n v="24.015262572379147"/>
  </r>
  <r>
    <n v="38"/>
    <x v="0"/>
    <s v="vr+za"/>
    <x v="37"/>
    <n v="69.493191735356021"/>
    <n v="15.18606975997395"/>
    <n v="2"/>
    <n v="7.5930348799869751"/>
    <n v="231.22248734498876"/>
    <n v="51.609824468301795"/>
    <n v="2"/>
    <n v="25.804912234150898"/>
  </r>
  <r>
    <n v="39"/>
    <x v="0"/>
    <s v="vr+za"/>
    <x v="38"/>
    <n v="145.19097431256171"/>
    <n v="31.40628675598176"/>
    <n v="2"/>
    <n v="15.70314337799088"/>
    <n v="141.75852831419178"/>
    <n v="28.783730497059118"/>
    <n v="2"/>
    <n v="14.391865248529559"/>
  </r>
  <r>
    <n v="40"/>
    <x v="0"/>
    <s v="vr+za"/>
    <x v="39"/>
    <n v="96.1393694366147"/>
    <n v="20.344382055843941"/>
    <n v="2"/>
    <n v="10.17219102792197"/>
    <n v="182.33555055518013"/>
    <n v="39.640254658278195"/>
    <n v="2"/>
    <n v="19.820127329139098"/>
  </r>
  <r>
    <n v="41"/>
    <x v="0"/>
    <s v="vr+za"/>
    <x v="40"/>
    <n v="145.1627022386827"/>
    <n v="31.32574106396741"/>
    <n v="2"/>
    <n v="15.662870531983705"/>
    <n v="84.711346497934613"/>
    <n v="18.91753077995283"/>
    <n v="2"/>
    <n v="9.4587653899764152"/>
  </r>
  <r>
    <n v="42"/>
    <x v="0"/>
    <s v="vr+za"/>
    <x v="41"/>
    <n v="86.678512171033901"/>
    <n v="19.344382055843941"/>
    <n v="2"/>
    <n v="9.6721910279219703"/>
    <n v="206.3990734474429"/>
    <n v="45.024021880154123"/>
    <n v="2"/>
    <n v="22.512010940077062"/>
  </r>
  <r>
    <n v="43"/>
    <x v="0"/>
    <s v="vr+za"/>
    <x v="42"/>
    <n v="139.94348109800379"/>
    <n v="31.198084607626139"/>
    <n v="2"/>
    <n v="15.59904230381307"/>
    <n v="244.47029458422142"/>
    <n v="50.051787159408335"/>
    <n v="2"/>
    <n v="25.025893579704167"/>
  </r>
  <r>
    <n v="44"/>
    <x v="0"/>
    <s v="vr+za"/>
    <x v="43"/>
    <n v="130.0559436326466"/>
    <n v="27.86732110307144"/>
    <n v="2"/>
    <n v="13.93366055153572"/>
    <n v="228.84205435989131"/>
    <n v="46.153240222800257"/>
    <n v="2"/>
    <n v="23.076620111400128"/>
  </r>
  <r>
    <n v="45"/>
    <x v="0"/>
    <s v="vr+za"/>
    <x v="44"/>
    <n v="123.5775113793903"/>
    <n v="26.844787299302261"/>
    <n v="2"/>
    <n v="13.422393649651131"/>
    <n v="301.98083421907006"/>
    <n v="60.752400634278864"/>
    <n v="2"/>
    <n v="30.376200317139432"/>
  </r>
  <r>
    <n v="46"/>
    <x v="0"/>
    <s v="vr+za"/>
    <x v="45"/>
    <n v="180.06129703830709"/>
    <n v="40.662570376488503"/>
    <n v="2"/>
    <n v="20.331285188244252"/>
    <n v="198.46902168301278"/>
    <n v="46.900002580061184"/>
    <n v="2"/>
    <n v="23.450001290030592"/>
  </r>
  <r>
    <n v="47"/>
    <x v="0"/>
    <s v="vr+za"/>
    <x v="46"/>
    <n v="212.94286491837181"/>
    <n v="44.053255795480027"/>
    <n v="2"/>
    <n v="22.026627897740013"/>
    <n v="243.7359760832959"/>
    <n v="50.345449092036731"/>
    <n v="2"/>
    <n v="25.172724546018365"/>
  </r>
  <r>
    <n v="48"/>
    <x v="0"/>
    <s v="vr+za"/>
    <x v="47"/>
    <n v="237.54153408987591"/>
    <n v="52.520645685579908"/>
    <n v="2"/>
    <n v="26.260322842789954"/>
    <n v="293.60562384879665"/>
    <n v="61.883425003214896"/>
    <n v="2"/>
    <n v="30.941712501607448"/>
  </r>
  <r>
    <n v="49"/>
    <x v="0"/>
    <s v="vr+za"/>
    <x v="48"/>
    <n v="185.3655652059783"/>
    <n v="37.817299972957947"/>
    <n v="2"/>
    <n v="18.908649986478974"/>
    <n v="343.51159449956003"/>
    <n v="69.880215461451741"/>
    <n v="2"/>
    <n v="34.94010773072587"/>
  </r>
  <r>
    <n v="50"/>
    <x v="0"/>
    <s v="vr+za"/>
    <x v="49"/>
    <n v="216.5715556686859"/>
    <n v="47.131353620530192"/>
    <n v="2"/>
    <n v="23.565676810265096"/>
    <n v="365.31698759722582"/>
    <n v="75.585305692623905"/>
    <n v="2"/>
    <n v="37.792652846311952"/>
  </r>
  <r>
    <n v="51"/>
    <x v="0"/>
    <s v="vr+za"/>
    <x v="50"/>
    <n v="164.3483921675747"/>
    <n v="34.46911671358815"/>
    <n v="2"/>
    <n v="17.234558356794075"/>
    <n v="245.42834826178299"/>
    <n v="50.68659733405606"/>
    <n v="2"/>
    <n v="25.34329866702803"/>
  </r>
  <r>
    <n v="52"/>
    <x v="0"/>
    <s v="vr+za"/>
    <x v="51"/>
    <n v="112.6915493383368"/>
    <n v="24.712755540926359"/>
    <n v="2"/>
    <n v="12.35637777046318"/>
    <n v="262.96511718159218"/>
    <n v="54.206040842759855"/>
    <n v="2"/>
    <n v="27.103020421379927"/>
  </r>
  <r>
    <n v="53"/>
    <x v="1"/>
    <s v="za"/>
    <x v="0"/>
    <m/>
    <m/>
    <n v="2"/>
    <s v=""/>
    <n v="133.4611022689794"/>
    <n v="27.75797507700085"/>
    <n v="2"/>
    <n v="13.878987538500425"/>
  </r>
  <r>
    <n v="54"/>
    <x v="1"/>
    <s v="za"/>
    <x v="1"/>
    <m/>
    <m/>
    <n v="2"/>
    <s v=""/>
    <n v="188.45521591900001"/>
    <n v="42.526746888321711"/>
    <n v="2"/>
    <n v="21.263373444160855"/>
  </r>
  <r>
    <n v="55"/>
    <x v="1"/>
    <s v="za"/>
    <x v="2"/>
    <m/>
    <m/>
    <n v="2"/>
    <s v=""/>
    <n v="159.92732226263669"/>
    <n v="32.825884394617077"/>
    <n v="2"/>
    <n v="16.412942197308539"/>
  </r>
  <r>
    <n v="56"/>
    <x v="1"/>
    <s v="za"/>
    <x v="3"/>
    <m/>
    <m/>
    <n v="2"/>
    <s v=""/>
    <n v="171.18898525186961"/>
    <n v="38.136679053868789"/>
    <n v="2"/>
    <n v="19.068339526934395"/>
  </r>
  <r>
    <n v="57"/>
    <x v="1"/>
    <s v="za"/>
    <x v="4"/>
    <m/>
    <m/>
    <n v="2"/>
    <s v=""/>
    <n v="206.07029708829759"/>
    <n v="40.683643821083862"/>
    <n v="2"/>
    <n v="20.341821910541931"/>
  </r>
  <r>
    <n v="58"/>
    <x v="1"/>
    <s v="za"/>
    <x v="5"/>
    <m/>
    <m/>
    <n v="2"/>
    <s v=""/>
    <n v="95.085297321667014"/>
    <n v="19.33433637584811"/>
    <n v="2"/>
    <n v="9.6671681879240552"/>
  </r>
  <r>
    <n v="59"/>
    <x v="1"/>
    <s v="za"/>
    <x v="6"/>
    <m/>
    <m/>
    <n v="2"/>
    <s v=""/>
    <n v="132.37422330902419"/>
    <n v="27.087190046012111"/>
    <n v="2"/>
    <n v="13.543595023006056"/>
  </r>
  <r>
    <n v="60"/>
    <x v="1"/>
    <s v="za"/>
    <x v="7"/>
    <m/>
    <m/>
    <n v="2"/>
    <s v=""/>
    <n v="219.83810235623011"/>
    <n v="50.53472946068544"/>
    <n v="2"/>
    <n v="25.26736473034272"/>
  </r>
  <r>
    <n v="61"/>
    <x v="1"/>
    <s v="za"/>
    <x v="8"/>
    <m/>
    <m/>
    <n v="2"/>
    <s v=""/>
    <n v="148.40062196418091"/>
    <n v="31.98940426074023"/>
    <n v="2"/>
    <n v="15.994702130370115"/>
  </r>
  <r>
    <n v="62"/>
    <x v="1"/>
    <s v="za"/>
    <x v="9"/>
    <m/>
    <m/>
    <n v="2"/>
    <s v=""/>
    <n v="65.599427877975145"/>
    <n v="13.936361829468639"/>
    <n v="2"/>
    <n v="6.9681809147343197"/>
  </r>
  <r>
    <n v="63"/>
    <x v="1"/>
    <s v="za"/>
    <x v="10"/>
    <m/>
    <m/>
    <n v="2"/>
    <s v=""/>
    <n v="160.50376920205881"/>
    <n v="35.018574411190968"/>
    <n v="2"/>
    <n v="17.509287205595484"/>
  </r>
  <r>
    <n v="64"/>
    <x v="1"/>
    <s v="za"/>
    <x v="11"/>
    <m/>
    <m/>
    <n v="2"/>
    <s v=""/>
    <n v="165.79322540368901"/>
    <n v="34.321214722117361"/>
    <n v="2"/>
    <n v="17.16060736105868"/>
  </r>
  <r>
    <n v="65"/>
    <x v="1"/>
    <s v="za"/>
    <x v="12"/>
    <m/>
    <m/>
    <n v="2"/>
    <s v=""/>
    <n v="130.89654182330139"/>
    <n v="26.924208974482841"/>
    <n v="2"/>
    <n v="13.462104487241421"/>
  </r>
  <r>
    <n v="66"/>
    <x v="1"/>
    <s v="za"/>
    <x v="13"/>
    <m/>
    <m/>
    <n v="2"/>
    <s v=""/>
    <n v="156.00246294227119"/>
    <n v="34.422601720253809"/>
    <n v="2"/>
    <n v="17.211300860126904"/>
  </r>
  <r>
    <n v="67"/>
    <x v="1"/>
    <s v="za"/>
    <x v="14"/>
    <m/>
    <m/>
    <n v="2"/>
    <s v=""/>
    <n v="142.892729950236"/>
    <n v="30.254349623683801"/>
    <n v="2"/>
    <n v="15.1271748118419"/>
  </r>
  <r>
    <n v="68"/>
    <x v="1"/>
    <s v="za"/>
    <x v="15"/>
    <m/>
    <m/>
    <n v="2"/>
    <s v=""/>
    <n v="145.3956382795572"/>
    <n v="30.263651630962649"/>
    <n v="2"/>
    <n v="15.131825815481324"/>
  </r>
  <r>
    <n v="69"/>
    <x v="1"/>
    <s v="za"/>
    <x v="16"/>
    <m/>
    <m/>
    <n v="2"/>
    <s v=""/>
    <n v="990.75340795621639"/>
    <n v="215.49721256160541"/>
    <n v="2"/>
    <n v="107.7486062808027"/>
  </r>
  <r>
    <n v="70"/>
    <x v="1"/>
    <s v="za"/>
    <x v="17"/>
    <m/>
    <m/>
    <n v="2"/>
    <s v=""/>
    <n v="116.0255515349433"/>
    <n v="23.68293217265958"/>
    <n v="2"/>
    <n v="11.84146608632979"/>
  </r>
  <r>
    <n v="71"/>
    <x v="1"/>
    <s v="za"/>
    <x v="18"/>
    <m/>
    <m/>
    <n v="2"/>
    <s v=""/>
    <n v="188.10694437923351"/>
    <n v="40.054330495729552"/>
    <n v="2"/>
    <n v="20.027165247864776"/>
  </r>
  <r>
    <n v="72"/>
    <x v="1"/>
    <s v="za"/>
    <x v="19"/>
    <m/>
    <m/>
    <n v="2"/>
    <s v=""/>
    <n v="99.995210154192733"/>
    <n v="21.575100105138439"/>
    <n v="2"/>
    <n v="10.78755005256922"/>
  </r>
  <r>
    <n v="73"/>
    <x v="1"/>
    <s v="za"/>
    <x v="20"/>
    <m/>
    <m/>
    <n v="2"/>
    <s v=""/>
    <n v="117.61738128798549"/>
    <n v="24.0113842071693"/>
    <n v="2"/>
    <n v="12.00569210358465"/>
  </r>
  <r>
    <n v="74"/>
    <x v="1"/>
    <s v="za"/>
    <x v="21"/>
    <m/>
    <m/>
    <n v="2"/>
    <s v=""/>
    <n v="158.48554081251709"/>
    <n v="37.739151257515559"/>
    <n v="2"/>
    <n v="18.869575628757779"/>
  </r>
  <r>
    <n v="75"/>
    <x v="1"/>
    <s v="za"/>
    <x v="22"/>
    <m/>
    <m/>
    <n v="2"/>
    <s v=""/>
    <n v="240.76489959589711"/>
    <n v="49.904958133170531"/>
    <n v="2"/>
    <n v="24.952479066585266"/>
  </r>
  <r>
    <n v="76"/>
    <x v="1"/>
    <s v="za"/>
    <x v="23"/>
    <m/>
    <m/>
    <n v="2"/>
    <s v=""/>
    <n v="182.5955177311362"/>
    <n v="39.72576690426709"/>
    <n v="2"/>
    <n v="19.862883452133545"/>
  </r>
  <r>
    <n v="77"/>
    <x v="1"/>
    <s v="za"/>
    <x v="24"/>
    <m/>
    <m/>
    <n v="2"/>
    <s v=""/>
    <n v="91.508111155282279"/>
    <n v="20.434586540889491"/>
    <n v="2"/>
    <n v="10.217293270444745"/>
  </r>
  <r>
    <n v="78"/>
    <x v="1"/>
    <s v="za"/>
    <x v="25"/>
    <m/>
    <m/>
    <n v="2"/>
    <s v=""/>
    <n v="175.81034402037471"/>
    <n v="39.576902510843063"/>
    <n v="2"/>
    <n v="19.788451255421531"/>
  </r>
  <r>
    <n v="79"/>
    <x v="1"/>
    <s v="za"/>
    <x v="26"/>
    <m/>
    <m/>
    <n v="2"/>
    <s v=""/>
    <n v="216.63477039534419"/>
    <n v="42.330915466252151"/>
    <n v="2"/>
    <n v="21.165457733126075"/>
  </r>
  <r>
    <n v="80"/>
    <x v="1"/>
    <s v="za"/>
    <x v="27"/>
    <m/>
    <m/>
    <n v="2"/>
    <s v=""/>
    <n v="20.64263257732922"/>
    <n v="4.3237012350070332"/>
    <n v="2"/>
    <n v="2.1618506175035166"/>
  </r>
  <r>
    <n v="81"/>
    <x v="1"/>
    <s v="za"/>
    <x v="28"/>
    <m/>
    <m/>
    <n v="2"/>
    <s v=""/>
    <n v="90.765901324671248"/>
    <n v="18.23826468345387"/>
    <n v="2"/>
    <n v="9.1191323417269352"/>
  </r>
  <r>
    <n v="82"/>
    <x v="1"/>
    <s v="za"/>
    <x v="29"/>
    <m/>
    <m/>
    <n v="2"/>
    <s v=""/>
    <n v="75.904910277044678"/>
    <n v="15.942833576733969"/>
    <n v="2"/>
    <n v="7.9714167883669846"/>
  </r>
  <r>
    <n v="83"/>
    <x v="1"/>
    <s v="za"/>
    <x v="30"/>
    <m/>
    <m/>
    <n v="2"/>
    <s v=""/>
    <n v="92.647909952592897"/>
    <n v="21.5186401770126"/>
    <n v="2"/>
    <n v="10.7593200885063"/>
  </r>
  <r>
    <n v="84"/>
    <x v="1"/>
    <s v="za"/>
    <x v="31"/>
    <m/>
    <m/>
    <n v="2"/>
    <s v=""/>
    <n v="88.602224463355498"/>
    <n v="19.449806627912881"/>
    <n v="2"/>
    <n v="9.7249033139564407"/>
  </r>
  <r>
    <n v="85"/>
    <x v="1"/>
    <s v="za"/>
    <x v="32"/>
    <m/>
    <m/>
    <n v="2"/>
    <s v=""/>
    <n v="108.74655415779721"/>
    <n v="23.726001243675508"/>
    <n v="2"/>
    <n v="11.863000621837754"/>
  </r>
  <r>
    <n v="86"/>
    <x v="1"/>
    <s v="za"/>
    <x v="33"/>
    <m/>
    <m/>
    <n v="2"/>
    <s v=""/>
    <n v="137.31566000629769"/>
    <n v="31.966402413906291"/>
    <n v="2"/>
    <n v="15.983201206953146"/>
  </r>
  <r>
    <n v="87"/>
    <x v="1"/>
    <s v="za"/>
    <x v="34"/>
    <m/>
    <m/>
    <n v="2"/>
    <s v=""/>
    <n v="194.61199576953271"/>
    <n v="41.106974322488668"/>
    <n v="2"/>
    <n v="20.553487161244334"/>
  </r>
  <r>
    <n v="88"/>
    <x v="1"/>
    <s v="za"/>
    <x v="35"/>
    <m/>
    <m/>
    <n v="2"/>
    <s v=""/>
    <n v="110.03254757864499"/>
    <n v="25.59718229626332"/>
    <n v="2"/>
    <n v="12.79859114813166"/>
  </r>
  <r>
    <n v="89"/>
    <x v="1"/>
    <s v="za"/>
    <x v="36"/>
    <m/>
    <m/>
    <n v="2"/>
    <s v=""/>
    <n v="120.1120941684552"/>
    <n v="27.507188349080501"/>
    <n v="2"/>
    <n v="13.75359417454025"/>
  </r>
  <r>
    <n v="90"/>
    <x v="1"/>
    <s v="za"/>
    <x v="37"/>
    <m/>
    <m/>
    <n v="2"/>
    <s v=""/>
    <n v="178.63932205347811"/>
    <n v="39.744394856612537"/>
    <n v="2"/>
    <n v="19.872197428306269"/>
  </r>
  <r>
    <n v="91"/>
    <x v="1"/>
    <s v="za"/>
    <x v="38"/>
    <m/>
    <m/>
    <n v="2"/>
    <s v=""/>
    <n v="180.05629304797361"/>
    <n v="38.983761934820308"/>
    <n v="2"/>
    <n v="19.491880967410154"/>
  </r>
  <r>
    <n v="92"/>
    <x v="1"/>
    <s v="za"/>
    <x v="39"/>
    <m/>
    <m/>
    <n v="2"/>
    <s v=""/>
    <n v="187.37557397226649"/>
    <n v="40.774134366866093"/>
    <n v="2"/>
    <n v="20.387067183433047"/>
  </r>
  <r>
    <n v="93"/>
    <x v="1"/>
    <s v="za"/>
    <x v="40"/>
    <m/>
    <m/>
    <n v="2"/>
    <s v=""/>
    <n v="144.242151402769"/>
    <n v="32.064204899038238"/>
    <n v="2"/>
    <n v="16.032102449519119"/>
  </r>
  <r>
    <n v="94"/>
    <x v="1"/>
    <s v="za"/>
    <x v="41"/>
    <m/>
    <m/>
    <n v="2"/>
    <s v=""/>
    <n v="139.29003811143821"/>
    <n v="31.053034959108381"/>
    <n v="2"/>
    <n v="15.52651747955419"/>
  </r>
  <r>
    <n v="95"/>
    <x v="1"/>
    <s v="za"/>
    <x v="42"/>
    <m/>
    <m/>
    <n v="2"/>
    <s v=""/>
    <n v="141.55653813425349"/>
    <n v="29.963515869099069"/>
    <n v="2"/>
    <n v="14.981757934549535"/>
  </r>
  <r>
    <n v="96"/>
    <x v="1"/>
    <s v="za"/>
    <x v="43"/>
    <m/>
    <m/>
    <n v="2"/>
    <s v=""/>
    <n v="108.76279985656259"/>
    <n v="22.59676622735271"/>
    <n v="2"/>
    <n v="11.298383113676355"/>
  </r>
  <r>
    <n v="97"/>
    <x v="1"/>
    <s v="za"/>
    <x v="44"/>
    <m/>
    <m/>
    <n v="2"/>
    <s v=""/>
    <n v="82.435944105047739"/>
    <n v="17.1177363591469"/>
    <n v="2"/>
    <n v="8.5588681795734498"/>
  </r>
  <r>
    <n v="98"/>
    <x v="1"/>
    <s v="za"/>
    <x v="45"/>
    <m/>
    <m/>
    <n v="2"/>
    <s v=""/>
    <n v="140.1595831774583"/>
    <n v="35.277412981882158"/>
    <n v="2"/>
    <n v="17.638706490941079"/>
  </r>
  <r>
    <n v="99"/>
    <x v="1"/>
    <s v="za"/>
    <x v="46"/>
    <m/>
    <m/>
    <n v="2"/>
    <s v=""/>
    <n v="231.998942995991"/>
    <n v="47.993563600064981"/>
    <n v="2"/>
    <n v="23.99678180003249"/>
  </r>
  <r>
    <n v="100"/>
    <x v="1"/>
    <s v="za"/>
    <x v="47"/>
    <m/>
    <m/>
    <n v="2"/>
    <s v=""/>
    <n v="96.085056123900728"/>
    <n v="21.41112349961189"/>
    <n v="2"/>
    <n v="10.705561749805945"/>
  </r>
  <r>
    <n v="101"/>
    <x v="1"/>
    <s v="za"/>
    <x v="48"/>
    <m/>
    <m/>
    <n v="2"/>
    <s v=""/>
    <n v="141.05813746035381"/>
    <n v="35.936051969682637"/>
    <n v="2"/>
    <n v="17.968025984841319"/>
  </r>
  <r>
    <n v="102"/>
    <x v="1"/>
    <s v="za"/>
    <x v="49"/>
    <m/>
    <m/>
    <n v="2"/>
    <s v=""/>
    <n v="167.86716873406479"/>
    <n v="36.047011469921372"/>
    <n v="2"/>
    <n v="18.023505734960686"/>
  </r>
  <r>
    <n v="103"/>
    <x v="1"/>
    <s v="za"/>
    <x v="50"/>
    <m/>
    <m/>
    <n v="2"/>
    <s v=""/>
    <n v="104.1815586699537"/>
    <n v="23.406660367854009"/>
    <n v="2"/>
    <n v="11.703330183927005"/>
  </r>
  <r>
    <n v="104"/>
    <x v="1"/>
    <s v="za"/>
    <x v="51"/>
    <m/>
    <m/>
    <n v="2"/>
    <s v=""/>
    <n v="70.545001306105718"/>
    <n v="15.90068504676541"/>
    <n v="2"/>
    <n v="7.9503425233827052"/>
  </r>
  <r>
    <n v="105"/>
    <x v="2"/>
    <s v="za"/>
    <x v="0"/>
    <m/>
    <m/>
    <n v="2"/>
    <s v=""/>
    <n v="64.825549349140331"/>
    <n v="11.787255194139791"/>
    <n v="2"/>
    <n v="5.8936275970698953"/>
  </r>
  <r>
    <n v="106"/>
    <x v="2"/>
    <s v="za"/>
    <x v="1"/>
    <m/>
    <m/>
    <n v="2"/>
    <s v=""/>
    <n v="115.7008938109408"/>
    <n v="24.171983384667239"/>
    <n v="2"/>
    <n v="12.08599169233362"/>
  </r>
  <r>
    <n v="107"/>
    <x v="2"/>
    <s v="za"/>
    <x v="2"/>
    <m/>
    <m/>
    <n v="2"/>
    <s v=""/>
    <n v="86.750344881414875"/>
    <n v="18.098734423125531"/>
    <n v="2"/>
    <n v="9.0493672115627657"/>
  </r>
  <r>
    <n v="108"/>
    <x v="2"/>
    <s v="za"/>
    <x v="3"/>
    <m/>
    <m/>
    <n v="2"/>
    <s v=""/>
    <n v="77.377615749659896"/>
    <n v="23.25924065387532"/>
    <n v="2"/>
    <n v="11.62962032693766"/>
  </r>
  <r>
    <n v="109"/>
    <x v="2"/>
    <s v="za"/>
    <x v="4"/>
    <m/>
    <m/>
    <n v="2"/>
    <s v=""/>
    <n v="164.12641622477889"/>
    <n v="34.230689338759667"/>
    <n v="2"/>
    <n v="17.115344669379834"/>
  </r>
  <r>
    <n v="110"/>
    <x v="2"/>
    <s v="za"/>
    <x v="5"/>
    <m/>
    <m/>
    <n v="2"/>
    <s v=""/>
    <n v="180.67819900685791"/>
    <n v="38.74735049932918"/>
    <n v="2"/>
    <n v="19.37367524966459"/>
  </r>
  <r>
    <n v="111"/>
    <x v="2"/>
    <s v="za"/>
    <x v="6"/>
    <m/>
    <m/>
    <n v="2"/>
    <s v=""/>
    <n v="146.81110562547579"/>
    <n v="30.279106414226121"/>
    <n v="2"/>
    <n v="15.13955320711306"/>
  </r>
  <r>
    <n v="112"/>
    <x v="2"/>
    <s v="za"/>
    <x v="7"/>
    <m/>
    <m/>
    <n v="2"/>
    <s v=""/>
    <n v="157.97530240441509"/>
    <n v="38.658203507410491"/>
    <n v="2"/>
    <n v="19.329101753705245"/>
  </r>
  <r>
    <n v="113"/>
    <x v="2"/>
    <s v="za"/>
    <x v="8"/>
    <m/>
    <m/>
    <n v="2"/>
    <s v=""/>
    <n v="75.531959217398338"/>
    <n v="15.936361829468639"/>
    <n v="2"/>
    <n v="7.9681809147343197"/>
  </r>
  <r>
    <n v="114"/>
    <x v="2"/>
    <s v="za"/>
    <x v="9"/>
    <m/>
    <m/>
    <n v="2"/>
    <s v=""/>
    <n v="74.640940700135758"/>
    <n v="20.900336693661981"/>
    <n v="2"/>
    <n v="10.45016834683099"/>
  </r>
  <r>
    <n v="115"/>
    <x v="2"/>
    <s v="za"/>
    <x v="10"/>
    <m/>
    <m/>
    <n v="2"/>
    <s v=""/>
    <n v="95.611486245516787"/>
    <n v="19.358308055738551"/>
    <n v="2"/>
    <n v="9.6791540278692754"/>
  </r>
  <r>
    <n v="116"/>
    <x v="2"/>
    <s v="za"/>
    <x v="11"/>
    <m/>
    <m/>
    <n v="2"/>
    <s v=""/>
    <n v="128.40262274529479"/>
    <n v="26.560603049114409"/>
    <n v="2"/>
    <n v="13.280301524557204"/>
  </r>
  <r>
    <n v="117"/>
    <x v="2"/>
    <s v="za"/>
    <x v="12"/>
    <m/>
    <m/>
    <n v="2"/>
    <s v=""/>
    <n v="45.02450883038189"/>
    <n v="8.4541792425179683"/>
    <n v="2"/>
    <n v="4.2270896212589841"/>
  </r>
  <r>
    <n v="118"/>
    <x v="2"/>
    <s v="za"/>
    <x v="13"/>
    <m/>
    <m/>
    <n v="2"/>
    <s v=""/>
    <n v="125.5083811577817"/>
    <n v="25.412599561503331"/>
    <n v="2"/>
    <n v="12.706299780751666"/>
  </r>
  <r>
    <n v="119"/>
    <x v="2"/>
    <s v="za"/>
    <x v="14"/>
    <m/>
    <m/>
    <n v="2"/>
    <s v=""/>
    <n v="193.8429146345882"/>
    <n v="38.85914328991894"/>
    <n v="2"/>
    <n v="19.42957164495947"/>
  </r>
  <r>
    <n v="120"/>
    <x v="2"/>
    <s v="za"/>
    <x v="15"/>
    <m/>
    <m/>
    <n v="2"/>
    <s v=""/>
    <n v="82.7648091992464"/>
    <n v="18.057001774475172"/>
    <n v="2"/>
    <n v="9.0285008872375858"/>
  </r>
  <r>
    <n v="121"/>
    <x v="2"/>
    <s v="za"/>
    <x v="16"/>
    <m/>
    <m/>
    <n v="2"/>
    <s v=""/>
    <n v="864.3801200577883"/>
    <n v="202.87463084636329"/>
    <n v="2"/>
    <n v="101.43731542318164"/>
  </r>
  <r>
    <n v="122"/>
    <x v="2"/>
    <s v="za"/>
    <x v="17"/>
    <m/>
    <m/>
    <n v="2"/>
    <s v=""/>
    <n v="111.1422223232545"/>
    <n v="23.782390593099041"/>
    <n v="2"/>
    <n v="11.891195296549521"/>
  </r>
  <r>
    <n v="123"/>
    <x v="2"/>
    <s v="za"/>
    <x v="18"/>
    <m/>
    <m/>
    <n v="2"/>
    <s v=""/>
    <n v="48.116201435994071"/>
    <n v="9.8228389938419856"/>
    <n v="2"/>
    <n v="4.9114194969209928"/>
  </r>
  <r>
    <n v="124"/>
    <x v="2"/>
    <s v="za"/>
    <x v="19"/>
    <m/>
    <m/>
    <n v="2"/>
    <s v=""/>
    <n v="190.3207386872823"/>
    <n v="35.834223201011277"/>
    <n v="2"/>
    <n v="17.917111600505638"/>
  </r>
  <r>
    <n v="125"/>
    <x v="2"/>
    <s v="za"/>
    <x v="20"/>
    <m/>
    <m/>
    <n v="2"/>
    <s v=""/>
    <n v="130.4570021717299"/>
    <n v="28.82853109742663"/>
    <n v="2"/>
    <n v="14.414265548713315"/>
  </r>
  <r>
    <n v="126"/>
    <x v="2"/>
    <s v="za"/>
    <x v="21"/>
    <m/>
    <m/>
    <n v="2"/>
    <s v=""/>
    <n v="50.657026692865337"/>
    <n v="10.80087599437765"/>
    <n v="2"/>
    <n v="5.400437997188825"/>
  </r>
  <r>
    <n v="127"/>
    <x v="2"/>
    <s v="za"/>
    <x v="22"/>
    <m/>
    <m/>
    <n v="2"/>
    <s v=""/>
    <n v="115.0832048666967"/>
    <n v="23.66594464704156"/>
    <n v="2"/>
    <n v="11.83297232352078"/>
  </r>
  <r>
    <n v="128"/>
    <x v="2"/>
    <s v="za"/>
    <x v="23"/>
    <m/>
    <m/>
    <n v="2"/>
    <s v=""/>
    <n v="54.121519174233583"/>
    <n v="12.27834231026173"/>
    <n v="2"/>
    <n v="6.1391711551308648"/>
  </r>
  <r>
    <n v="129"/>
    <x v="2"/>
    <s v="za"/>
    <x v="24"/>
    <m/>
    <m/>
    <n v="2"/>
    <s v=""/>
    <n v="88.345173781395545"/>
    <n v="20.192029282019309"/>
    <n v="2"/>
    <n v="10.096014641009655"/>
  </r>
  <r>
    <n v="130"/>
    <x v="2"/>
    <s v="za"/>
    <x v="25"/>
    <m/>
    <m/>
    <n v="2"/>
    <s v=""/>
    <n v="81.684927269430148"/>
    <n v="18.192029282019309"/>
    <n v="2"/>
    <n v="9.0960146410096545"/>
  </r>
  <r>
    <n v="131"/>
    <x v="2"/>
    <s v="za"/>
    <x v="26"/>
    <m/>
    <m/>
    <n v="2"/>
    <s v=""/>
    <n v="174.44360621170591"/>
    <n v="30.476529366907741"/>
    <n v="2"/>
    <n v="15.23826468345387"/>
  </r>
  <r>
    <n v="132"/>
    <x v="2"/>
    <s v="za"/>
    <x v="27"/>
    <m/>
    <m/>
    <n v="2"/>
    <s v=""/>
    <n v="198.26185828485731"/>
    <n v="40.608787277022977"/>
    <n v="2"/>
    <n v="20.304393638511488"/>
  </r>
  <r>
    <n v="133"/>
    <x v="2"/>
    <s v="za"/>
    <x v="28"/>
    <m/>
    <m/>
    <n v="2"/>
    <s v=""/>
    <n v="111.0425249559438"/>
    <n v="20.942833576733971"/>
    <n v="2"/>
    <n v="10.471416788366986"/>
  </r>
  <r>
    <n v="134"/>
    <x v="2"/>
    <s v="za"/>
    <x v="29"/>
    <m/>
    <m/>
    <n v="2"/>
    <s v=""/>
    <n v="93.039444583723366"/>
    <n v="18.458970070958671"/>
    <n v="2"/>
    <n v="9.2294850354793354"/>
  </r>
  <r>
    <n v="135"/>
    <x v="2"/>
    <s v="za"/>
    <x v="30"/>
    <m/>
    <m/>
    <n v="2"/>
    <s v=""/>
    <n v="43.242501272446283"/>
    <n v="9.7530390271509493"/>
    <n v="2"/>
    <n v="4.8765195135754746"/>
  </r>
  <r>
    <n v="136"/>
    <x v="2"/>
    <s v="za"/>
    <x v="31"/>
    <m/>
    <m/>
    <n v="2"/>
    <s v=""/>
    <n v="129.4145303506846"/>
    <n v="34.533783557814537"/>
    <n v="2"/>
    <n v="17.266891778907269"/>
  </r>
  <r>
    <n v="137"/>
    <x v="2"/>
    <s v="za"/>
    <x v="33"/>
    <m/>
    <m/>
    <n v="2"/>
    <s v=""/>
    <n v="77.624690560250514"/>
    <n v="16.147283179619599"/>
    <n v="2"/>
    <n v="8.0736415898097995"/>
  </r>
  <r>
    <n v="138"/>
    <x v="2"/>
    <s v="za"/>
    <x v="34"/>
    <m/>
    <m/>
    <n v="2"/>
    <s v=""/>
    <n v="71.500818208682759"/>
    <n v="18.039042423660291"/>
    <n v="2"/>
    <n v="9.0195212118301455"/>
  </r>
  <r>
    <n v="139"/>
    <x v="2"/>
    <s v="za"/>
    <x v="35"/>
    <m/>
    <m/>
    <n v="2"/>
    <s v=""/>
    <n v="126.6051576947263"/>
    <n v="29.426782542064821"/>
    <n v="2"/>
    <n v="14.71339127103241"/>
  </r>
  <r>
    <n v="140"/>
    <x v="2"/>
    <s v="za"/>
    <x v="36"/>
    <m/>
    <m/>
    <n v="2"/>
    <s v=""/>
    <n v="66.085995725073985"/>
    <n v="16.096075812791131"/>
    <n v="2"/>
    <n v="8.0480379063955656"/>
  </r>
  <r>
    <n v="141"/>
    <x v="2"/>
    <s v="za"/>
    <x v="37"/>
    <m/>
    <m/>
    <n v="2"/>
    <s v=""/>
    <n v="145.33467307632981"/>
    <n v="30.889872890839229"/>
    <n v="2"/>
    <n v="15.444936445419614"/>
  </r>
  <r>
    <n v="142"/>
    <x v="2"/>
    <s v="za"/>
    <x v="38"/>
    <m/>
    <m/>
    <n v="2"/>
    <s v=""/>
    <n v="188.23239683821939"/>
    <n v="40.715125797154947"/>
    <n v="2"/>
    <n v="20.357562898577473"/>
  </r>
  <r>
    <n v="143"/>
    <x v="2"/>
    <s v="za"/>
    <x v="39"/>
    <m/>
    <m/>
    <n v="2"/>
    <s v=""/>
    <n v="145.57550901878889"/>
    <n v="30.048886124277288"/>
    <n v="2"/>
    <n v="15.024443062138644"/>
  </r>
  <r>
    <n v="144"/>
    <x v="2"/>
    <s v="za"/>
    <x v="40"/>
    <m/>
    <m/>
    <n v="2"/>
    <s v=""/>
    <n v="101.6602668173694"/>
    <n v="26.256458671538891"/>
    <n v="2"/>
    <n v="13.128229335769445"/>
  </r>
  <r>
    <n v="145"/>
    <x v="2"/>
    <s v="za"/>
    <x v="41"/>
    <m/>
    <m/>
    <n v="2"/>
    <s v=""/>
    <n v="157.80132069621979"/>
    <n v="33.4541953731608"/>
    <n v="2"/>
    <n v="16.7270976865804"/>
  </r>
  <r>
    <n v="146"/>
    <x v="2"/>
    <s v="za"/>
    <x v="42"/>
    <m/>
    <m/>
    <n v="2"/>
    <s v=""/>
    <n v="102.848604926726"/>
    <n v="22.259011800665721"/>
    <n v="2"/>
    <n v="11.129505900332861"/>
  </r>
  <r>
    <n v="147"/>
    <x v="2"/>
    <s v="za"/>
    <x v="43"/>
    <m/>
    <m/>
    <n v="2"/>
    <s v=""/>
    <n v="90.092602617282807"/>
    <n v="18.25726686592958"/>
    <n v="2"/>
    <n v="9.12863343296479"/>
  </r>
  <r>
    <n v="148"/>
    <x v="2"/>
    <s v="za"/>
    <x v="44"/>
    <m/>
    <m/>
    <n v="2"/>
    <s v=""/>
    <n v="112.3657663655448"/>
    <n v="23.576620111400121"/>
    <n v="2"/>
    <n v="11.788310055700061"/>
  </r>
  <r>
    <n v="149"/>
    <x v="2"/>
    <s v="za"/>
    <x v="45"/>
    <m/>
    <m/>
    <n v="2"/>
    <s v=""/>
    <n v="137.7098346296934"/>
    <n v="29.750622861035009"/>
    <n v="2"/>
    <n v="14.875311430517504"/>
  </r>
  <r>
    <n v="150"/>
    <x v="2"/>
    <s v="za"/>
    <x v="46"/>
    <m/>
    <m/>
    <n v="2"/>
    <s v=""/>
    <n v="91.847832248440682"/>
    <n v="20.177428554561949"/>
    <n v="2"/>
    <n v="10.088714277280975"/>
  </r>
  <r>
    <n v="151"/>
    <x v="2"/>
    <s v="za"/>
    <x v="47"/>
    <m/>
    <m/>
    <n v="2"/>
    <s v=""/>
    <n v="99.278909899658643"/>
    <n v="23.306065235681391"/>
    <n v="2"/>
    <n v="11.653032617840696"/>
  </r>
  <r>
    <n v="152"/>
    <x v="2"/>
    <s v="za"/>
    <x v="48"/>
    <m/>
    <m/>
    <n v="2"/>
    <s v=""/>
    <n v="122.0853138959104"/>
    <n v="25.780708669348421"/>
    <n v="2"/>
    <n v="12.89035433467421"/>
  </r>
  <r>
    <n v="153"/>
    <x v="2"/>
    <s v="za"/>
    <x v="49"/>
    <m/>
    <m/>
    <n v="2"/>
    <s v=""/>
    <n v="112.278334322532"/>
    <n v="26.228206881952829"/>
    <n v="2"/>
    <n v="13.114103440976415"/>
  </r>
  <r>
    <n v="154"/>
    <x v="2"/>
    <s v="za"/>
    <x v="50"/>
    <m/>
    <m/>
    <n v="2"/>
    <s v=""/>
    <n v="104.47140686128689"/>
    <n v="21.2894259165673"/>
    <n v="2"/>
    <n v="10.64471295828365"/>
  </r>
  <r>
    <n v="155"/>
    <x v="2"/>
    <s v="za"/>
    <x v="51"/>
    <m/>
    <m/>
    <n v="2"/>
    <s v=""/>
    <n v="85.909614083399518"/>
    <n v="19.110972430666109"/>
    <n v="2"/>
    <n v="9.5554862153330546"/>
  </r>
  <r>
    <n v="156"/>
    <x v="3"/>
    <s v="za"/>
    <x v="0"/>
    <m/>
    <m/>
    <n v="2"/>
    <s v=""/>
    <n v="289.90129104410931"/>
    <n v="61.798266712317577"/>
    <n v="2"/>
    <n v="30.899133356158789"/>
  </r>
  <r>
    <n v="157"/>
    <x v="3"/>
    <s v="za"/>
    <x v="1"/>
    <m/>
    <m/>
    <n v="2"/>
    <s v=""/>
    <n v="454.0390218160187"/>
    <n v="121.3684702156763"/>
    <n v="2"/>
    <n v="60.684235107838148"/>
  </r>
  <r>
    <n v="158"/>
    <x v="3"/>
    <s v="za"/>
    <x v="2"/>
    <m/>
    <m/>
    <n v="2"/>
    <s v=""/>
    <n v="313.42290467556592"/>
    <n v="73.761299946679713"/>
    <n v="2"/>
    <n v="36.880649973339857"/>
  </r>
  <r>
    <n v="159"/>
    <x v="3"/>
    <s v="za"/>
    <x v="3"/>
    <m/>
    <m/>
    <n v="2"/>
    <s v=""/>
    <n v="430.72487602455942"/>
    <n v="86.692588612860376"/>
    <n v="2"/>
    <n v="43.346294306430188"/>
  </r>
  <r>
    <n v="160"/>
    <x v="3"/>
    <s v="za"/>
    <x v="4"/>
    <m/>
    <m/>
    <n v="2"/>
    <s v=""/>
    <n v="469.40258081018652"/>
    <n v="104.4373192426784"/>
    <n v="2"/>
    <n v="52.218659621339199"/>
  </r>
  <r>
    <n v="161"/>
    <x v="3"/>
    <s v="za"/>
    <x v="5"/>
    <m/>
    <m/>
    <n v="2"/>
    <s v=""/>
    <n v="326.00665834218961"/>
    <n v="69.069458921370881"/>
    <n v="2"/>
    <n v="34.53472946068544"/>
  </r>
  <r>
    <n v="162"/>
    <x v="3"/>
    <s v="za"/>
    <x v="6"/>
    <m/>
    <m/>
    <n v="2"/>
    <s v=""/>
    <n v="558.72785301186912"/>
    <n v="124.18901568834831"/>
    <n v="2"/>
    <n v="62.094507844174153"/>
  </r>
  <r>
    <n v="163"/>
    <x v="3"/>
    <s v="za"/>
    <x v="7"/>
    <m/>
    <m/>
    <n v="2"/>
    <s v=""/>
    <n v="608.06161248475769"/>
    <n v="141.75616439142721"/>
    <n v="2"/>
    <n v="70.878082195713603"/>
  </r>
  <r>
    <n v="164"/>
    <x v="3"/>
    <s v="za"/>
    <x v="8"/>
    <m/>
    <m/>
    <n v="2"/>
    <s v=""/>
    <n v="489.76159708325793"/>
    <n v="101.4677516086896"/>
    <n v="2"/>
    <n v="50.733875804344798"/>
  </r>
  <r>
    <n v="165"/>
    <x v="3"/>
    <s v="za"/>
    <x v="9"/>
    <m/>
    <m/>
    <n v="2"/>
    <s v=""/>
    <n v="246.9159789240247"/>
    <n v="52.337065211564273"/>
    <n v="2"/>
    <n v="26.168532605782136"/>
  </r>
  <r>
    <n v="166"/>
    <x v="3"/>
    <s v="za"/>
    <x v="10"/>
    <m/>
    <m/>
    <n v="2"/>
    <s v=""/>
    <n v="58.990825688073393"/>
    <n v="16"/>
    <n v="2"/>
    <n v="8"/>
  </r>
  <r>
    <n v="167"/>
    <x v="3"/>
    <s v="za"/>
    <x v="11"/>
    <m/>
    <m/>
    <n v="2"/>
    <s v=""/>
    <n v="412.79530912624432"/>
    <n v="96.631053085558932"/>
    <n v="2"/>
    <n v="48.315526542779466"/>
  </r>
  <r>
    <n v="168"/>
    <x v="3"/>
    <s v="za"/>
    <x v="12"/>
    <m/>
    <m/>
    <n v="2"/>
    <s v=""/>
    <n v="327.81074849604443"/>
    <n v="71.149599752369539"/>
    <n v="2"/>
    <n v="35.57479987618477"/>
  </r>
  <r>
    <n v="169"/>
    <x v="3"/>
    <s v="za"/>
    <x v="13"/>
    <m/>
    <m/>
    <n v="2"/>
    <s v=""/>
    <n v="293.46625695604178"/>
    <n v="61.286593424446387"/>
    <n v="2"/>
    <n v="30.643296712223194"/>
  </r>
  <r>
    <n v="170"/>
    <x v="3"/>
    <s v="za"/>
    <x v="14"/>
    <m/>
    <m/>
    <n v="2"/>
    <s v=""/>
    <n v="482.63057100654032"/>
    <n v="107.9151448497161"/>
    <n v="2"/>
    <n v="53.95757242485805"/>
  </r>
  <r>
    <n v="171"/>
    <x v="3"/>
    <s v="za"/>
    <x v="15"/>
    <m/>
    <m/>
    <n v="2"/>
    <s v=""/>
    <n v="310.8336383569457"/>
    <n v="64.720197518128742"/>
    <n v="2"/>
    <n v="32.360098759064371"/>
  </r>
  <r>
    <n v="172"/>
    <x v="3"/>
    <s v="za"/>
    <x v="16"/>
    <m/>
    <m/>
    <n v="2"/>
    <s v=""/>
    <n v="2079.7805436507442"/>
    <n v="449.5373001656489"/>
    <n v="2"/>
    <n v="224.76865008282445"/>
  </r>
  <r>
    <n v="173"/>
    <x v="3"/>
    <s v="za"/>
    <x v="17"/>
    <m/>
    <m/>
    <n v="2"/>
    <s v=""/>
    <n v="274.9288292765458"/>
    <n v="63.633991942689477"/>
    <n v="2"/>
    <n v="31.816995971344738"/>
  </r>
  <r>
    <n v="174"/>
    <x v="3"/>
    <s v="za"/>
    <x v="18"/>
    <m/>
    <m/>
    <n v="2"/>
    <s v=""/>
    <n v="316.74105344190127"/>
    <n v="69.913963710888112"/>
    <n v="2"/>
    <n v="34.956981855444056"/>
  </r>
  <r>
    <n v="175"/>
    <x v="3"/>
    <s v="za"/>
    <x v="19"/>
    <m/>
    <m/>
    <n v="2"/>
    <s v=""/>
    <n v="428.65778093508379"/>
    <n v="109.88992082279501"/>
    <n v="2"/>
    <n v="54.944960411397503"/>
  </r>
  <r>
    <n v="176"/>
    <x v="3"/>
    <s v="za"/>
    <x v="20"/>
    <m/>
    <m/>
    <n v="2"/>
    <s v=""/>
    <n v="337.7050753603819"/>
    <n v="74.776396651689197"/>
    <n v="2"/>
    <n v="37.388198325844598"/>
  </r>
  <r>
    <n v="177"/>
    <x v="3"/>
    <s v="za"/>
    <x v="21"/>
    <m/>
    <m/>
    <n v="2"/>
    <s v=""/>
    <n v="206.5527559952539"/>
    <n v="46.004109214528818"/>
    <n v="2"/>
    <n v="23.002054607264409"/>
  </r>
  <r>
    <n v="178"/>
    <x v="3"/>
    <s v="za"/>
    <x v="22"/>
    <m/>
    <m/>
    <n v="2"/>
    <s v=""/>
    <n v="273.13524777375488"/>
    <n v="56.210066757222307"/>
    <n v="2"/>
    <n v="28.105033378611154"/>
  </r>
  <r>
    <n v="179"/>
    <x v="3"/>
    <s v="za"/>
    <x v="23"/>
    <m/>
    <m/>
    <n v="2"/>
    <s v=""/>
    <n v="387.84411403040531"/>
    <n v="87.338454466501716"/>
    <n v="2"/>
    <n v="43.669227233250858"/>
  </r>
  <r>
    <n v="180"/>
    <x v="3"/>
    <s v="za"/>
    <x v="24"/>
    <m/>
    <m/>
    <n v="2"/>
    <s v=""/>
    <n v="451.32100590657342"/>
    <n v="96.178666463132757"/>
    <n v="2"/>
    <n v="48.089333231566378"/>
  </r>
  <r>
    <n v="181"/>
    <x v="3"/>
    <s v="za"/>
    <x v="25"/>
    <m/>
    <m/>
    <n v="2"/>
    <s v=""/>
    <n v="347.27732927765231"/>
    <n v="80.999199691456141"/>
    <n v="2"/>
    <n v="40.499599845728071"/>
  </r>
  <r>
    <n v="182"/>
    <x v="3"/>
    <s v="za"/>
    <x v="26"/>
    <m/>
    <m/>
    <n v="2"/>
    <s v=""/>
    <n v="334.04239453491323"/>
    <n v="68.403031150123766"/>
    <n v="2"/>
    <n v="34.201515575061883"/>
  </r>
  <r>
    <n v="183"/>
    <x v="3"/>
    <s v="za"/>
    <x v="27"/>
    <m/>
    <m/>
    <n v="2"/>
    <s v=""/>
    <n v="289.19793756569811"/>
    <n v="57.86937048280879"/>
    <n v="2"/>
    <n v="28.934685241404395"/>
  </r>
  <r>
    <n v="184"/>
    <x v="3"/>
    <s v="za"/>
    <x v="28"/>
    <m/>
    <m/>
    <n v="2"/>
    <s v=""/>
    <n v="143.60267220856969"/>
    <n v="32.011973457627988"/>
    <n v="2"/>
    <n v="16.005986728813994"/>
  </r>
  <r>
    <n v="185"/>
    <x v="3"/>
    <s v="za"/>
    <x v="29"/>
    <m/>
    <m/>
    <n v="2"/>
    <s v=""/>
    <n v="261.9569294500854"/>
    <n v="56.559391005976217"/>
    <n v="2"/>
    <n v="28.279695502988108"/>
  </r>
  <r>
    <n v="186"/>
    <x v="3"/>
    <s v="za"/>
    <x v="30"/>
    <m/>
    <m/>
    <n v="2"/>
    <s v=""/>
    <n v="320.43673546778427"/>
    <n v="77.502230362740022"/>
    <n v="2"/>
    <n v="38.751115181370011"/>
  </r>
  <r>
    <n v="187"/>
    <x v="3"/>
    <s v="za"/>
    <x v="31"/>
    <m/>
    <m/>
    <n v="2"/>
    <s v=""/>
    <n v="140.6910625438511"/>
    <n v="35.818066115596388"/>
    <n v="2"/>
    <n v="17.909033057798194"/>
  </r>
  <r>
    <n v="188"/>
    <x v="3"/>
    <s v="za"/>
    <x v="32"/>
    <m/>
    <m/>
    <n v="2"/>
    <s v=""/>
    <n v="202.01283301366101"/>
    <n v="51.684164247143627"/>
    <n v="2"/>
    <n v="25.842082123571814"/>
  </r>
  <r>
    <n v="189"/>
    <x v="3"/>
    <s v="za"/>
    <x v="33"/>
    <m/>
    <m/>
    <n v="2"/>
    <s v=""/>
    <n v="457.79657203669848"/>
    <n v="104.93308714919669"/>
    <n v="2"/>
    <n v="52.466543574598347"/>
  </r>
  <r>
    <n v="190"/>
    <x v="3"/>
    <s v="za"/>
    <x v="34"/>
    <m/>
    <m/>
    <n v="2"/>
    <s v=""/>
    <n v="445.38934211646682"/>
    <n v="95.042532492265224"/>
    <n v="2"/>
    <n v="47.521266246132612"/>
  </r>
  <r>
    <n v="191"/>
    <x v="3"/>
    <s v="za"/>
    <x v="35"/>
    <m/>
    <m/>
    <n v="2"/>
    <s v=""/>
    <n v="317.80418736069998"/>
    <n v="70.948826030128174"/>
    <n v="2"/>
    <n v="35.474413015064087"/>
  </r>
  <r>
    <n v="192"/>
    <x v="3"/>
    <s v="za"/>
    <x v="36"/>
    <m/>
    <m/>
    <n v="2"/>
    <s v=""/>
    <n v="453.81009407903912"/>
    <n v="106.9718974072607"/>
    <n v="2"/>
    <n v="53.485948703630349"/>
  </r>
  <r>
    <n v="193"/>
    <x v="3"/>
    <s v="za"/>
    <x v="37"/>
    <m/>
    <m/>
    <n v="2"/>
    <s v=""/>
    <n v="607.26050340645997"/>
    <n v="137.99636688454501"/>
    <n v="2"/>
    <n v="68.998183442272506"/>
  </r>
  <r>
    <n v="194"/>
    <x v="3"/>
    <s v="za"/>
    <x v="38"/>
    <m/>
    <m/>
    <n v="2"/>
    <s v=""/>
    <n v="280.64310027684991"/>
    <n v="66.211716728155992"/>
    <n v="2"/>
    <n v="33.105858364077996"/>
  </r>
  <r>
    <n v="195"/>
    <x v="3"/>
    <s v="za"/>
    <x v="39"/>
    <m/>
    <m/>
    <n v="2"/>
    <s v=""/>
    <n v="582.74376983077946"/>
    <n v="136.50348693316911"/>
    <n v="2"/>
    <n v="68.251743466584557"/>
  </r>
  <r>
    <n v="196"/>
    <x v="3"/>
    <s v="za"/>
    <x v="40"/>
    <m/>
    <m/>
    <n v="2"/>
    <s v=""/>
    <n v="378.54770291007418"/>
    <n v="90.768287785487061"/>
    <n v="2"/>
    <n v="45.384143892743531"/>
  </r>
  <r>
    <n v="197"/>
    <x v="3"/>
    <s v="za"/>
    <x v="41"/>
    <m/>
    <m/>
    <n v="2"/>
    <s v=""/>
    <n v="449.99279460216911"/>
    <n v="113.136736232602"/>
    <n v="2"/>
    <n v="56.568368116301002"/>
  </r>
  <r>
    <n v="198"/>
    <x v="3"/>
    <s v="za"/>
    <x v="42"/>
    <m/>
    <m/>
    <n v="2"/>
    <s v=""/>
    <n v="283.11554867686033"/>
    <n v="60.641879128845837"/>
    <n v="2"/>
    <n v="30.320939564422918"/>
  </r>
  <r>
    <n v="199"/>
    <x v="3"/>
    <s v="za"/>
    <x v="43"/>
    <m/>
    <m/>
    <n v="2"/>
    <s v=""/>
    <n v="231.647245494385"/>
    <n v="57.308439930879388"/>
    <n v="2"/>
    <n v="28.654219965439694"/>
  </r>
  <r>
    <n v="200"/>
    <x v="3"/>
    <s v="za"/>
    <x v="44"/>
    <m/>
    <m/>
    <n v="2"/>
    <s v=""/>
    <n v="388.61269912018349"/>
    <n v="90.85103549089294"/>
    <n v="2"/>
    <n v="45.42551774544647"/>
  </r>
  <r>
    <n v="201"/>
    <x v="3"/>
    <s v="za"/>
    <x v="45"/>
    <m/>
    <m/>
    <n v="2"/>
    <s v=""/>
    <n v="393.99802193713708"/>
    <n v="83.567789527339201"/>
    <n v="2"/>
    <n v="41.783894763669601"/>
  </r>
  <r>
    <n v="202"/>
    <x v="3"/>
    <s v="za"/>
    <x v="46"/>
    <m/>
    <m/>
    <n v="2"/>
    <s v=""/>
    <n v="452.14425600380957"/>
    <n v="98.119643873951389"/>
    <n v="2"/>
    <n v="49.059821936975695"/>
  </r>
  <r>
    <n v="203"/>
    <x v="3"/>
    <s v="za"/>
    <x v="47"/>
    <m/>
    <m/>
    <n v="2"/>
    <s v=""/>
    <n v="444.875880565035"/>
    <n v="96.607634067778747"/>
    <n v="2"/>
    <n v="48.303817033889374"/>
  </r>
  <r>
    <n v="204"/>
    <x v="3"/>
    <s v="za"/>
    <x v="48"/>
    <m/>
    <m/>
    <n v="2"/>
    <s v=""/>
    <n v="437.62019303653898"/>
    <n v="112.1500512869424"/>
    <n v="2"/>
    <n v="56.0750256434712"/>
  </r>
  <r>
    <n v="205"/>
    <x v="3"/>
    <s v="za"/>
    <x v="49"/>
    <m/>
    <m/>
    <n v="2"/>
    <s v=""/>
    <n v="522.24333996411258"/>
    <n v="122.62466478321841"/>
    <n v="2"/>
    <n v="61.312332391609203"/>
  </r>
  <r>
    <n v="206"/>
    <x v="3"/>
    <s v="za"/>
    <x v="50"/>
    <m/>
    <m/>
    <n v="2"/>
    <s v=""/>
    <n v="275.99369915975552"/>
    <n v="61.403625276978048"/>
    <n v="2"/>
    <n v="30.701812638489024"/>
  </r>
  <r>
    <n v="207"/>
    <x v="3"/>
    <s v="za"/>
    <x v="51"/>
    <m/>
    <m/>
    <n v="2"/>
    <s v=""/>
    <n v="317.77335058976189"/>
    <n v="68.374253070790488"/>
    <n v="2"/>
    <n v="34.187126535395244"/>
  </r>
  <r>
    <n v="208"/>
    <x v="4"/>
    <s v="za"/>
    <x v="0"/>
    <m/>
    <m/>
    <n v="2"/>
    <s v=""/>
    <n v="254.4181971440911"/>
    <n v="54.322490747163528"/>
    <n v="2"/>
    <n v="27.161245373581764"/>
  </r>
  <r>
    <n v="209"/>
    <x v="4"/>
    <s v="za"/>
    <x v="1"/>
    <m/>
    <m/>
    <n v="2"/>
    <s v=""/>
    <n v="247.89488892312039"/>
    <n v="56.900795790998217"/>
    <n v="2"/>
    <n v="28.450397895499108"/>
  </r>
  <r>
    <n v="210"/>
    <x v="4"/>
    <s v="za"/>
    <x v="2"/>
    <m/>
    <m/>
    <n v="2"/>
    <s v=""/>
    <n v="264.2081444869097"/>
    <n v="62.338098937099517"/>
    <n v="2"/>
    <n v="31.169049468549758"/>
  </r>
  <r>
    <n v="211"/>
    <x v="4"/>
    <s v="za"/>
    <x v="3"/>
    <m/>
    <m/>
    <n v="2"/>
    <s v=""/>
    <n v="614.58123464519576"/>
    <n v="132.69579603607019"/>
    <n v="2"/>
    <n v="66.347898018035096"/>
  </r>
  <r>
    <n v="212"/>
    <x v="4"/>
    <s v="za"/>
    <x v="4"/>
    <m/>
    <m/>
    <n v="2"/>
    <s v=""/>
    <n v="426.56515922138118"/>
    <n v="92.116318911637009"/>
    <n v="2"/>
    <n v="46.058159455818505"/>
  </r>
  <r>
    <n v="213"/>
    <x v="4"/>
    <s v="za"/>
    <x v="5"/>
    <m/>
    <m/>
    <n v="2"/>
    <s v=""/>
    <n v="455.55745726179009"/>
    <n v="94.409051098174231"/>
    <n v="2"/>
    <n v="47.204525549087116"/>
  </r>
  <r>
    <n v="214"/>
    <x v="4"/>
    <s v="za"/>
    <x v="6"/>
    <m/>
    <m/>
    <n v="2"/>
    <s v=""/>
    <n v="368.50558397383912"/>
    <n v="77.111664595708405"/>
    <n v="2"/>
    <n v="38.555832297854202"/>
  </r>
  <r>
    <n v="215"/>
    <x v="4"/>
    <s v="za"/>
    <x v="7"/>
    <m/>
    <m/>
    <n v="2"/>
    <s v=""/>
    <n v="331.85660831418249"/>
    <n v="71.615708105568629"/>
    <n v="2"/>
    <n v="35.807854052784315"/>
  </r>
  <r>
    <n v="216"/>
    <x v="4"/>
    <s v="za"/>
    <x v="8"/>
    <m/>
    <m/>
    <n v="2"/>
    <s v=""/>
    <n v="385.09714871734081"/>
    <n v="84.264337051844421"/>
    <n v="2"/>
    <n v="42.132168525922211"/>
  </r>
  <r>
    <n v="217"/>
    <x v="4"/>
    <s v="za"/>
    <x v="9"/>
    <m/>
    <m/>
    <n v="2"/>
    <s v=""/>
    <n v="318.61004224369862"/>
    <n v="68.491328064899903"/>
    <n v="2"/>
    <n v="34.245664032449952"/>
  </r>
  <r>
    <n v="218"/>
    <x v="4"/>
    <s v="za"/>
    <x v="10"/>
    <m/>
    <m/>
    <n v="2"/>
    <s v=""/>
    <n v="347.19594102136551"/>
    <n v="72.494682632201744"/>
    <n v="2"/>
    <n v="36.247341316100872"/>
  </r>
  <r>
    <n v="219"/>
    <x v="4"/>
    <s v="za"/>
    <x v="11"/>
    <m/>
    <m/>
    <n v="2"/>
    <s v=""/>
    <n v="242.64997693600029"/>
    <n v="53.377611720690787"/>
    <n v="2"/>
    <n v="26.688805860345393"/>
  </r>
  <r>
    <n v="220"/>
    <x v="4"/>
    <s v="za"/>
    <x v="13"/>
    <m/>
    <m/>
    <n v="2"/>
    <s v=""/>
    <n v="335.182625035348"/>
    <n v="71.854505447786465"/>
    <n v="2"/>
    <n v="35.927252723893233"/>
  </r>
  <r>
    <n v="221"/>
    <x v="4"/>
    <s v="za"/>
    <x v="14"/>
    <m/>
    <m/>
    <n v="2"/>
    <s v=""/>
    <n v="501.86874611421439"/>
    <n v="103.81287014867981"/>
    <n v="2"/>
    <n v="51.906435074339903"/>
  </r>
  <r>
    <n v="222"/>
    <x v="4"/>
    <s v="za"/>
    <x v="15"/>
    <m/>
    <m/>
    <n v="2"/>
    <s v=""/>
    <n v="366.58293269954191"/>
    <n v="81.464963493846028"/>
    <n v="2"/>
    <n v="40.732481746923014"/>
  </r>
  <r>
    <n v="223"/>
    <x v="4"/>
    <s v="za"/>
    <x v="16"/>
    <m/>
    <m/>
    <n v="2"/>
    <s v=""/>
    <n v="2225.3210831240449"/>
    <n v="499.61861771353722"/>
    <n v="2"/>
    <n v="249.80930885676861"/>
  </r>
  <r>
    <n v="224"/>
    <x v="4"/>
    <s v="za"/>
    <x v="17"/>
    <m/>
    <m/>
    <n v="2"/>
    <s v=""/>
    <n v="96.113854203562397"/>
    <n v="22.442830659399348"/>
    <n v="2"/>
    <n v="11.221415329699674"/>
  </r>
  <r>
    <n v="225"/>
    <x v="4"/>
    <s v="za"/>
    <x v="18"/>
    <m/>
    <m/>
    <n v="2"/>
    <s v=""/>
    <n v="341.52227167414088"/>
    <n v="73.351102266702824"/>
    <n v="2"/>
    <n v="36.675551133351412"/>
  </r>
  <r>
    <n v="226"/>
    <x v="4"/>
    <s v="za"/>
    <x v="19"/>
    <m/>
    <m/>
    <n v="2"/>
    <s v=""/>
    <n v="249.82595657920751"/>
    <n v="54.803515573404169"/>
    <n v="2"/>
    <n v="27.401757786702085"/>
  </r>
  <r>
    <n v="227"/>
    <x v="4"/>
    <s v="za"/>
    <x v="20"/>
    <m/>
    <m/>
    <n v="2"/>
    <s v=""/>
    <n v="470.63079440986661"/>
    <n v="114.44463221926669"/>
    <n v="2"/>
    <n v="57.222316109633347"/>
  </r>
  <r>
    <n v="228"/>
    <x v="4"/>
    <s v="za"/>
    <x v="21"/>
    <m/>
    <m/>
    <n v="2"/>
    <s v=""/>
    <n v="277.37588624206637"/>
    <n v="60.030063256240631"/>
    <n v="2"/>
    <n v="30.015031628120315"/>
  </r>
  <r>
    <n v="229"/>
    <x v="4"/>
    <s v="za"/>
    <x v="22"/>
    <m/>
    <m/>
    <n v="2"/>
    <s v=""/>
    <n v="333.5256552382728"/>
    <n v="79.04727410312411"/>
    <n v="2"/>
    <n v="39.523637051562055"/>
  </r>
  <r>
    <n v="230"/>
    <x v="4"/>
    <s v="za"/>
    <x v="23"/>
    <m/>
    <m/>
    <n v="2"/>
    <s v=""/>
    <n v="309.74389372311782"/>
    <n v="72.994772746216654"/>
    <n v="2"/>
    <n v="36.497386373108327"/>
  </r>
  <r>
    <n v="231"/>
    <x v="4"/>
    <s v="za"/>
    <x v="24"/>
    <m/>
    <m/>
    <n v="2"/>
    <s v=""/>
    <n v="408.6898571563832"/>
    <n v="91.659132644332331"/>
    <n v="2"/>
    <n v="45.829566322166166"/>
  </r>
  <r>
    <n v="232"/>
    <x v="4"/>
    <s v="za"/>
    <x v="25"/>
    <m/>
    <m/>
    <n v="2"/>
    <s v=""/>
    <n v="287.98761536208877"/>
    <n v="63.003840849876283"/>
    <n v="2"/>
    <n v="31.501920424938142"/>
  </r>
  <r>
    <n v="233"/>
    <x v="4"/>
    <s v="za"/>
    <x v="26"/>
    <m/>
    <m/>
    <n v="2"/>
    <s v=""/>
    <n v="404.77560306561622"/>
    <n v="85.360082452195115"/>
    <n v="2"/>
    <n v="42.680041226097558"/>
  </r>
  <r>
    <n v="234"/>
    <x v="4"/>
    <s v="za"/>
    <x v="27"/>
    <m/>
    <m/>
    <n v="2"/>
    <s v=""/>
    <n v="306.60271360850959"/>
    <n v="61.592821251139121"/>
    <n v="2"/>
    <n v="30.79641062556956"/>
  </r>
  <r>
    <n v="235"/>
    <x v="4"/>
    <s v="za"/>
    <x v="28"/>
    <m/>
    <m/>
    <n v="2"/>
    <s v=""/>
    <n v="91.295197601265784"/>
    <n v="17.23826468345387"/>
    <n v="2"/>
    <n v="8.6191323417269352"/>
  </r>
  <r>
    <n v="236"/>
    <x v="4"/>
    <s v="za"/>
    <x v="29"/>
    <m/>
    <m/>
    <n v="2"/>
    <s v=""/>
    <n v="113.15030388993181"/>
    <n v="23.68050207040168"/>
    <n v="2"/>
    <n v="11.84025103520084"/>
  </r>
  <r>
    <n v="237"/>
    <x v="4"/>
    <s v="za"/>
    <x v="31"/>
    <m/>
    <m/>
    <n v="2"/>
    <s v=""/>
    <n v="70.705666316875792"/>
    <n v="32.129042289108177"/>
    <n v="2"/>
    <n v="16.064521144554089"/>
  </r>
  <r>
    <n v="238"/>
    <x v="4"/>
    <s v="za"/>
    <x v="32"/>
    <m/>
    <m/>
    <n v="2"/>
    <s v=""/>
    <n v="222.35241711678091"/>
    <n v="47.428771164529863"/>
    <n v="2"/>
    <n v="23.714385582264931"/>
  </r>
  <r>
    <n v="239"/>
    <x v="4"/>
    <s v="za"/>
    <x v="33"/>
    <m/>
    <m/>
    <n v="2"/>
    <s v=""/>
    <n v="219.9703311446803"/>
    <n v="46.573493701512028"/>
    <n v="2"/>
    <n v="23.286746850756014"/>
  </r>
  <r>
    <n v="240"/>
    <x v="4"/>
    <s v="za"/>
    <x v="34"/>
    <m/>
    <m/>
    <n v="2"/>
    <s v=""/>
    <n v="303.88593136439408"/>
    <n v="64.326188560917473"/>
    <n v="2"/>
    <n v="32.163094280458736"/>
  </r>
  <r>
    <n v="241"/>
    <x v="4"/>
    <s v="za"/>
    <x v="35"/>
    <m/>
    <m/>
    <n v="2"/>
    <s v=""/>
    <n v="503.01233667114877"/>
    <n v="105.8836379862004"/>
    <n v="2"/>
    <n v="52.941818993100199"/>
  </r>
  <r>
    <n v="242"/>
    <x v="4"/>
    <s v="za"/>
    <x v="36"/>
    <m/>
    <m/>
    <n v="2"/>
    <s v=""/>
    <n v="432.78024970777392"/>
    <n v="95.349871985428564"/>
    <n v="2"/>
    <n v="47.674935992714282"/>
  </r>
  <r>
    <n v="243"/>
    <x v="4"/>
    <s v="za"/>
    <x v="37"/>
    <m/>
    <m/>
    <n v="2"/>
    <s v=""/>
    <n v="443.19020927208038"/>
    <n v="94.928692868150222"/>
    <n v="2"/>
    <n v="47.464346434075111"/>
  </r>
  <r>
    <n v="244"/>
    <x v="4"/>
    <s v="za"/>
    <x v="38"/>
    <m/>
    <m/>
    <n v="2"/>
    <s v=""/>
    <n v="316.3662072837235"/>
    <n v="67.762277829332376"/>
    <n v="2"/>
    <n v="33.881138914666188"/>
  </r>
  <r>
    <n v="245"/>
    <x v="4"/>
    <s v="za"/>
    <x v="40"/>
    <m/>
    <m/>
    <n v="2"/>
    <s v=""/>
    <n v="385.96092949035688"/>
    <n v="86.099875430833492"/>
    <n v="2"/>
    <n v="43.049937715416746"/>
  </r>
  <r>
    <n v="246"/>
    <x v="4"/>
    <s v="za"/>
    <x v="41"/>
    <m/>
    <m/>
    <n v="2"/>
    <s v=""/>
    <n v="333.07902420106439"/>
    <n v="68.823020491143382"/>
    <n v="2"/>
    <n v="34.411510245571691"/>
  </r>
  <r>
    <n v="247"/>
    <x v="4"/>
    <s v="za"/>
    <x v="42"/>
    <m/>
    <m/>
    <n v="2"/>
    <s v=""/>
    <n v="266.3793972670253"/>
    <n v="55.862405657175373"/>
    <n v="2"/>
    <n v="27.931202828587686"/>
  </r>
  <r>
    <n v="248"/>
    <x v="4"/>
    <s v="za"/>
    <x v="43"/>
    <m/>
    <m/>
    <n v="2"/>
    <s v=""/>
    <n v="212.68902556652981"/>
    <n v="63.028185073405709"/>
    <n v="2"/>
    <n v="31.514092536702854"/>
  </r>
  <r>
    <n v="249"/>
    <x v="4"/>
    <s v="za"/>
    <x v="44"/>
    <m/>
    <m/>
    <n v="2"/>
    <s v=""/>
    <n v="508.11855116207562"/>
    <n v="104.38900490576179"/>
    <n v="2"/>
    <n v="52.194502452880897"/>
  </r>
  <r>
    <n v="250"/>
    <x v="4"/>
    <s v="za"/>
    <x v="45"/>
    <m/>
    <m/>
    <n v="2"/>
    <s v=""/>
    <n v="499.69298314141059"/>
    <n v="102.84520250922139"/>
    <n v="2"/>
    <n v="51.422601254610697"/>
  </r>
  <r>
    <n v="251"/>
    <x v="4"/>
    <s v="za"/>
    <x v="46"/>
    <m/>
    <m/>
    <n v="2"/>
    <s v=""/>
    <n v="246.12618441431979"/>
    <n v="51.233078534167888"/>
    <n v="2"/>
    <n v="25.616539267083944"/>
  </r>
  <r>
    <n v="252"/>
    <x v="4"/>
    <s v="za"/>
    <x v="47"/>
    <m/>
    <m/>
    <n v="2"/>
    <s v=""/>
    <n v="287.58974764357009"/>
    <n v="59.591977859100901"/>
    <n v="2"/>
    <n v="29.79598892955045"/>
  </r>
  <r>
    <n v="253"/>
    <x v="4"/>
    <s v="za"/>
    <x v="48"/>
    <m/>
    <m/>
    <n v="2"/>
    <s v=""/>
    <n v="454.38204580154019"/>
    <n v="96.37473807440486"/>
    <n v="2"/>
    <n v="48.18736903720243"/>
  </r>
  <r>
    <n v="254"/>
    <x v="4"/>
    <s v="za"/>
    <x v="49"/>
    <m/>
    <m/>
    <n v="2"/>
    <s v=""/>
    <n v="326.9386858945017"/>
    <n v="65.903631742191749"/>
    <n v="2"/>
    <n v="32.951815871095874"/>
  </r>
  <r>
    <n v="255"/>
    <x v="4"/>
    <s v="za"/>
    <x v="50"/>
    <m/>
    <m/>
    <n v="2"/>
    <s v=""/>
    <n v="248.6094695082061"/>
    <n v="50.438979269467907"/>
    <n v="2"/>
    <n v="25.219489634733954"/>
  </r>
  <r>
    <n v="256"/>
    <x v="4"/>
    <s v="za"/>
    <x v="51"/>
    <m/>
    <m/>
    <n v="2"/>
    <s v=""/>
    <n v="293.06802020711808"/>
    <n v="70.303085943051173"/>
    <n v="2"/>
    <n v="35.151542971525586"/>
  </r>
  <r>
    <n v="257"/>
    <x v="5"/>
    <s v="za"/>
    <x v="0"/>
    <m/>
    <m/>
    <n v="2"/>
    <s v=""/>
    <n v="170.28742964248411"/>
    <n v="35.178985463432127"/>
    <n v="2"/>
    <n v="17.589492731716064"/>
  </r>
  <r>
    <n v="258"/>
    <x v="5"/>
    <s v="za"/>
    <x v="1"/>
    <m/>
    <m/>
    <n v="2"/>
    <s v=""/>
    <n v="133.933080596059"/>
    <n v="29.75263543307538"/>
    <n v="2"/>
    <n v="14.87631771653769"/>
  </r>
  <r>
    <n v="259"/>
    <x v="5"/>
    <s v="za"/>
    <x v="2"/>
    <m/>
    <m/>
    <n v="2"/>
    <s v=""/>
    <n v="77.403481973313973"/>
    <n v="17.920609378329729"/>
    <n v="2"/>
    <n v="8.9603046891648646"/>
  </r>
  <r>
    <n v="260"/>
    <x v="5"/>
    <s v="za"/>
    <x v="3"/>
    <m/>
    <m/>
    <n v="2"/>
    <s v=""/>
    <n v="112.2199060377302"/>
    <n v="24.574510388279581"/>
    <n v="2"/>
    <n v="12.287255194139791"/>
  </r>
  <r>
    <n v="261"/>
    <x v="5"/>
    <s v="za"/>
    <x v="4"/>
    <m/>
    <m/>
    <n v="2"/>
    <s v=""/>
    <n v="234.43317620144529"/>
    <n v="52.845299517131352"/>
    <n v="2"/>
    <n v="26.422649758565676"/>
  </r>
  <r>
    <n v="262"/>
    <x v="5"/>
    <s v="za"/>
    <x v="5"/>
    <m/>
    <m/>
    <n v="2"/>
    <s v=""/>
    <n v="136.0489657881964"/>
    <n v="28.853068003460582"/>
    <n v="2"/>
    <n v="14.426534001730291"/>
  </r>
  <r>
    <n v="263"/>
    <x v="5"/>
    <s v="za"/>
    <x v="6"/>
    <m/>
    <m/>
    <n v="2"/>
    <s v=""/>
    <n v="174.79148382557599"/>
    <n v="37.698933423862741"/>
    <n v="2"/>
    <n v="18.84946671193137"/>
  </r>
  <r>
    <n v="264"/>
    <x v="5"/>
    <s v="za"/>
    <x v="7"/>
    <m/>
    <m/>
    <n v="2"/>
    <s v=""/>
    <n v="174.1002091310221"/>
    <n v="40.47803051704711"/>
    <n v="2"/>
    <n v="20.239015258523555"/>
  </r>
  <r>
    <n v="265"/>
    <x v="5"/>
    <s v="za"/>
    <x v="8"/>
    <m/>
    <m/>
    <n v="2"/>
    <s v=""/>
    <n v="72.225657770331466"/>
    <n v="17.014391981924369"/>
    <n v="2"/>
    <n v="8.5071959909621846"/>
  </r>
  <r>
    <n v="266"/>
    <x v="5"/>
    <s v="za"/>
    <x v="9"/>
    <m/>
    <m/>
    <n v="2"/>
    <s v=""/>
    <n v="114.30699316444949"/>
    <n v="25.55491486977651"/>
    <n v="2"/>
    <n v="12.777457434888255"/>
  </r>
  <r>
    <n v="267"/>
    <x v="5"/>
    <s v="za"/>
    <x v="10"/>
    <m/>
    <m/>
    <n v="2"/>
    <s v=""/>
    <n v="72.973854704038644"/>
    <n v="15.072732282825839"/>
    <n v="2"/>
    <n v="7.5363661414129197"/>
  </r>
  <r>
    <n v="268"/>
    <x v="5"/>
    <s v="za"/>
    <x v="11"/>
    <m/>
    <m/>
    <n v="2"/>
    <s v=""/>
    <n v="216.49303833104179"/>
    <n v="39.750015933743192"/>
    <n v="2"/>
    <n v="19.875007966871596"/>
  </r>
  <r>
    <n v="269"/>
    <x v="5"/>
    <s v="za"/>
    <x v="12"/>
    <m/>
    <m/>
    <n v="2"/>
    <s v=""/>
    <n v="155.31859096834251"/>
    <n v="34.769315475589423"/>
    <n v="2"/>
    <n v="17.384657737794711"/>
  </r>
  <r>
    <n v="270"/>
    <x v="5"/>
    <s v="za"/>
    <x v="13"/>
    <m/>
    <m/>
    <n v="2"/>
    <s v=""/>
    <n v="229.9971385313095"/>
    <n v="46.405024243388063"/>
    <n v="2"/>
    <n v="23.202512121694031"/>
  </r>
  <r>
    <n v="271"/>
    <x v="5"/>
    <s v="za"/>
    <x v="14"/>
    <m/>
    <m/>
    <n v="2"/>
    <s v=""/>
    <n v="228.9932815691368"/>
    <n v="52.246074154096902"/>
    <n v="2"/>
    <n v="26.123037077048451"/>
  </r>
  <r>
    <n v="272"/>
    <x v="5"/>
    <s v="za"/>
    <x v="15"/>
    <m/>
    <m/>
    <n v="2"/>
    <s v=""/>
    <n v="119.956074266074"/>
    <n v="26.527487511052581"/>
    <n v="2"/>
    <n v="13.26374375552629"/>
  </r>
  <r>
    <n v="273"/>
    <x v="5"/>
    <s v="za"/>
    <x v="16"/>
    <m/>
    <m/>
    <n v="2"/>
    <s v=""/>
    <n v="1353.428669270266"/>
    <n v="293.37848167945731"/>
    <n v="2"/>
    <n v="146.68924083972865"/>
  </r>
  <r>
    <n v="274"/>
    <x v="5"/>
    <s v="za"/>
    <x v="17"/>
    <m/>
    <m/>
    <n v="2"/>
    <s v=""/>
    <n v="69.559285818739539"/>
    <n v="15.891195296549521"/>
    <n v="2"/>
    <n v="7.9455976482747603"/>
  </r>
  <r>
    <n v="275"/>
    <x v="5"/>
    <s v="za"/>
    <x v="18"/>
    <m/>
    <m/>
    <n v="2"/>
    <s v=""/>
    <n v="148.59913925665211"/>
    <n v="31.354020174490831"/>
    <n v="2"/>
    <n v="15.677010087245415"/>
  </r>
  <r>
    <n v="276"/>
    <x v="5"/>
    <s v="za"/>
    <x v="19"/>
    <m/>
    <m/>
    <n v="2"/>
    <s v=""/>
    <n v="171.07562557721141"/>
    <n v="37.278999132269313"/>
    <n v="2"/>
    <n v="18.639499566134656"/>
  </r>
  <r>
    <n v="277"/>
    <x v="5"/>
    <s v="za"/>
    <x v="20"/>
    <m/>
    <m/>
    <n v="2"/>
    <s v=""/>
    <n v="247.6307245229813"/>
    <n v="54.56478118619809"/>
    <n v="2"/>
    <n v="27.282390593099045"/>
  </r>
  <r>
    <n v="278"/>
    <x v="5"/>
    <s v="za"/>
    <x v="21"/>
    <m/>
    <m/>
    <n v="2"/>
    <s v=""/>
    <n v="144.16510413862699"/>
    <n v="30.799517422166812"/>
    <n v="2"/>
    <n v="15.399758711083406"/>
  </r>
  <r>
    <n v="279"/>
    <x v="5"/>
    <s v="za"/>
    <x v="22"/>
    <m/>
    <m/>
    <n v="2"/>
    <s v=""/>
    <n v="207.7037219284035"/>
    <n v="45.821098670111013"/>
    <n v="2"/>
    <n v="22.910549335055507"/>
  </r>
  <r>
    <n v="280"/>
    <x v="5"/>
    <s v="za"/>
    <x v="23"/>
    <m/>
    <m/>
    <n v="2"/>
    <s v=""/>
    <n v="154.89482196143089"/>
    <n v="34.324236306813091"/>
    <n v="2"/>
    <n v="17.162118153406546"/>
  </r>
  <r>
    <n v="281"/>
    <x v="5"/>
    <s v="za"/>
    <x v="24"/>
    <m/>
    <m/>
    <n v="2"/>
    <s v=""/>
    <n v="168.3966786871033"/>
    <n v="37.384058564038632"/>
    <n v="2"/>
    <n v="18.692029282019316"/>
  </r>
  <r>
    <n v="282"/>
    <x v="5"/>
    <s v="za"/>
    <x v="25"/>
    <m/>
    <m/>
    <n v="2"/>
    <s v=""/>
    <n v="228.05633766378571"/>
    <n v="50.077859732428543"/>
    <n v="2"/>
    <n v="25.038929866214271"/>
  </r>
  <r>
    <n v="283"/>
    <x v="5"/>
    <s v="za"/>
    <x v="26"/>
    <m/>
    <m/>
    <n v="2"/>
    <s v=""/>
    <n v="129.9621231924784"/>
    <n v="28.592054593012119"/>
    <n v="2"/>
    <n v="14.296027296506059"/>
  </r>
  <r>
    <n v="284"/>
    <x v="5"/>
    <s v="za"/>
    <x v="27"/>
    <m/>
    <m/>
    <n v="2"/>
    <s v=""/>
    <n v="79.196130406942089"/>
    <n v="15.149817206064309"/>
    <n v="2"/>
    <n v="7.5749086030321546"/>
  </r>
  <r>
    <n v="285"/>
    <x v="5"/>
    <s v="za"/>
    <x v="28"/>
    <m/>
    <m/>
    <n v="2"/>
    <s v=""/>
    <n v="97.358433479036421"/>
    <n v="19.326712160843439"/>
    <n v="2"/>
    <n v="9.6633560804217193"/>
  </r>
  <r>
    <n v="286"/>
    <x v="5"/>
    <s v="za"/>
    <x v="29"/>
    <m/>
    <m/>
    <n v="2"/>
    <s v=""/>
    <n v="109.9859030501084"/>
    <n v="23.392841115901049"/>
    <n v="2"/>
    <n v="11.696420557950525"/>
  </r>
  <r>
    <n v="287"/>
    <x v="5"/>
    <s v="za"/>
    <x v="30"/>
    <m/>
    <m/>
    <n v="2"/>
    <s v=""/>
    <n v="129.14823747636109"/>
    <n v="26.633936371754629"/>
    <n v="2"/>
    <n v="13.316968185877315"/>
  </r>
  <r>
    <n v="288"/>
    <x v="5"/>
    <s v="za"/>
    <x v="32"/>
    <m/>
    <m/>
    <n v="2"/>
    <s v=""/>
    <n v="118.5418105893021"/>
    <n v="28.565102822654911"/>
    <n v="2"/>
    <n v="14.282551411327455"/>
  </r>
  <r>
    <n v="289"/>
    <x v="5"/>
    <s v="za"/>
    <x v="33"/>
    <m/>
    <m/>
    <n v="2"/>
    <s v=""/>
    <n v="66.992604808640607"/>
    <n v="15.02923364291358"/>
    <n v="2"/>
    <n v="7.5146168214567899"/>
  </r>
  <r>
    <n v="290"/>
    <x v="5"/>
    <s v="za"/>
    <x v="34"/>
    <m/>
    <m/>
    <n v="2"/>
    <s v=""/>
    <n v="141.98480775574779"/>
    <n v="29.30162179802193"/>
    <n v="2"/>
    <n v="14.650810899010965"/>
  </r>
  <r>
    <n v="291"/>
    <x v="5"/>
    <s v="za"/>
    <x v="35"/>
    <m/>
    <m/>
    <n v="2"/>
    <s v=""/>
    <n v="224.83299951619949"/>
    <n v="49.464346434075111"/>
    <n v="2"/>
    <n v="24.732173217037555"/>
  </r>
  <r>
    <n v="292"/>
    <x v="5"/>
    <s v="za"/>
    <x v="36"/>
    <m/>
    <m/>
    <n v="2"/>
    <s v=""/>
    <n v="190.10214119226251"/>
    <n v="40.879806309850252"/>
    <n v="2"/>
    <n v="20.439903154925126"/>
  </r>
  <r>
    <n v="293"/>
    <x v="5"/>
    <s v="za"/>
    <x v="37"/>
    <m/>
    <m/>
    <n v="2"/>
    <s v=""/>
    <n v="133.0645154751783"/>
    <n v="29.06986078520487"/>
    <n v="2"/>
    <n v="14.534930392602435"/>
  </r>
  <r>
    <n v="294"/>
    <x v="5"/>
    <s v="za"/>
    <x v="38"/>
    <m/>
    <m/>
    <n v="2"/>
    <s v=""/>
    <n v="151.06863721993"/>
    <n v="33.227139926543067"/>
    <n v="2"/>
    <n v="16.613569963271534"/>
  </r>
  <r>
    <n v="295"/>
    <x v="5"/>
    <s v="za"/>
    <x v="39"/>
    <m/>
    <m/>
    <n v="2"/>
    <s v=""/>
    <n v="239.07355619978071"/>
    <n v="52.627836918648299"/>
    <n v="2"/>
    <n v="26.31391845932415"/>
  </r>
  <r>
    <n v="296"/>
    <x v="5"/>
    <s v="za"/>
    <x v="40"/>
    <m/>
    <m/>
    <n v="2"/>
    <s v=""/>
    <n v="136.3703981378624"/>
    <n v="31.14127748455428"/>
    <n v="2"/>
    <n v="15.57063874227714"/>
  </r>
  <r>
    <n v="297"/>
    <x v="5"/>
    <s v="za"/>
    <x v="41"/>
    <m/>
    <m/>
    <n v="2"/>
    <s v=""/>
    <n v="214.66527329603741"/>
    <n v="46.795676393873677"/>
    <n v="2"/>
    <n v="23.397838196936839"/>
  </r>
  <r>
    <n v="298"/>
    <x v="5"/>
    <s v="za"/>
    <x v="42"/>
    <m/>
    <m/>
    <n v="2"/>
    <s v=""/>
    <n v="175.31329847481109"/>
    <n v="37.372973952813673"/>
    <n v="2"/>
    <n v="18.686486976406837"/>
  </r>
  <r>
    <n v="299"/>
    <x v="5"/>
    <s v="za"/>
    <x v="43"/>
    <m/>
    <m/>
    <n v="2"/>
    <s v=""/>
    <n v="197.58298788752921"/>
    <n v="42.773448629471972"/>
    <n v="2"/>
    <n v="21.386724314735986"/>
  </r>
  <r>
    <n v="300"/>
    <x v="5"/>
    <s v="za"/>
    <x v="44"/>
    <m/>
    <m/>
    <n v="2"/>
    <s v=""/>
    <n v="208.5782862749538"/>
    <n v="42.113694143337767"/>
    <n v="2"/>
    <n v="21.056847071668884"/>
  </r>
  <r>
    <n v="301"/>
    <x v="5"/>
    <s v="za"/>
    <x v="45"/>
    <m/>
    <m/>
    <n v="2"/>
    <s v=""/>
    <n v="165.6296811976643"/>
    <n v="35.315311029661423"/>
    <n v="2"/>
    <n v="17.657655514830711"/>
  </r>
  <r>
    <n v="302"/>
    <x v="5"/>
    <s v="za"/>
    <x v="46"/>
    <m/>
    <m/>
    <n v="2"/>
    <s v=""/>
    <n v="155.25129496943649"/>
    <n v="33.234726565851098"/>
    <n v="2"/>
    <n v="16.617363282925549"/>
  </r>
  <r>
    <n v="303"/>
    <x v="5"/>
    <s v="za"/>
    <x v="47"/>
    <m/>
    <m/>
    <n v="2"/>
    <s v=""/>
    <n v="110.2816090331083"/>
    <n v="27.216974634024421"/>
    <n v="2"/>
    <n v="13.60848731701221"/>
  </r>
  <r>
    <n v="304"/>
    <x v="5"/>
    <s v="za"/>
    <x v="48"/>
    <m/>
    <m/>
    <n v="2"/>
    <s v=""/>
    <n v="298.10723306114562"/>
    <n v="67.026069811420683"/>
    <n v="2"/>
    <n v="33.513034905710342"/>
  </r>
  <r>
    <n v="305"/>
    <x v="5"/>
    <s v="za"/>
    <x v="49"/>
    <m/>
    <m/>
    <n v="2"/>
    <s v=""/>
    <n v="242.6551535039396"/>
    <n v="58.725471421036247"/>
    <n v="2"/>
    <n v="29.362735710518123"/>
  </r>
  <r>
    <n v="306"/>
    <x v="5"/>
    <s v="za"/>
    <x v="50"/>
    <m/>
    <m/>
    <n v="2"/>
    <s v=""/>
    <n v="92.172730916768032"/>
    <n v="21.178160321155499"/>
    <n v="2"/>
    <n v="10.589080160577749"/>
  </r>
  <r>
    <n v="307"/>
    <x v="5"/>
    <s v="za"/>
    <x v="51"/>
    <m/>
    <m/>
    <n v="2"/>
    <s v=""/>
    <n v="225.14652546937961"/>
    <n v="48.894435956572188"/>
    <n v="2"/>
    <n v="24.447217978286094"/>
  </r>
  <r>
    <n v="308"/>
    <x v="6"/>
    <s v="za"/>
    <x v="0"/>
    <m/>
    <m/>
    <n v="2"/>
    <s v=""/>
    <n v="205.24931513442351"/>
    <n v="40.788053060206288"/>
    <n v="2"/>
    <n v="20.394026530103144"/>
  </r>
  <r>
    <n v="309"/>
    <x v="6"/>
    <s v="za"/>
    <x v="1"/>
    <m/>
    <m/>
    <n v="2"/>
    <s v=""/>
    <n v="248.62573631016349"/>
    <n v="50.076456384751488"/>
    <n v="2"/>
    <n v="25.038228192375744"/>
  </r>
  <r>
    <n v="310"/>
    <x v="6"/>
    <s v="za"/>
    <x v="2"/>
    <m/>
    <m/>
    <n v="2"/>
    <s v=""/>
    <n v="257.65632960306431"/>
    <n v="53.704871933117523"/>
    <n v="2"/>
    <n v="26.852435966558762"/>
  </r>
  <r>
    <n v="311"/>
    <x v="6"/>
    <s v="za"/>
    <x v="3"/>
    <m/>
    <m/>
    <n v="2"/>
    <s v=""/>
    <n v="185.64151050991089"/>
    <n v="56.839090686080368"/>
    <n v="2"/>
    <n v="28.419545343040184"/>
  </r>
  <r>
    <n v="312"/>
    <x v="6"/>
    <s v="za"/>
    <x v="4"/>
    <m/>
    <m/>
    <n v="2"/>
    <s v=""/>
    <n v="317.21336851015332"/>
    <n v="76.057634216205216"/>
    <n v="2"/>
    <n v="38.028817108102608"/>
  </r>
  <r>
    <n v="313"/>
    <x v="6"/>
    <s v="za"/>
    <x v="5"/>
    <m/>
    <m/>
    <n v="2"/>
    <s v=""/>
    <n v="407.40371054651769"/>
    <n v="88.838398527791824"/>
    <n v="2"/>
    <n v="44.419199263895912"/>
  </r>
  <r>
    <n v="314"/>
    <x v="6"/>
    <s v="za"/>
    <x v="6"/>
    <m/>
    <m/>
    <n v="2"/>
    <s v=""/>
    <n v="244.6055742406507"/>
    <n v="55.815711493503088"/>
    <n v="2"/>
    <n v="27.907855746751544"/>
  </r>
  <r>
    <n v="315"/>
    <x v="6"/>
    <s v="za"/>
    <x v="7"/>
    <m/>
    <m/>
    <n v="2"/>
    <s v=""/>
    <n v="348.73302803646402"/>
    <n v="74.602206018197322"/>
    <n v="2"/>
    <n v="37.301103009098661"/>
  </r>
  <r>
    <n v="316"/>
    <x v="6"/>
    <s v="za"/>
    <x v="8"/>
    <m/>
    <m/>
    <n v="2"/>
    <s v=""/>
    <n v="110.1092125673067"/>
    <n v="23.482572896658692"/>
    <n v="2"/>
    <n v="11.741286448329346"/>
  </r>
  <r>
    <n v="317"/>
    <x v="6"/>
    <s v="za"/>
    <x v="9"/>
    <m/>
    <m/>
    <n v="2"/>
    <s v=""/>
    <n v="295.75324320266532"/>
    <n v="53.862127919677519"/>
    <n v="2"/>
    <n v="26.93106395983876"/>
  </r>
  <r>
    <n v="318"/>
    <x v="6"/>
    <s v="za"/>
    <x v="10"/>
    <m/>
    <m/>
    <n v="2"/>
    <s v=""/>
    <n v="352.86007885152168"/>
    <n v="72.184089143333253"/>
    <n v="2"/>
    <n v="36.092044571666626"/>
  </r>
  <r>
    <n v="319"/>
    <x v="6"/>
    <s v="za"/>
    <x v="11"/>
    <m/>
    <m/>
    <n v="2"/>
    <s v=""/>
    <n v="206.59755074783229"/>
    <n v="41.775393964635327"/>
    <n v="2"/>
    <n v="20.887696982317664"/>
  </r>
  <r>
    <n v="320"/>
    <x v="6"/>
    <s v="za"/>
    <x v="12"/>
    <m/>
    <m/>
    <n v="2"/>
    <s v=""/>
    <n v="128.51593939729199"/>
    <n v="26.775003654927321"/>
    <n v="2"/>
    <n v="13.387501827463661"/>
  </r>
  <r>
    <n v="321"/>
    <x v="6"/>
    <s v="za"/>
    <x v="13"/>
    <m/>
    <m/>
    <n v="2"/>
    <s v=""/>
    <n v="223.5579992031912"/>
    <n v="53.542269649028569"/>
    <n v="2"/>
    <n v="26.771134824514284"/>
  </r>
  <r>
    <n v="322"/>
    <x v="6"/>
    <s v="za"/>
    <x v="14"/>
    <m/>
    <m/>
    <n v="2"/>
    <s v=""/>
    <n v="243.9227136092511"/>
    <n v="50.382993173517107"/>
    <n v="2"/>
    <n v="25.191496586758554"/>
  </r>
  <r>
    <n v="323"/>
    <x v="6"/>
    <s v="za"/>
    <x v="15"/>
    <m/>
    <m/>
    <n v="2"/>
    <s v=""/>
    <n v="207.31668024681221"/>
    <n v="45.136734770292918"/>
    <n v="2"/>
    <n v="22.568367385146459"/>
  </r>
  <r>
    <n v="324"/>
    <x v="6"/>
    <s v="za"/>
    <x v="16"/>
    <m/>
    <m/>
    <n v="2"/>
    <s v=""/>
    <n v="787.75815161961668"/>
    <n v="169.00781748026711"/>
    <n v="2"/>
    <n v="84.503908740133554"/>
  </r>
  <r>
    <n v="325"/>
    <x v="6"/>
    <s v="za"/>
    <x v="17"/>
    <m/>
    <m/>
    <n v="2"/>
    <s v=""/>
    <n v="114.4419787023798"/>
    <n v="23.43975462577751"/>
    <n v="2"/>
    <n v="11.719877312888755"/>
  </r>
  <r>
    <n v="326"/>
    <x v="6"/>
    <s v="za"/>
    <x v="18"/>
    <m/>
    <m/>
    <n v="2"/>
    <s v=""/>
    <n v="279.36394598359169"/>
    <n v="62.123935742345751"/>
    <n v="2"/>
    <n v="31.061967871172875"/>
  </r>
  <r>
    <n v="327"/>
    <x v="6"/>
    <s v="za"/>
    <x v="19"/>
    <m/>
    <m/>
    <n v="2"/>
    <s v=""/>
    <n v="265.17231947164049"/>
    <n v="53.250907574625003"/>
    <n v="2"/>
    <n v="26.625453787312502"/>
  </r>
  <r>
    <n v="328"/>
    <x v="6"/>
    <s v="za"/>
    <x v="20"/>
    <m/>
    <m/>
    <n v="2"/>
    <s v=""/>
    <n v="323.39914825055121"/>
    <n v="59.593543541946531"/>
    <n v="2"/>
    <n v="29.796771770973265"/>
  </r>
  <r>
    <n v="329"/>
    <x v="6"/>
    <s v="za"/>
    <x v="21"/>
    <m/>
    <m/>
    <n v="2"/>
    <s v=""/>
    <n v="207.6072760174157"/>
    <n v="43.931724446960587"/>
    <n v="2"/>
    <n v="21.965862223480293"/>
  </r>
  <r>
    <n v="330"/>
    <x v="6"/>
    <s v="za"/>
    <x v="22"/>
    <m/>
    <m/>
    <n v="2"/>
    <s v=""/>
    <n v="383.94553997371969"/>
    <n v="66.365220780291764"/>
    <n v="2"/>
    <n v="33.182610390145882"/>
  </r>
  <r>
    <n v="331"/>
    <x v="6"/>
    <s v="za"/>
    <x v="23"/>
    <m/>
    <m/>
    <n v="2"/>
    <s v=""/>
    <n v="264.49062670069333"/>
    <n v="56.94401859265075"/>
    <n v="2"/>
    <n v="28.472009296325375"/>
  </r>
  <r>
    <n v="332"/>
    <x v="6"/>
    <s v="za"/>
    <x v="24"/>
    <m/>
    <m/>
    <n v="2"/>
    <s v=""/>
    <n v="173.32339492673981"/>
    <n v="38.533469257595243"/>
    <n v="2"/>
    <n v="19.266734628797622"/>
  </r>
  <r>
    <n v="333"/>
    <x v="6"/>
    <s v="za"/>
    <x v="25"/>
    <m/>
    <m/>
    <n v="2"/>
    <s v=""/>
    <n v="255.28798903421219"/>
    <n v="55.281085774459079"/>
    <n v="2"/>
    <n v="27.64054288722954"/>
  </r>
  <r>
    <n v="334"/>
    <x v="6"/>
    <s v="za"/>
    <x v="26"/>
    <m/>
    <m/>
    <n v="2"/>
    <s v=""/>
    <n v="89.285398828340021"/>
    <n v="16.884474773895619"/>
    <n v="2"/>
    <n v="8.4422373869478093"/>
  </r>
  <r>
    <n v="335"/>
    <x v="6"/>
    <s v="za"/>
    <x v="27"/>
    <m/>
    <m/>
    <n v="2"/>
    <s v=""/>
    <n v="390.0679253823933"/>
    <n v="76.372977598431348"/>
    <n v="2"/>
    <n v="38.186488799215674"/>
  </r>
  <r>
    <n v="336"/>
    <x v="6"/>
    <s v="za"/>
    <x v="28"/>
    <m/>
    <m/>
    <n v="2"/>
    <s v=""/>
    <n v="113.2694480299368"/>
    <n v="21.592054593012119"/>
    <n v="2"/>
    <n v="10.796027296506059"/>
  </r>
  <r>
    <n v="337"/>
    <x v="6"/>
    <s v="za"/>
    <x v="29"/>
    <m/>
    <m/>
    <n v="2"/>
    <s v=""/>
    <n v="259.87697743264317"/>
    <n v="48.360177528865151"/>
    <n v="2"/>
    <n v="24.180088764432575"/>
  </r>
  <r>
    <n v="338"/>
    <x v="6"/>
    <s v="za"/>
    <x v="30"/>
    <m/>
    <m/>
    <n v="2"/>
    <s v=""/>
    <n v="245.55000251041551"/>
    <n v="51.704965780292497"/>
    <n v="2"/>
    <n v="25.852482890146248"/>
  </r>
  <r>
    <n v="339"/>
    <x v="6"/>
    <s v="za"/>
    <x v="31"/>
    <m/>
    <m/>
    <n v="2"/>
    <s v=""/>
    <n v="240.66648045513529"/>
    <n v="50.336706292608987"/>
    <n v="2"/>
    <n v="25.168353146304494"/>
  </r>
  <r>
    <n v="340"/>
    <x v="6"/>
    <s v="za"/>
    <x v="32"/>
    <m/>
    <m/>
    <n v="2"/>
    <s v=""/>
    <n v="109.4916831572509"/>
    <n v="23.870379612912171"/>
    <n v="2"/>
    <n v="11.935189806456085"/>
  </r>
  <r>
    <n v="341"/>
    <x v="6"/>
    <s v="za"/>
    <x v="33"/>
    <m/>
    <m/>
    <n v="2"/>
    <s v=""/>
    <n v="208.62109212027161"/>
    <n v="45.922844578646917"/>
    <n v="2"/>
    <n v="22.961422289323458"/>
  </r>
  <r>
    <n v="342"/>
    <x v="6"/>
    <s v="za"/>
    <x v="34"/>
    <m/>
    <m/>
    <n v="2"/>
    <s v=""/>
    <n v="189.1405791900242"/>
    <n v="41.528600426178258"/>
    <n v="2"/>
    <n v="20.764300213089129"/>
  </r>
  <r>
    <n v="343"/>
    <x v="6"/>
    <s v="za"/>
    <x v="35"/>
    <m/>
    <m/>
    <n v="2"/>
    <s v=""/>
    <n v="263.26873225086592"/>
    <n v="55.891607416961769"/>
    <n v="2"/>
    <n v="27.945803708480884"/>
  </r>
  <r>
    <n v="344"/>
    <x v="6"/>
    <s v="za"/>
    <x v="36"/>
    <m/>
    <m/>
    <n v="2"/>
    <s v=""/>
    <n v="188.08065041995701"/>
    <n v="39.789812362667433"/>
    <n v="2"/>
    <n v="19.894906181333717"/>
  </r>
  <r>
    <n v="345"/>
    <x v="6"/>
    <s v="za"/>
    <x v="37"/>
    <m/>
    <m/>
    <n v="2"/>
    <s v=""/>
    <n v="403.45048184266409"/>
    <n v="85.519740902536569"/>
    <n v="2"/>
    <n v="42.759870451268284"/>
  </r>
  <r>
    <n v="346"/>
    <x v="6"/>
    <s v="za"/>
    <x v="38"/>
    <m/>
    <m/>
    <n v="2"/>
    <s v=""/>
    <n v="291.35683903636777"/>
    <n v="64.435439998722629"/>
    <n v="2"/>
    <n v="32.217719999361314"/>
  </r>
  <r>
    <n v="347"/>
    <x v="6"/>
    <s v="za"/>
    <x v="39"/>
    <m/>
    <m/>
    <n v="2"/>
    <s v=""/>
    <n v="262.86087265653549"/>
    <n v="57.835438230773278"/>
    <n v="2"/>
    <n v="28.917719115386639"/>
  </r>
  <r>
    <n v="348"/>
    <x v="6"/>
    <s v="za"/>
    <x v="40"/>
    <m/>
    <m/>
    <n v="2"/>
    <s v=""/>
    <n v="259.21056891435899"/>
    <n v="55.46954291278513"/>
    <n v="2"/>
    <n v="27.734771456392565"/>
  </r>
  <r>
    <n v="349"/>
    <x v="6"/>
    <s v="za"/>
    <x v="41"/>
    <m/>
    <m/>
    <n v="2"/>
    <s v=""/>
    <n v="207.77021853405239"/>
    <n v="44.137157414586568"/>
    <n v="2"/>
    <n v="22.068578707293284"/>
  </r>
  <r>
    <n v="350"/>
    <x v="6"/>
    <s v="za"/>
    <x v="42"/>
    <m/>
    <m/>
    <n v="2"/>
    <s v=""/>
    <n v="319.8807617965312"/>
    <n v="67.287980368503057"/>
    <n v="2"/>
    <n v="33.643990184251528"/>
  </r>
  <r>
    <n v="351"/>
    <x v="6"/>
    <s v="za"/>
    <x v="43"/>
    <m/>
    <m/>
    <n v="2"/>
    <s v=""/>
    <n v="89.702736661628677"/>
    <n v="19.251446876876621"/>
    <n v="2"/>
    <n v="9.6257234384383104"/>
  </r>
  <r>
    <n v="352"/>
    <x v="6"/>
    <s v="za"/>
    <x v="44"/>
    <m/>
    <m/>
    <n v="2"/>
    <s v=""/>
    <n v="311.2556690488459"/>
    <n v="63.672562322911233"/>
    <n v="2"/>
    <n v="31.836281161455616"/>
  </r>
  <r>
    <n v="353"/>
    <x v="6"/>
    <s v="za"/>
    <x v="45"/>
    <m/>
    <m/>
    <n v="2"/>
    <s v=""/>
    <n v="459.40990787339632"/>
    <n v="100.504807764867"/>
    <n v="2"/>
    <n v="50.252403882433498"/>
  </r>
  <r>
    <n v="354"/>
    <x v="6"/>
    <s v="za"/>
    <x v="46"/>
    <m/>
    <m/>
    <n v="2"/>
    <s v=""/>
    <n v="305.80061102744742"/>
    <n v="64.986095579328804"/>
    <n v="2"/>
    <n v="32.493047789664402"/>
  </r>
  <r>
    <n v="355"/>
    <x v="6"/>
    <s v="za"/>
    <x v="47"/>
    <m/>
    <m/>
    <n v="2"/>
    <s v=""/>
    <n v="243.68770500914661"/>
    <n v="51.334555266373478"/>
    <n v="2"/>
    <n v="25.667277633186739"/>
  </r>
  <r>
    <n v="356"/>
    <x v="6"/>
    <s v="za"/>
    <x v="48"/>
    <m/>
    <m/>
    <n v="2"/>
    <s v=""/>
    <n v="379.45254196075712"/>
    <n v="80.367991050169891"/>
    <n v="2"/>
    <n v="40.183995525084946"/>
  </r>
  <r>
    <n v="357"/>
    <x v="6"/>
    <s v="za"/>
    <x v="49"/>
    <m/>
    <m/>
    <n v="2"/>
    <s v=""/>
    <n v="332.38917724480791"/>
    <n v="73.094022939842745"/>
    <n v="2"/>
    <n v="36.547011469921372"/>
  </r>
  <r>
    <n v="358"/>
    <x v="6"/>
    <s v="za"/>
    <x v="50"/>
    <m/>
    <m/>
    <n v="2"/>
    <s v=""/>
    <n v="203.54577578256709"/>
    <n v="43.777966743218158"/>
    <n v="2"/>
    <n v="21.888983371609079"/>
  </r>
  <r>
    <n v="359"/>
    <x v="6"/>
    <s v="za"/>
    <x v="51"/>
    <m/>
    <m/>
    <n v="2"/>
    <s v=""/>
    <n v="123.2414940822578"/>
    <n v="26.752854008598842"/>
    <n v="2"/>
    <n v="13.376427004299421"/>
  </r>
  <r>
    <n v="360"/>
    <x v="7"/>
    <s v="vr+za"/>
    <x v="0"/>
    <n v="81.115413936089482"/>
    <n v="18.116533236210429"/>
    <n v="2"/>
    <n v="9.0582666181052147"/>
    <n v="138.44105293935002"/>
    <n v="30.721008311362993"/>
    <n v="2"/>
    <n v="15.360504155681497"/>
  </r>
  <r>
    <n v="361"/>
    <x v="7"/>
    <s v="vr+za"/>
    <x v="1"/>
    <n v="67.868647521079438"/>
    <n v="13.95223650004213"/>
    <n v="2"/>
    <n v="6.9761182500210648"/>
    <n v="140.07529946037124"/>
    <n v="31.684726115459153"/>
    <n v="2"/>
    <n v="15.842363057729576"/>
  </r>
  <r>
    <n v="362"/>
    <x v="7"/>
    <s v="vr+za"/>
    <x v="2"/>
    <n v="52.206651939291881"/>
    <n v="10.73248961541702"/>
    <n v="2"/>
    <n v="5.3662448077085099"/>
    <n v="87.593418163281314"/>
    <n v="18.95223650004213"/>
    <n v="2"/>
    <n v="9.4761182500210648"/>
  </r>
  <r>
    <n v="363"/>
    <x v="7"/>
    <s v="vr+za"/>
    <x v="3"/>
    <n v="104.1744091177803"/>
    <n v="23.404874008185811"/>
    <n v="2"/>
    <n v="11.702437004092905"/>
    <n v="122.78604206482831"/>
    <n v="27.318481307750627"/>
    <n v="2"/>
    <n v="13.659240653875313"/>
  </r>
  <r>
    <n v="364"/>
    <x v="7"/>
    <s v="vr+za"/>
    <x v="4"/>
    <n v="107.99455777828059"/>
    <n v="22.74635931739968"/>
    <n v="2"/>
    <n v="11.37317965869984"/>
    <n v="135.05359999980431"/>
    <n v="31.192907550143502"/>
    <n v="2"/>
    <n v="15.596453775071751"/>
  </r>
  <r>
    <n v="365"/>
    <x v="7"/>
    <s v="vr+za"/>
    <x v="5"/>
    <n v="181.39497116141939"/>
    <n v="38.896264859727602"/>
    <n v="2"/>
    <n v="19.448132429863801"/>
    <n v="144.79555070098212"/>
    <n v="32.575943953093464"/>
    <n v="2"/>
    <n v="16.287971976546732"/>
  </r>
  <r>
    <n v="366"/>
    <x v="7"/>
    <s v="vr+za"/>
    <x v="6"/>
    <n v="70.089615827820722"/>
    <n v="15.086198864082609"/>
    <n v="2"/>
    <n v="7.5430994320413047"/>
    <n v="136.12375301422927"/>
    <n v="30.448530596602829"/>
    <n v="2"/>
    <n v="15.224265298301415"/>
  </r>
  <r>
    <n v="367"/>
    <x v="7"/>
    <s v="vr+za"/>
    <x v="7"/>
    <n v="52.692283092913939"/>
    <n v="10.85207682153108"/>
    <n v="2"/>
    <n v="5.4260384107655399"/>
    <n v="98.763195281572749"/>
    <n v="21.278115232296621"/>
    <n v="2"/>
    <n v="10.63905761614831"/>
  </r>
  <r>
    <n v="368"/>
    <x v="7"/>
    <s v="vr+za"/>
    <x v="8"/>
    <n v="77.240417815497167"/>
    <n v="16.09242213438008"/>
    <n v="2"/>
    <n v="8.0462110671900398"/>
    <n v="156.90456947581515"/>
    <n v="68.150762435281564"/>
    <n v="2"/>
    <n v="34.075381217640782"/>
  </r>
  <r>
    <n v="369"/>
    <x v="7"/>
    <s v="vr+za"/>
    <x v="9"/>
    <n v="67.574833432490735"/>
    <n v="14.87233334922928"/>
    <n v="2"/>
    <n v="7.4361666746146398"/>
    <n v="102.49142676686036"/>
    <n v="20.014391981924362"/>
    <n v="2"/>
    <n v="10.007195990962181"/>
  </r>
  <r>
    <n v="370"/>
    <x v="7"/>
    <s v="vr+za"/>
    <x v="10"/>
    <n v="101.42841336950021"/>
    <n v="22.42350334199595"/>
    <n v="2"/>
    <n v="11.211751670997975"/>
    <n v="88.174843861090793"/>
    <n v="21.716273044317827"/>
    <n v="2"/>
    <n v="10.858136522158913"/>
  </r>
  <r>
    <n v="371"/>
    <x v="7"/>
    <s v="vr+za"/>
    <x v="11"/>
    <n v="46.433397690673132"/>
    <n v="9.6825815205472363"/>
    <n v="2"/>
    <n v="4.8412907602736182"/>
    <n v="127.11851111753538"/>
    <n v="28.443193193550194"/>
    <n v="2"/>
    <n v="14.221596596775097"/>
  </r>
  <r>
    <n v="372"/>
    <x v="7"/>
    <s v="vr+za"/>
    <x v="12"/>
    <n v="171.2262612929122"/>
    <n v="37.385243202356733"/>
    <n v="2"/>
    <n v="18.692621601178367"/>
    <n v="84.808717089359817"/>
    <n v="19.072732282825839"/>
    <n v="2"/>
    <n v="9.5363661414129197"/>
  </r>
  <r>
    <n v="373"/>
    <x v="7"/>
    <s v="vr+za"/>
    <x v="13"/>
    <n v="96.865177519002245"/>
    <n v="20.571549650794491"/>
    <n v="2"/>
    <n v="10.285774825397246"/>
    <n v="108.41418173820135"/>
    <n v="23.374901953057478"/>
    <n v="2"/>
    <n v="11.687450976528739"/>
  </r>
  <r>
    <n v="374"/>
    <x v="7"/>
    <s v="vr+za"/>
    <x v="14"/>
    <n v="69.494597386467575"/>
    <n v="15.090945941387449"/>
    <n v="2"/>
    <n v="7.5454729706937247"/>
    <n v="152.96544509390372"/>
    <n v="33.986060150588671"/>
    <n v="2"/>
    <n v="16.993030075294335"/>
  </r>
  <r>
    <n v="375"/>
    <x v="7"/>
    <s v="vr+za"/>
    <x v="15"/>
    <n v="66.59455695947706"/>
    <n v="14.04769976719632"/>
    <n v="2"/>
    <n v="7.0238498835981602"/>
    <n v="112.10130073038333"/>
    <n v="22.702104138918642"/>
    <n v="2"/>
    <n v="11.351052069459321"/>
  </r>
  <r>
    <n v="376"/>
    <x v="7"/>
    <s v="vr+za"/>
    <x v="16"/>
    <n v="313.69631718084872"/>
    <n v="68.056701711268744"/>
    <n v="2"/>
    <n v="34.028350855634372"/>
    <n v="259.48637501614417"/>
    <n v="57.067704084697255"/>
    <n v="2"/>
    <n v="28.533852042348627"/>
  </r>
  <r>
    <n v="377"/>
    <x v="7"/>
    <s v="vr+za"/>
    <x v="17"/>
    <n v="75.349534627933863"/>
    <n v="16.256901516034851"/>
    <n v="2"/>
    <n v="8.1284507580174257"/>
    <n v="83.931943989042836"/>
    <n v="19.165474961163518"/>
    <n v="2"/>
    <n v="9.5827374805817591"/>
  </r>
  <r>
    <n v="378"/>
    <x v="7"/>
    <s v="vr+za"/>
    <x v="18"/>
    <n v="68.152127475281333"/>
    <n v="14.16547496116352"/>
    <n v="2"/>
    <n v="7.08273748058176"/>
    <n v="88.366808685252181"/>
    <n v="19.233831263871053"/>
    <n v="2"/>
    <n v="9.6169156319355267"/>
  </r>
  <r>
    <n v="379"/>
    <x v="7"/>
    <s v="vr+za"/>
    <x v="19"/>
    <n v="162.47963056096489"/>
    <n v="36.741942192356113"/>
    <n v="2"/>
    <n v="18.370971096178057"/>
    <n v="165.10518263878021"/>
    <n v="36.805460845262836"/>
    <n v="2"/>
    <n v="18.402730422631418"/>
  </r>
  <r>
    <n v="380"/>
    <x v="7"/>
    <s v="vr+za"/>
    <x v="20"/>
    <n v="32.07746762399605"/>
    <n v="6.5485593292279898"/>
    <n v="2"/>
    <n v="3.2742796646139949"/>
    <n v="57.718652655181664"/>
    <n v="13.616915631935528"/>
    <n v="2"/>
    <n v="6.8084578159677642"/>
  </r>
  <r>
    <n v="381"/>
    <x v="7"/>
    <s v="vr+za"/>
    <x v="21"/>
    <n v="85.193026723195601"/>
    <n v="19.364733583555989"/>
    <n v="2"/>
    <n v="9.6823667917779943"/>
    <n v="138.14767277842799"/>
    <n v="30.995090476927324"/>
    <n v="2"/>
    <n v="15.497545238463662"/>
  </r>
  <r>
    <n v="382"/>
    <x v="7"/>
    <s v="vr+za"/>
    <x v="22"/>
    <n v="66.227377358265386"/>
    <n v="14.716748166665591"/>
    <n v="2"/>
    <n v="7.3583740833327953"/>
    <n v="152.86367308493681"/>
    <n v="34.88583045040923"/>
    <n v="2"/>
    <n v="17.442915225204615"/>
  </r>
  <r>
    <n v="383"/>
    <x v="7"/>
    <s v="vr+za"/>
    <x v="23"/>
    <n v="43.144661541595873"/>
    <n v="9.1690822837436343"/>
    <n v="2"/>
    <n v="4.5845411418718172"/>
    <n v="162.63084932788902"/>
    <n v="36.885830450409223"/>
    <n v="2"/>
    <n v="18.442915225204612"/>
  </r>
  <r>
    <n v="384"/>
    <x v="7"/>
    <s v="vr+za"/>
    <x v="24"/>
    <n v="40.69499545534223"/>
    <n v="8.8399364538578684"/>
    <n v="2"/>
    <n v="4.4199682269289342"/>
    <n v="90.85271787688049"/>
    <n v="19.8997587110834"/>
    <n v="2"/>
    <n v="9.9498793555417002"/>
  </r>
  <r>
    <n v="385"/>
    <x v="7"/>
    <s v="vr+za"/>
    <x v="25"/>
    <n v="81.053006956319436"/>
    <n v="18.155154023069461"/>
    <n v="2"/>
    <n v="9.0775770115347303"/>
    <n v="107.63673675082727"/>
    <n v="23.702819905991408"/>
    <n v="2"/>
    <n v="11.851409952995704"/>
  </r>
  <r>
    <n v="386"/>
    <x v="7"/>
    <s v="vr+za"/>
    <x v="26"/>
    <n v="113.1366133764281"/>
    <n v="22.738860873240029"/>
    <n v="2"/>
    <n v="11.369430436620014"/>
    <n v="130.793588398574"/>
    <n v="28.370522593569099"/>
    <n v="2"/>
    <n v="14.18526129678455"/>
  </r>
  <r>
    <n v="387"/>
    <x v="7"/>
    <s v="vr+za"/>
    <x v="27"/>
    <n v="94.462710874805822"/>
    <n v="18.481288593290611"/>
    <n v="2"/>
    <n v="9.2406442966453053"/>
    <n v="31.559633027522878"/>
    <n v="8"/>
    <n v="2"/>
    <n v="4"/>
  </r>
  <r>
    <n v="388"/>
    <x v="7"/>
    <s v="vr+za"/>
    <x v="29"/>
    <n v="38.059194894871553"/>
    <n v="7.5968138193949901"/>
    <n v="2"/>
    <n v="3.7984069096974951"/>
    <n v="41.509813232245904"/>
    <n v="9.35378990955825"/>
    <n v="2"/>
    <n v="4.676894954779125"/>
  </r>
  <r>
    <n v="389"/>
    <x v="7"/>
    <s v="vr+za"/>
    <x v="30"/>
    <n v="31.031104269295021"/>
    <n v="6.4603243596043853"/>
    <n v="2"/>
    <n v="3.2301621798021927"/>
    <n v="158.89584122898449"/>
    <n v="36.824261135015362"/>
    <n v="2"/>
    <n v="18.412130567507681"/>
  </r>
  <r>
    <n v="390"/>
    <x v="7"/>
    <s v="vr+za"/>
    <x v="31"/>
    <n v="50.530797468893368"/>
    <n v="11.82858384728789"/>
    <n v="2"/>
    <n v="5.9142919236439448"/>
    <n v="155.55311785720983"/>
    <n v="34.094260731359029"/>
    <n v="2"/>
    <n v="17.047130365679514"/>
  </r>
  <r>
    <n v="391"/>
    <x v="7"/>
    <s v="vr+za"/>
    <x v="32"/>
    <n v="38.292185658102859"/>
    <n v="8.6444541034461402"/>
    <n v="2"/>
    <n v="4.3222270517230701"/>
    <n v="133.98865695368283"/>
    <n v="29.79483479277523"/>
    <n v="2"/>
    <n v="14.897417396387615"/>
  </r>
  <r>
    <n v="392"/>
    <x v="7"/>
    <s v="vr+za"/>
    <x v="33"/>
    <n v="58.154049357483167"/>
    <n v="12.01271359112965"/>
    <n v="2"/>
    <n v="6.0063567955648249"/>
    <n v="65.582590160278642"/>
    <n v="14.920648719208771"/>
    <n v="2"/>
    <n v="7.4603243596043853"/>
  </r>
  <r>
    <n v="393"/>
    <x v="7"/>
    <s v="vr+za"/>
    <x v="34"/>
    <n v="21.14692703908479"/>
    <n v="4.3682594876835088"/>
    <n v="2"/>
    <n v="2.1841297438417544"/>
    <n v="101.76446906538071"/>
    <n v="22.196843334971401"/>
    <n v="2"/>
    <n v="11.098421667485701"/>
  </r>
  <r>
    <n v="394"/>
    <x v="7"/>
    <s v="vr+za"/>
    <x v="35"/>
    <n v="79.092733467058864"/>
    <n v="16.3499092077423"/>
    <n v="2"/>
    <n v="8.17495460387115"/>
    <n v="82.151662591367042"/>
    <n v="19.517254930069477"/>
    <n v="2"/>
    <n v="9.7586274650347384"/>
  </r>
  <r>
    <n v="395"/>
    <x v="7"/>
    <s v="vr+za"/>
    <x v="36"/>
    <n v="48.382587565082233"/>
    <n v="10.787236771617939"/>
    <n v="2"/>
    <n v="5.3936183858089697"/>
    <n v="164.21832807110547"/>
    <n v="37.20443117351563"/>
    <n v="2"/>
    <n v="18.602215586757815"/>
  </r>
  <r>
    <n v="396"/>
    <x v="7"/>
    <s v="vr+za"/>
    <x v="37"/>
    <n v="36.909942284627483"/>
    <n v="7.6299576302797423"/>
    <n v="2"/>
    <n v="3.8149788151398711"/>
    <n v="117.82017423098782"/>
    <n v="25.597182296263327"/>
    <n v="2"/>
    <n v="12.798591148131663"/>
  </r>
  <r>
    <n v="397"/>
    <x v="7"/>
    <s v="vr+za"/>
    <x v="38"/>
    <n v="91.7174490403672"/>
    <n v="19.529897102107949"/>
    <n v="2"/>
    <n v="9.7649485510539744"/>
    <n v="135.8740415780178"/>
    <n v="30.703324690043434"/>
    <n v="2"/>
    <n v="15.351662345021717"/>
  </r>
  <r>
    <n v="398"/>
    <x v="7"/>
    <s v="vr+za"/>
    <x v="39"/>
    <n v="108.875509704359"/>
    <n v="22.77123333173504"/>
    <n v="2"/>
    <n v="11.38561666586752"/>
    <n v="174.50454930299321"/>
    <n v="37.518023601331429"/>
    <n v="2"/>
    <n v="18.759011800665714"/>
  </r>
  <r>
    <n v="399"/>
    <x v="7"/>
    <s v="vr+za"/>
    <x v="40"/>
    <n v="87.885096121716799"/>
    <n v="18.42975231102216"/>
    <n v="2"/>
    <n v="9.2148761555110799"/>
    <n v="114.43811422167849"/>
    <n v="24.515122566200372"/>
    <n v="2"/>
    <n v="12.257561283100186"/>
  </r>
  <r>
    <n v="400"/>
    <x v="7"/>
    <s v="vr+za"/>
    <x v="41"/>
    <n v="112.09850901877439"/>
    <n v="23.77123333173504"/>
    <n v="2"/>
    <n v="11.88561666586752"/>
    <n v="101.19612390555992"/>
    <n v="23.917530779952827"/>
    <n v="2"/>
    <n v="11.958765389976413"/>
  </r>
  <r>
    <n v="401"/>
    <x v="7"/>
    <s v="vr+za"/>
    <x v="42"/>
    <n v="153.98754068505809"/>
    <n v="33.34648523812286"/>
    <n v="2"/>
    <n v="16.67324261906143"/>
    <n v="87.937596437984297"/>
    <n v="19.981359008123469"/>
    <n v="2"/>
    <n v="9.9906795040617347"/>
  </r>
  <r>
    <n v="402"/>
    <x v="7"/>
    <s v="vr+za"/>
    <x v="43"/>
    <n v="93.431184684081245"/>
    <n v="19.357251293249799"/>
    <n v="2"/>
    <n v="9.6786256466248997"/>
    <n v="102.49262375353277"/>
    <n v="23.176682402119258"/>
    <n v="2"/>
    <n v="11.588341201059629"/>
  </r>
  <r>
    <n v="403"/>
    <x v="7"/>
    <s v="vr+za"/>
    <x v="44"/>
    <n v="136.53662198287699"/>
    <n v="29.964171690132371"/>
    <n v="2"/>
    <n v="14.982085845066186"/>
    <n v="158.61963656183221"/>
    <n v="33.955665552285723"/>
    <n v="2"/>
    <n v="16.977832776142861"/>
  </r>
  <r>
    <n v="404"/>
    <x v="7"/>
    <s v="vr+za"/>
    <x v="45"/>
    <n v="182.33648487251099"/>
    <n v="38.63391812268928"/>
    <n v="2"/>
    <n v="19.31695906134464"/>
    <n v="87.847659009089625"/>
    <n v="18.95805973641162"/>
    <n v="2"/>
    <n v="9.4790298682058101"/>
  </r>
  <r>
    <n v="405"/>
    <x v="7"/>
    <s v="vr+za"/>
    <x v="46"/>
    <n v="177.9538020003892"/>
    <n v="37.514533731859167"/>
    <n v="2"/>
    <n v="18.757266865929584"/>
    <n v="106.16922259319438"/>
    <n v="23.878221425043996"/>
    <n v="2"/>
    <n v="11.939110712521998"/>
  </r>
  <r>
    <n v="406"/>
    <x v="7"/>
    <s v="vr+za"/>
    <x v="47"/>
    <n v="160.21506325672749"/>
    <n v="33.375003225076483"/>
    <n v="2"/>
    <n v="16.687501612538242"/>
    <n v="121.71151066058263"/>
    <n v="27.177428554561949"/>
    <n v="2"/>
    <n v="13.588714277280975"/>
  </r>
  <r>
    <n v="407"/>
    <x v="7"/>
    <s v="vr+za"/>
    <x v="48"/>
    <n v="138.87722231310909"/>
    <n v="28.923808162759752"/>
    <n v="2"/>
    <n v="14.461904081379876"/>
    <n v="163.35888938629199"/>
    <n v="34.883250552327652"/>
    <n v="2"/>
    <n v="17.441625276163826"/>
  </r>
  <r>
    <n v="408"/>
    <x v="7"/>
    <s v="vr+za"/>
    <x v="49"/>
    <n v="134.9287561671712"/>
    <n v="28.985027197374219"/>
    <n v="2"/>
    <n v="14.492513598687109"/>
    <n v="211.54312832660699"/>
    <n v="46.556966028259922"/>
    <n v="2"/>
    <n v="23.278483014129961"/>
  </r>
  <r>
    <n v="409"/>
    <x v="7"/>
    <s v="vr+za"/>
    <x v="50"/>
    <n v="142.5696072144755"/>
    <n v="30.10823050453585"/>
    <n v="2"/>
    <n v="15.054115252267925"/>
    <n v="214.66257778860611"/>
    <n v="49.545028316510084"/>
    <n v="2"/>
    <n v="24.772514158255042"/>
  </r>
  <r>
    <n v="410"/>
    <x v="7"/>
    <s v="vr+za"/>
    <x v="51"/>
    <n v="129.2967110628401"/>
    <n v="25.965131011124519"/>
    <n v="2"/>
    <n v="12.98256550556226"/>
    <n v="100.8636768930283"/>
    <n v="21.982565505562263"/>
    <n v="2"/>
    <n v="10.991282752781132"/>
  </r>
  <r>
    <n v="411"/>
    <x v="8"/>
    <s v="vr+za"/>
    <x v="0"/>
    <n v="93.971973490725361"/>
    <n v="19.318481307750641"/>
    <n v="2"/>
    <n v="9.6592406538753206"/>
    <n v="240.38753959159476"/>
    <n v="49.984039470656811"/>
    <n v="2"/>
    <n v="24.992019735328405"/>
  </r>
  <r>
    <n v="412"/>
    <x v="8"/>
    <s v="vr+za"/>
    <x v="1"/>
    <n v="176.4604939019404"/>
    <n v="36.398732348057237"/>
    <n v="2"/>
    <n v="18.199366174028619"/>
    <n v="290.82012059759995"/>
    <n v="66.393791637165066"/>
    <n v="2"/>
    <n v="33.196895818582533"/>
  </r>
  <r>
    <n v="413"/>
    <x v="8"/>
    <s v="vr+za"/>
    <x v="2"/>
    <n v="138.32323200737611"/>
    <n v="28.940755195988089"/>
    <n v="2"/>
    <n v="14.470377597994045"/>
    <n v="146.76385456255738"/>
    <n v="31.757975077000864"/>
    <n v="2"/>
    <n v="15.878987538500432"/>
  </r>
  <r>
    <n v="414"/>
    <x v="8"/>
    <s v="vr+za"/>
    <x v="3"/>
    <n v="175.2629339594524"/>
    <n v="37.398732348057237"/>
    <n v="2"/>
    <n v="18.699366174028619"/>
    <n v="277.86647688554876"/>
    <n v="61.145461013942182"/>
    <n v="2"/>
    <n v="30.572730506971091"/>
  </r>
  <r>
    <n v="415"/>
    <x v="8"/>
    <s v="vr+za"/>
    <x v="4"/>
    <n v="192.30221072694289"/>
    <n v="40.109682231849398"/>
    <n v="2"/>
    <n v="20.054841115924699"/>
    <n v="322.24570043695792"/>
    <n v="68.062256338312494"/>
    <n v="2"/>
    <n v="34.031128169156247"/>
  </r>
  <r>
    <n v="416"/>
    <x v="8"/>
    <s v="vr+za"/>
    <x v="5"/>
    <n v="135.2900279407647"/>
    <n v="27.95977668952148"/>
    <n v="2"/>
    <n v="13.97988834476074"/>
    <n v="289.28539402108981"/>
    <n v="62.031677132754709"/>
    <n v="2"/>
    <n v="31.015838566377354"/>
  </r>
  <r>
    <n v="417"/>
    <x v="8"/>
    <s v="vr+za"/>
    <x v="6"/>
    <n v="79.03842463937093"/>
    <n v="16.278115232296621"/>
    <n v="2"/>
    <n v="8.1390576161483104"/>
    <n v="293.57876993230275"/>
    <n v="60.259587774177326"/>
    <n v="2"/>
    <n v="30.129793887088663"/>
  </r>
  <r>
    <n v="418"/>
    <x v="8"/>
    <s v="vr+za"/>
    <x v="7"/>
    <n v="202.28184876759269"/>
    <n v="41.131183235757199"/>
    <n v="2"/>
    <n v="20.565591617878599"/>
    <n v="167.86443488363028"/>
    <n v="38.388681900808059"/>
    <n v="2"/>
    <n v="19.19434095040403"/>
  </r>
  <r>
    <n v="419"/>
    <x v="8"/>
    <s v="vr+za"/>
    <x v="8"/>
    <n v="111.4699194561351"/>
    <n v="23.63863320157013"/>
    <n v="2"/>
    <n v="11.819316600785065"/>
    <n v="70.201708595940204"/>
    <n v="15.91667197791439"/>
    <n v="2"/>
    <n v="7.9583359889571952"/>
  </r>
  <r>
    <n v="420"/>
    <x v="8"/>
    <s v="vr+za"/>
    <x v="9"/>
    <n v="116.72840252794209"/>
    <n v="24.71593410026458"/>
    <n v="2"/>
    <n v="12.35796705013229"/>
    <n v="89.225396328888493"/>
    <n v="20.994702130370118"/>
    <n v="2"/>
    <n v="10.497351065185059"/>
  </r>
  <r>
    <n v="421"/>
    <x v="8"/>
    <s v="vr+za"/>
    <x v="10"/>
    <n v="139.71631965555321"/>
    <n v="27.93106395983876"/>
    <n v="2"/>
    <n v="13.96553197991938"/>
    <n v="277.67722517844498"/>
    <n v="58.471977157398918"/>
    <n v="2"/>
    <n v="29.235988578699459"/>
  </r>
  <r>
    <n v="422"/>
    <x v="8"/>
    <s v="vr+za"/>
    <x v="11"/>
    <n v="135.33152660273109"/>
    <n v="27.98940426074023"/>
    <n v="2"/>
    <n v="13.994702130370115"/>
    <n v="308.35738217216112"/>
    <n v="66.302305489979148"/>
    <n v="2"/>
    <n v="33.151152744989574"/>
  </r>
  <r>
    <n v="423"/>
    <x v="8"/>
    <s v="vr+za"/>
    <x v="12"/>
    <n v="206.59442974549779"/>
    <n v="41.906076238654627"/>
    <n v="2"/>
    <n v="20.953038119327314"/>
    <n v="133.00136203342282"/>
    <n v="32.150762435281571"/>
    <n v="2"/>
    <n v="16.075381217640786"/>
  </r>
  <r>
    <n v="424"/>
    <x v="8"/>
    <s v="vr+za"/>
    <x v="13"/>
    <n v="250.67971195707179"/>
    <n v="50.840749847502423"/>
    <n v="2"/>
    <n v="25.420374923751211"/>
    <n v="216.51526333330258"/>
    <n v="42.849841282640085"/>
    <n v="2"/>
    <n v="21.424920641320043"/>
  </r>
  <r>
    <n v="425"/>
    <x v="8"/>
    <s v="vr+za"/>
    <x v="14"/>
    <n v="222.93977914911889"/>
    <n v="46.529214200216153"/>
    <n v="2"/>
    <n v="23.264607100108076"/>
    <n v="162.69793788065491"/>
    <n v="41.908053843934489"/>
    <n v="2"/>
    <n v="20.954026921967245"/>
  </r>
  <r>
    <n v="426"/>
    <x v="8"/>
    <s v="vr+za"/>
    <x v="15"/>
    <n v="179.3528936654009"/>
    <n v="38.541243111336627"/>
    <n v="2"/>
    <n v="19.270621555668313"/>
    <n v="202.33067193108641"/>
    <n v="43.749803906114963"/>
    <n v="2"/>
    <n v="21.874901953057481"/>
  </r>
  <r>
    <n v="427"/>
    <x v="8"/>
    <s v="vr+za"/>
    <x v="16"/>
    <n v="191.30030749336919"/>
    <n v="39.874809828493838"/>
    <n v="2"/>
    <n v="19.937404914246919"/>
    <n v="200.62646212726969"/>
    <n v="54.738645708583775"/>
    <n v="2"/>
    <n v="27.369322854291887"/>
  </r>
  <r>
    <n v="428"/>
    <x v="8"/>
    <s v="vr+za"/>
    <x v="17"/>
    <n v="146.99674415856131"/>
    <n v="30.513803032069699"/>
    <n v="2"/>
    <n v="15.25690151603485"/>
    <n v="147.32552991621228"/>
    <n v="33.163135199180033"/>
    <n v="2"/>
    <n v="16.581567599590016"/>
  </r>
  <r>
    <n v="429"/>
    <x v="8"/>
    <s v="vr+za"/>
    <x v="18"/>
    <n v="166.9962539325135"/>
    <n v="35.765012444519897"/>
    <n v="2"/>
    <n v="17.882506222259948"/>
    <n v="183.01342303907333"/>
    <n v="36.536873284233494"/>
    <n v="2"/>
    <n v="18.268436642116747"/>
  </r>
  <r>
    <n v="430"/>
    <x v="8"/>
    <s v="vr+za"/>
    <x v="19"/>
    <n v="224.3398068661447"/>
    <n v="45.496424883490548"/>
    <n v="2"/>
    <n v="22.748212441745274"/>
    <n v="247.88291612820578"/>
    <n v="56.970935806426354"/>
    <n v="2"/>
    <n v="28.485467903213177"/>
  </r>
  <r>
    <n v="431"/>
    <x v="8"/>
    <s v="vr+za"/>
    <x v="20"/>
    <n v="143.8539811812841"/>
    <n v="29.2395233674557"/>
    <n v="2"/>
    <n v="14.61976168372785"/>
    <n v="233.91205682914949"/>
    <n v="47.970935806426354"/>
    <n v="2"/>
    <n v="23.985467903213177"/>
  </r>
  <r>
    <n v="432"/>
    <x v="8"/>
    <s v="vr+za"/>
    <x v="21"/>
    <n v="147.95607029311071"/>
    <n v="31.53020854471951"/>
    <n v="2"/>
    <n v="15.765104272359755"/>
    <n v="189.63256167234476"/>
    <n v="47.507246851230903"/>
    <n v="2"/>
    <n v="23.753623425615451"/>
  </r>
  <r>
    <n v="433"/>
    <x v="8"/>
    <s v="vr+za"/>
    <x v="22"/>
    <n v="122.889962394775"/>
    <n v="24.88583045040923"/>
    <n v="2"/>
    <n v="12.442915225204615"/>
    <n v="261.2265759733848"/>
    <n v="55.894849188010724"/>
    <n v="2"/>
    <n v="27.947424594005362"/>
  </r>
  <r>
    <n v="434"/>
    <x v="8"/>
    <s v="vr+za"/>
    <x v="23"/>
    <n v="159.07073811364091"/>
    <n v="34.310308046138907"/>
    <n v="2"/>
    <n v="17.155154023069453"/>
    <n v="152.20882347577447"/>
    <n v="34.68998185287554"/>
    <n v="2"/>
    <n v="17.34499092643777"/>
  </r>
  <r>
    <n v="435"/>
    <x v="8"/>
    <s v="vr+za"/>
    <x v="24"/>
    <n v="234.47113328555741"/>
    <n v="50.210066757222307"/>
    <n v="2"/>
    <n v="25.105033378611154"/>
    <n v="172.14728984615277"/>
    <n v="39.88583045040923"/>
    <n v="2"/>
    <n v="19.942915225204615"/>
  </r>
  <r>
    <n v="436"/>
    <x v="8"/>
    <s v="vr+za"/>
    <x v="25"/>
    <n v="139.25241928401991"/>
    <n v="29.773295015802461"/>
    <n v="2"/>
    <n v="14.88664750790123"/>
    <n v="148.16867044489081"/>
    <n v="39.713472758576927"/>
    <n v="2"/>
    <n v="19.856736379288463"/>
  </r>
  <r>
    <n v="437"/>
    <x v="8"/>
    <s v="vr+za"/>
    <x v="26"/>
    <n v="93.323318232224324"/>
    <n v="17.326712160843439"/>
    <n v="2"/>
    <n v="8.6633560804217193"/>
    <n v="99.910392775418984"/>
    <n v="19.481288593290611"/>
    <n v="2"/>
    <n v="9.7406442966453053"/>
  </r>
  <r>
    <n v="438"/>
    <x v="8"/>
    <s v="vr+za"/>
    <x v="27"/>
    <n v="131.08978890141111"/>
    <n v="24.835078502848859"/>
    <n v="2"/>
    <n v="12.417539251424429"/>
    <m/>
    <m/>
    <m/>
    <m/>
  </r>
  <r>
    <n v="439"/>
    <x v="8"/>
    <s v="vr+za"/>
    <x v="29"/>
    <n v="76.402263438244049"/>
    <n v="14.06136972867475"/>
    <n v="2"/>
    <n v="7.0306848643373749"/>
    <n v="56.634724014968342"/>
    <n v="10.796027296506059"/>
    <n v="2"/>
    <n v="5.3980136482530297"/>
  </r>
  <r>
    <n v="440"/>
    <x v="8"/>
    <s v="vr+za"/>
    <x v="30"/>
    <n v="74.014244636796761"/>
    <n v="15.28890820689228"/>
    <n v="2"/>
    <n v="7.6444541034461402"/>
    <n v="134.56121956131744"/>
    <n v="29.002195859438139"/>
    <n v="2"/>
    <n v="14.501097929719069"/>
  </r>
  <r>
    <n v="441"/>
    <x v="8"/>
    <s v="vr+za"/>
    <x v="31"/>
    <n v="45.782108865457857"/>
    <n v="9.7972645824475215"/>
    <n v="2"/>
    <n v="4.8986322912237608"/>
    <n v="112.64901442377344"/>
    <n v="23.765752618280597"/>
    <n v="2"/>
    <n v="11.882876309140299"/>
  </r>
  <r>
    <n v="442"/>
    <x v="8"/>
    <s v="vr+za"/>
    <x v="32"/>
    <n v="104.3290638007221"/>
    <n v="21.726001243675508"/>
    <n v="2"/>
    <n v="10.863000621837754"/>
    <n v="140.22768564905391"/>
    <n v="27.933362310338421"/>
    <n v="2"/>
    <n v="13.96668115516921"/>
  </r>
  <r>
    <n v="443"/>
    <x v="8"/>
    <s v="vr+za"/>
    <x v="33"/>
    <n v="91.793315149280645"/>
    <n v="18.357741755991999"/>
    <n v="2"/>
    <n v="9.1788708779959993"/>
    <n v="156.01927556378848"/>
    <n v="35.949882362122352"/>
    <n v="2"/>
    <n v="17.974941181061176"/>
  </r>
  <r>
    <n v="444"/>
    <x v="8"/>
    <s v="vr+za"/>
    <x v="34"/>
    <n v="121.4487133188393"/>
    <n v="23.79483479277523"/>
    <n v="2"/>
    <n v="11.897417396387615"/>
    <n v="126.58787002529591"/>
    <n v="26.265676884071123"/>
    <n v="2"/>
    <n v="13.132838442035561"/>
  </r>
  <r>
    <n v="445"/>
    <x v="8"/>
    <s v="vr+za"/>
    <x v="35"/>
    <n v="216.75175456208351"/>
    <n v="44.042804692691647"/>
    <n v="2"/>
    <n v="22.021402346345823"/>
    <n v="289.0661729175273"/>
    <n v="64.487055187102555"/>
    <n v="2"/>
    <n v="32.243527593551278"/>
  </r>
  <r>
    <n v="446"/>
    <x v="8"/>
    <s v="vr+za"/>
    <x v="36"/>
    <n v="116.0026757516863"/>
    <n v="23.979866838022041"/>
    <n v="2"/>
    <n v="11.98993341901102"/>
    <n v="209.7448132235437"/>
    <n v="45.245501340084736"/>
    <n v="2"/>
    <n v="22.622750670042368"/>
  </r>
  <r>
    <n v="447"/>
    <x v="8"/>
    <s v="vr+za"/>
    <x v="37"/>
    <n v="262.47163268949248"/>
    <n v="53.161589258510233"/>
    <n v="2"/>
    <n v="26.580794629255116"/>
    <n v="252.14645314313202"/>
    <n v="55.509763940129972"/>
    <n v="2"/>
    <n v="27.754881970064986"/>
  </r>
  <r>
    <n v="448"/>
    <x v="8"/>
    <s v="vr+za"/>
    <x v="38"/>
    <n v="153.23033619685799"/>
    <n v="30.20443117351563"/>
    <n v="2"/>
    <n v="15.102215586757815"/>
    <n v="243.57125613974392"/>
    <n v="51.767103609639989"/>
    <n v="2"/>
    <n v="25.883551804819994"/>
  </r>
  <r>
    <n v="449"/>
    <x v="8"/>
    <s v="vr+za"/>
    <x v="39"/>
    <n v="205.02182232924079"/>
    <n v="43.179443615749612"/>
    <n v="2"/>
    <n v="21.589721807874806"/>
    <n v="215.53523595221222"/>
    <n v="46.454195373160793"/>
    <n v="2"/>
    <n v="23.227097686580397"/>
  </r>
  <r>
    <n v="450"/>
    <x v="8"/>
    <s v="vr+za"/>
    <x v="40"/>
    <n v="139.61072715173691"/>
    <n v="29.048088271425151"/>
    <n v="2"/>
    <n v="14.524044135712575"/>
    <n v="270.39139681632838"/>
    <n v="58.414012354276686"/>
    <n v="2"/>
    <n v="29.207006177138343"/>
  </r>
  <r>
    <n v="451"/>
    <x v="8"/>
    <s v="vr+za"/>
    <x v="41"/>
    <n v="165.92943271945319"/>
    <n v="34.609617108756289"/>
    <n v="2"/>
    <n v="17.304808554378145"/>
    <n v="206.1628459557615"/>
    <n v="44.07332918641594"/>
    <n v="2"/>
    <n v="22.03666459320797"/>
  </r>
  <r>
    <n v="452"/>
    <x v="8"/>
    <s v="vr+za"/>
    <x v="42"/>
    <n v="139.61538926588631"/>
    <n v="28.134256379455511"/>
    <n v="2"/>
    <n v="14.067128189727756"/>
    <n v="208.88825662504567"/>
    <n v="46.4541953731608"/>
    <n v="2"/>
    <n v="23.2270976865804"/>
  </r>
  <r>
    <n v="453"/>
    <x v="8"/>
    <s v="vr+za"/>
    <x v="43"/>
    <n v="165.65176429177939"/>
    <n v="32.215326602341207"/>
    <n v="2"/>
    <n v="16.107663301170604"/>
    <n v="262.52077114661142"/>
    <n v="57.093548027385197"/>
    <n v="2"/>
    <n v="28.546774013692598"/>
  </r>
  <r>
    <n v="454"/>
    <x v="8"/>
    <s v="vr+za"/>
    <x v="44"/>
    <n v="273.69652362175037"/>
    <n v="55.911331104571438"/>
    <n v="2"/>
    <n v="27.955665552285719"/>
    <n v="234.36512150098372"/>
    <n v="49.577658228510565"/>
    <n v="2"/>
    <n v="24.788829114255282"/>
  </r>
  <r>
    <n v="455"/>
    <x v="8"/>
    <s v="vr+za"/>
    <x v="45"/>
    <n v="148.3989772227026"/>
    <n v="30.215326602341211"/>
    <n v="2"/>
    <n v="15.107663301170605"/>
    <n v="318.0548483655673"/>
    <n v="67.250830465994568"/>
    <n v="2"/>
    <n v="33.625415232997284"/>
  </r>
  <r>
    <n v="456"/>
    <x v="8"/>
    <s v="vr+za"/>
    <x v="46"/>
    <n v="186.03375489291369"/>
    <n v="37.375003225076483"/>
    <n v="2"/>
    <n v="18.687501612538242"/>
    <n v="303.74607899556219"/>
    <n v="61.552431779638425"/>
    <n v="2"/>
    <n v="30.776215889819213"/>
  </r>
  <r>
    <n v="457"/>
    <x v="8"/>
    <s v="vr+za"/>
    <x v="47"/>
    <n v="206.9820366878804"/>
    <n v="40.833886977329712"/>
    <n v="2"/>
    <n v="20.416943488664856"/>
    <n v="280.0856482104258"/>
    <n v="56.485725751262095"/>
    <n v="2"/>
    <n v="28.242862875631047"/>
  </r>
  <r>
    <n v="458"/>
    <x v="8"/>
    <s v="vr+za"/>
    <x v="48"/>
    <n v="68.748768039275987"/>
    <n v="13.98256550556226"/>
    <n v="2"/>
    <n v="6.9912827527811299"/>
    <n v="191.10488098190382"/>
    <n v="40.210772387515078"/>
    <n v="2"/>
    <n v="20.105386193757539"/>
  </r>
  <r>
    <n v="459"/>
    <x v="8"/>
    <s v="vr+za"/>
    <x v="49"/>
    <n v="206.90995124546629"/>
    <n v="42.809800641217677"/>
    <n v="2"/>
    <n v="21.404900320608839"/>
    <n v="283.9644063124266"/>
    <n v="59.351129954796122"/>
    <n v="2"/>
    <n v="29.675564977398061"/>
  </r>
  <r>
    <n v="460"/>
    <x v="8"/>
    <s v="vr+za"/>
    <x v="50"/>
    <n v="175.0361395851522"/>
    <n v="34.394429491358487"/>
    <n v="2"/>
    <n v="17.197214745679243"/>
    <n v="397.9191284157838"/>
    <n v="80.090502845352404"/>
    <n v="2"/>
    <n v="40.045251422676202"/>
  </r>
  <r>
    <n v="461"/>
    <x v="8"/>
    <s v="vr+za"/>
    <x v="51"/>
    <n v="166.23550154618351"/>
    <n v="33.435752339723273"/>
    <n v="2"/>
    <n v="16.717876169861636"/>
    <n v="299.13986552478599"/>
    <n v="64.164717994395062"/>
    <n v="2"/>
    <n v="32.082358997197531"/>
  </r>
  <r>
    <n v="462"/>
    <x v="9"/>
    <s v="za"/>
    <x v="0"/>
    <m/>
    <m/>
    <n v="2"/>
    <s v=""/>
    <n v="87.099520007056441"/>
    <n v="22.8802510403066"/>
    <n v="2"/>
    <n v="11.4401255201533"/>
  </r>
  <r>
    <n v="463"/>
    <x v="9"/>
    <s v="za"/>
    <x v="1"/>
    <m/>
    <m/>
    <n v="2"/>
    <s v=""/>
    <n v="125.2302993477423"/>
    <n v="24.538228192375751"/>
    <n v="2"/>
    <n v="12.269114096187876"/>
  </r>
  <r>
    <n v="464"/>
    <x v="9"/>
    <s v="za"/>
    <x v="2"/>
    <m/>
    <m/>
    <n v="2"/>
    <s v=""/>
    <n v="75.844889908877079"/>
    <n v="16.02548546158383"/>
    <n v="2"/>
    <n v="8.0127427307919152"/>
  </r>
  <r>
    <n v="465"/>
    <x v="9"/>
    <s v="za"/>
    <x v="3"/>
    <m/>
    <m/>
    <n v="2"/>
    <s v=""/>
    <n v="128.73718531564779"/>
    <n v="26.444305224866199"/>
    <n v="2"/>
    <n v="13.222152612433099"/>
  </r>
  <r>
    <n v="466"/>
    <x v="9"/>
    <s v="za"/>
    <x v="4"/>
    <m/>
    <m/>
    <n v="2"/>
    <s v=""/>
    <n v="92.784254130640576"/>
    <n v="20.32653230776306"/>
    <n v="2"/>
    <n v="10.16326615388153"/>
  </r>
  <r>
    <n v="467"/>
    <x v="9"/>
    <s v="za"/>
    <x v="5"/>
    <m/>
    <m/>
    <n v="2"/>
    <s v=""/>
    <n v="230.59544277356349"/>
    <n v="45.619937142838552"/>
    <n v="2"/>
    <n v="22.809968571419276"/>
  </r>
  <r>
    <n v="468"/>
    <x v="9"/>
    <s v="za"/>
    <x v="6"/>
    <m/>
    <m/>
    <n v="2"/>
    <s v=""/>
    <n v="184.90377990348759"/>
    <n v="37.280380547791033"/>
    <n v="2"/>
    <n v="18.640190273895517"/>
  </r>
  <r>
    <n v="469"/>
    <x v="9"/>
    <s v="za"/>
    <x v="7"/>
    <m/>
    <m/>
    <n v="2"/>
    <s v=""/>
    <n v="82.4617987728911"/>
    <n v="18.140827340677969"/>
    <n v="2"/>
    <n v="9.0704136703389846"/>
  </r>
  <r>
    <n v="470"/>
    <x v="9"/>
    <s v="za"/>
    <x v="8"/>
    <m/>
    <m/>
    <n v="2"/>
    <s v=""/>
    <n v="39.118848963698447"/>
    <n v="9.3697316569630864"/>
    <n v="2"/>
    <n v="4.6848658284815432"/>
  </r>
  <r>
    <n v="471"/>
    <x v="9"/>
    <s v="za"/>
    <x v="9"/>
    <m/>
    <m/>
    <n v="2"/>
    <s v=""/>
    <n v="102.523422290704"/>
    <n v="21.014391981924359"/>
    <n v="2"/>
    <n v="10.507195990962179"/>
  </r>
  <r>
    <n v="472"/>
    <x v="9"/>
    <s v="za"/>
    <x v="10"/>
    <m/>
    <m/>
    <n v="2"/>
    <s v=""/>
    <n v="71.361448312057576"/>
    <n v="15.975012278815869"/>
    <n v="2"/>
    <n v="7.9875061394079347"/>
  </r>
  <r>
    <n v="473"/>
    <x v="9"/>
    <s v="za"/>
    <x v="11"/>
    <m/>
    <m/>
    <n v="2"/>
    <s v=""/>
    <n v="133.6547650194567"/>
    <n v="27.964755483609359"/>
    <n v="2"/>
    <n v="13.98237774180468"/>
  </r>
  <r>
    <n v="474"/>
    <x v="9"/>
    <s v="za"/>
    <x v="12"/>
    <m/>
    <m/>
    <n v="2"/>
    <s v=""/>
    <n v="80.909154260376852"/>
    <n v="19.87233334922928"/>
    <n v="2"/>
    <n v="9.9361666746146398"/>
  </r>
  <r>
    <n v="475"/>
    <x v="9"/>
    <s v="za"/>
    <x v="13"/>
    <m/>
    <m/>
    <n v="2"/>
    <s v=""/>
    <n v="151.5909942471543"/>
    <n v="37.441620561091703"/>
    <n v="2"/>
    <n v="18.720810280545852"/>
  </r>
  <r>
    <n v="476"/>
    <x v="9"/>
    <s v="za"/>
    <x v="14"/>
    <m/>
    <m/>
    <n v="2"/>
    <s v=""/>
    <n v="72.74448923601237"/>
    <n v="12.873083139330269"/>
    <n v="2"/>
    <n v="6.4365415696651347"/>
  </r>
  <r>
    <n v="477"/>
    <x v="9"/>
    <s v="za"/>
    <x v="15"/>
    <m/>
    <m/>
    <n v="2"/>
    <s v=""/>
    <n v="80.720981265835235"/>
    <n v="16.309624708995411"/>
    <n v="2"/>
    <n v="8.1548123544977056"/>
  </r>
  <r>
    <n v="478"/>
    <x v="9"/>
    <s v="za"/>
    <x v="16"/>
    <m/>
    <m/>
    <n v="2"/>
    <s v=""/>
    <n v="80.592166246280172"/>
    <n v="17.243531499382559"/>
    <n v="2"/>
    <n v="8.6217657496912796"/>
  </r>
  <r>
    <n v="479"/>
    <x v="9"/>
    <s v="za"/>
    <x v="17"/>
    <m/>
    <m/>
    <n v="2"/>
    <s v=""/>
    <n v="149.921741622356"/>
    <n v="30.262593619619501"/>
    <n v="2"/>
    <n v="15.131296809809751"/>
  </r>
  <r>
    <n v="480"/>
    <x v="9"/>
    <s v="za"/>
    <x v="18"/>
    <m/>
    <m/>
    <n v="2"/>
    <s v=""/>
    <n v="159.1630322845742"/>
    <n v="33.628299839104827"/>
    <n v="2"/>
    <n v="16.814149919552413"/>
  </r>
  <r>
    <n v="481"/>
    <x v="9"/>
    <s v="za"/>
    <x v="19"/>
    <m/>
    <m/>
    <n v="2"/>
    <s v=""/>
    <n v="137.0382206089476"/>
    <n v="27.85741163532057"/>
    <n v="2"/>
    <n v="13.928705817660285"/>
  </r>
  <r>
    <n v="482"/>
    <x v="9"/>
    <s v="za"/>
    <x v="20"/>
    <m/>
    <m/>
    <n v="2"/>
    <s v=""/>
    <n v="144.4931850573582"/>
    <n v="21.41668437361372"/>
    <n v="2"/>
    <n v="10.70834218680686"/>
  </r>
  <r>
    <n v="483"/>
    <x v="9"/>
    <s v="za"/>
    <x v="21"/>
    <m/>
    <m/>
    <n v="2"/>
    <s v=""/>
    <n v="44.284832823343883"/>
    <n v="8.8768117128077257"/>
    <n v="2"/>
    <n v="4.4384058564038629"/>
  </r>
  <r>
    <n v="484"/>
    <x v="9"/>
    <s v="za"/>
    <x v="22"/>
    <m/>
    <m/>
    <n v="2"/>
    <s v=""/>
    <n v="113.03430533220551"/>
    <n v="21.739695164941271"/>
    <n v="2"/>
    <n v="10.869847582470635"/>
  </r>
  <r>
    <n v="485"/>
    <x v="9"/>
    <s v="za"/>
    <x v="23"/>
    <m/>
    <m/>
    <n v="2"/>
    <s v=""/>
    <n v="86.951286262051894"/>
    <n v="24.392029282019308"/>
    <n v="2"/>
    <n v="12.196014641009654"/>
  </r>
  <r>
    <n v="486"/>
    <x v="9"/>
    <s v="za"/>
    <x v="24"/>
    <m/>
    <m/>
    <n v="2"/>
    <s v=""/>
    <n v="153.88796660419399"/>
    <n v="36.287361047863229"/>
    <n v="2"/>
    <n v="18.143680523931614"/>
  </r>
  <r>
    <n v="487"/>
    <x v="9"/>
    <s v="za"/>
    <x v="25"/>
    <m/>
    <m/>
    <n v="2"/>
    <s v=""/>
    <n v="110.6281402523332"/>
    <n v="22.998365885015989"/>
    <n v="2"/>
    <n v="11.499182942507995"/>
  </r>
  <r>
    <n v="488"/>
    <x v="9"/>
    <s v="za"/>
    <x v="26"/>
    <m/>
    <m/>
    <n v="2"/>
    <s v=""/>
    <n v="83.413215713853063"/>
    <n v="16.215946161121931"/>
    <n v="2"/>
    <n v="8.1079730805609653"/>
  </r>
  <r>
    <n v="489"/>
    <x v="9"/>
    <s v="za"/>
    <x v="28"/>
    <m/>
    <m/>
    <n v="2"/>
    <s v=""/>
    <n v="16.921054793980279"/>
    <n v="3.265342432168687"/>
    <n v="2"/>
    <n v="1.6326712160843435"/>
  </r>
  <r>
    <n v="490"/>
    <x v="9"/>
    <s v="za"/>
    <x v="29"/>
    <m/>
    <m/>
    <n v="2"/>
    <s v=""/>
    <n v="72.37831817906293"/>
    <n v="14.06136972867475"/>
    <n v="2"/>
    <n v="7.0306848643373749"/>
  </r>
  <r>
    <n v="491"/>
    <x v="9"/>
    <s v="za"/>
    <x v="30"/>
    <m/>
    <m/>
    <n v="2"/>
    <s v=""/>
    <n v="18.478856805181561"/>
    <n v="4.3217968420411967"/>
    <n v="2"/>
    <n v="2.1608984210205984"/>
  </r>
  <r>
    <n v="492"/>
    <x v="9"/>
    <s v="za"/>
    <x v="31"/>
    <m/>
    <m/>
    <n v="2"/>
    <s v=""/>
    <n v="120.2761923327123"/>
    <n v="23.841297438417541"/>
    <n v="2"/>
    <n v="11.920648719208771"/>
  </r>
  <r>
    <n v="493"/>
    <x v="9"/>
    <s v="za"/>
    <x v="32"/>
    <m/>
    <m/>
    <n v="2"/>
    <s v=""/>
    <n v="28.364361079669461"/>
    <n v="5.3682594876835088"/>
    <n v="2"/>
    <n v="2.6841297438417544"/>
  </r>
  <r>
    <n v="494"/>
    <x v="9"/>
    <s v="za"/>
    <x v="33"/>
    <m/>
    <m/>
    <n v="2"/>
    <s v=""/>
    <n v="77.217734035921069"/>
    <n v="16.242445561249969"/>
    <n v="2"/>
    <n v="8.1212227806249846"/>
  </r>
  <r>
    <n v="495"/>
    <x v="9"/>
    <s v="za"/>
    <x v="34"/>
    <m/>
    <m/>
    <n v="2"/>
    <s v=""/>
    <n v="81.431844918016665"/>
    <n v="16.196843334971401"/>
    <n v="2"/>
    <n v="8.0984216674857006"/>
  </r>
  <r>
    <n v="496"/>
    <x v="9"/>
    <s v="za"/>
    <x v="35"/>
    <m/>
    <m/>
    <n v="2"/>
    <s v=""/>
    <n v="228.6893178740292"/>
    <n v="46.11093095177398"/>
    <n v="2"/>
    <n v="23.05546547588699"/>
  </r>
  <r>
    <n v="497"/>
    <x v="9"/>
    <s v="za"/>
    <x v="36"/>
    <m/>
    <m/>
    <n v="2"/>
    <s v=""/>
    <n v="68.4139251770318"/>
    <n v="13.967224665983579"/>
    <n v="2"/>
    <n v="6.9836123329917896"/>
  </r>
  <r>
    <n v="498"/>
    <x v="9"/>
    <s v="za"/>
    <x v="37"/>
    <m/>
    <m/>
    <n v="2"/>
    <s v=""/>
    <n v="142.07173978306491"/>
    <n v="29.047152032177429"/>
    <n v="2"/>
    <n v="14.523576016088715"/>
  </r>
  <r>
    <n v="499"/>
    <x v="9"/>
    <s v="za"/>
    <x v="38"/>
    <m/>
    <m/>
    <n v="2"/>
    <s v=""/>
    <n v="163.32520533750241"/>
    <n v="33.587115715274336"/>
    <n v="2"/>
    <n v="16.793557857637168"/>
  </r>
  <r>
    <n v="500"/>
    <x v="9"/>
    <s v="za"/>
    <x v="39"/>
    <m/>
    <m/>
    <n v="2"/>
    <s v=""/>
    <n v="174.9665316391204"/>
    <n v="35.368825117982581"/>
    <n v="2"/>
    <n v="17.684412558991291"/>
  </r>
  <r>
    <n v="501"/>
    <x v="9"/>
    <s v="za"/>
    <x v="40"/>
    <m/>
    <m/>
    <n v="2"/>
    <s v=""/>
    <n v="21.614369820009159"/>
    <n v="4.2561107655346611"/>
    <n v="2"/>
    <n v="2.1280553827673305"/>
  </r>
  <r>
    <n v="502"/>
    <x v="9"/>
    <s v="za"/>
    <x v="41"/>
    <m/>
    <m/>
    <n v="2"/>
    <s v=""/>
    <n v="97.629405571956369"/>
    <n v="20.4666131127907"/>
    <n v="2"/>
    <n v="10.23330655639535"/>
  </r>
  <r>
    <n v="503"/>
    <x v="9"/>
    <s v="za"/>
    <x v="42"/>
    <m/>
    <m/>
    <n v="2"/>
    <s v=""/>
    <n v="104.2518625460654"/>
    <n v="21.600492821378602"/>
    <n v="2"/>
    <n v="10.800246410689301"/>
  </r>
  <r>
    <n v="504"/>
    <x v="9"/>
    <s v="za"/>
    <x v="43"/>
    <m/>
    <m/>
    <n v="2"/>
    <s v=""/>
    <n v="121.49707726829639"/>
    <n v="22.277412981882161"/>
    <n v="2"/>
    <n v="11.138706490941081"/>
  </r>
  <r>
    <n v="505"/>
    <x v="9"/>
    <s v="za"/>
    <x v="44"/>
    <m/>
    <m/>
    <n v="2"/>
    <s v=""/>
    <n v="144.25165059534831"/>
    <n v="29.812702744266669"/>
    <n v="2"/>
    <n v="14.906351372133335"/>
  </r>
  <r>
    <n v="506"/>
    <x v="9"/>
    <s v="za"/>
    <x v="45"/>
    <m/>
    <m/>
    <n v="2"/>
    <s v=""/>
    <n v="133.28776053308101"/>
    <n v="28.59676622735271"/>
    <n v="2"/>
    <n v="14.298383113676355"/>
  </r>
  <r>
    <n v="507"/>
    <x v="9"/>
    <s v="za"/>
    <x v="46"/>
    <m/>
    <m/>
    <n v="2"/>
    <s v=""/>
    <n v="90.092948256438348"/>
    <n v="19.1177363591469"/>
    <n v="2"/>
    <n v="9.5588681795734498"/>
  </r>
  <r>
    <n v="508"/>
    <x v="9"/>
    <s v="za"/>
    <x v="47"/>
    <m/>
    <m/>
    <n v="2"/>
    <s v=""/>
    <n v="131.11928787620539"/>
    <n v="27.596020074910019"/>
    <n v="2"/>
    <n v="13.798010037455009"/>
  </r>
  <r>
    <n v="509"/>
    <x v="9"/>
    <s v="za"/>
    <x v="48"/>
    <m/>
    <m/>
    <n v="2"/>
    <s v=""/>
    <n v="94.069984027391214"/>
    <n v="17.98256550556226"/>
    <n v="2"/>
    <n v="8.9912827527811299"/>
  </r>
  <r>
    <n v="510"/>
    <x v="9"/>
    <s v="za"/>
    <x v="49"/>
    <m/>
    <m/>
    <n v="2"/>
    <s v=""/>
    <n v="190.41096548452589"/>
    <n v="37.368564449233887"/>
    <n v="2"/>
    <n v="18.684282224616943"/>
  </r>
  <r>
    <n v="511"/>
    <x v="9"/>
    <s v="za"/>
    <x v="50"/>
    <m/>
    <m/>
    <n v="2"/>
    <s v=""/>
    <n v="297.69428767769978"/>
    <n v="62.257018619503782"/>
    <n v="2"/>
    <n v="31.128509309751891"/>
  </r>
  <r>
    <n v="512"/>
    <x v="9"/>
    <s v="za"/>
    <x v="51"/>
    <m/>
    <m/>
    <n v="2"/>
    <s v=""/>
    <n v="106.60094396742041"/>
    <n v="20.473848258343391"/>
    <n v="2"/>
    <n v="10.236924129171696"/>
  </r>
  <r>
    <n v="513"/>
    <x v="10"/>
    <s v="za"/>
    <x v="0"/>
    <m/>
    <m/>
    <n v="2"/>
    <s v=""/>
    <n v="19.750703462640519"/>
    <n v="4.2771138283372059"/>
    <n v="2"/>
    <n v="2.1385569141686029"/>
  </r>
  <r>
    <n v="514"/>
    <x v="10"/>
    <s v="za"/>
    <x v="1"/>
    <m/>
    <m/>
    <n v="2"/>
    <s v=""/>
    <n v="94.690337650041556"/>
    <n v="32.508455313348833"/>
    <n v="2"/>
    <n v="16.254227656674416"/>
  </r>
  <r>
    <n v="515"/>
    <x v="10"/>
    <s v="za"/>
    <x v="2"/>
    <m/>
    <m/>
    <n v="2"/>
    <s v=""/>
    <n v="75.773576531064833"/>
    <n v="15.678271692481481"/>
    <n v="2"/>
    <n v="7.8391358462407403"/>
  </r>
  <r>
    <n v="516"/>
    <x v="10"/>
    <s v="za"/>
    <x v="3"/>
    <m/>
    <m/>
    <n v="2"/>
    <s v=""/>
    <n v="136.5387152751581"/>
    <n v="26.812740655723619"/>
    <n v="2"/>
    <n v="13.40637032786181"/>
  </r>
  <r>
    <n v="517"/>
    <x v="10"/>
    <s v="za"/>
    <x v="4"/>
    <m/>
    <m/>
    <n v="2"/>
    <s v=""/>
    <n v="94.761681238362769"/>
    <n v="21.405528588787249"/>
    <n v="2"/>
    <n v="10.702764294393624"/>
  </r>
  <r>
    <n v="518"/>
    <x v="10"/>
    <s v="za"/>
    <x v="5"/>
    <m/>
    <m/>
    <n v="2"/>
    <s v=""/>
    <n v="128.68735904523621"/>
    <n v="28.080978644883189"/>
    <n v="2"/>
    <n v="14.040489322441594"/>
  </r>
  <r>
    <n v="519"/>
    <x v="10"/>
    <s v="za"/>
    <x v="6"/>
    <m/>
    <m/>
    <n v="2"/>
    <s v=""/>
    <n v="70.060914790188022"/>
    <n v="15.06469786017481"/>
    <n v="2"/>
    <n v="7.5323489300874051"/>
  </r>
  <r>
    <n v="520"/>
    <x v="10"/>
    <s v="za"/>
    <x v="7"/>
    <m/>
    <m/>
    <n v="2"/>
    <s v=""/>
    <n v="76.178521625024047"/>
    <n v="14.85207682153108"/>
    <n v="2"/>
    <n v="7.4260384107655399"/>
  </r>
  <r>
    <n v="521"/>
    <x v="10"/>
    <s v="za"/>
    <x v="8"/>
    <m/>
    <m/>
    <n v="2"/>
    <s v=""/>
    <n v="50.354639478265547"/>
    <n v="10.624241219645761"/>
    <n v="2"/>
    <n v="5.3121206098228804"/>
  </r>
  <r>
    <n v="522"/>
    <x v="10"/>
    <s v="za"/>
    <x v="9"/>
    <m/>
    <m/>
    <n v="2"/>
    <s v=""/>
    <n v="69.364567428970005"/>
    <n v="13.936361829468639"/>
    <n v="2"/>
    <n v="6.9681809147343197"/>
  </r>
  <r>
    <n v="523"/>
    <x v="10"/>
    <s v="za"/>
    <x v="10"/>
    <m/>
    <m/>
    <n v="2"/>
    <s v=""/>
    <n v="70.562444192631858"/>
    <n v="13.87233334922928"/>
    <n v="2"/>
    <n v="6.9361666746146398"/>
  </r>
  <r>
    <n v="524"/>
    <x v="10"/>
    <s v="za"/>
    <x v="11"/>
    <m/>
    <m/>
    <n v="2"/>
    <s v=""/>
    <n v="43.417211174014007"/>
    <n v="9.6382428918621166"/>
    <n v="2"/>
    <n v="4.8191214459310583"/>
  </r>
  <r>
    <n v="525"/>
    <x v="10"/>
    <s v="za"/>
    <x v="12"/>
    <m/>
    <m/>
    <n v="2"/>
    <s v=""/>
    <n v="72.722971280119253"/>
    <n v="23.550363501684998"/>
    <n v="2"/>
    <n v="11.775181750842499"/>
  </r>
  <r>
    <n v="526"/>
    <x v="10"/>
    <s v="za"/>
    <x v="13"/>
    <m/>
    <m/>
    <n v="2"/>
    <s v=""/>
    <n v="96.506926661384398"/>
    <n v="23.215951863766328"/>
    <n v="2"/>
    <n v="11.607975931883164"/>
  </r>
  <r>
    <n v="527"/>
    <x v="10"/>
    <s v="za"/>
    <x v="14"/>
    <m/>
    <m/>
    <n v="2"/>
    <s v=""/>
    <n v="164.7561072222511"/>
    <n v="39.291231266578883"/>
    <n v="2"/>
    <n v="19.645615633289442"/>
  </r>
  <r>
    <n v="528"/>
    <x v="10"/>
    <s v="za"/>
    <x v="15"/>
    <m/>
    <m/>
    <n v="2"/>
    <s v=""/>
    <n v="164.32532240275449"/>
    <n v="31.422601720253809"/>
    <n v="2"/>
    <n v="15.711300860126904"/>
  </r>
  <r>
    <n v="529"/>
    <x v="10"/>
    <s v="za"/>
    <x v="16"/>
    <m/>
    <m/>
    <n v="2"/>
    <s v=""/>
    <n v="111.0709347312493"/>
    <n v="23.484241336861459"/>
    <n v="2"/>
    <n v="11.742120668430729"/>
  </r>
  <r>
    <n v="530"/>
    <x v="10"/>
    <s v="za"/>
    <x v="17"/>
    <m/>
    <m/>
    <n v="2"/>
    <s v=""/>
    <n v="159.35417904472979"/>
    <n v="31.2395233674557"/>
    <n v="2"/>
    <n v="15.61976168372785"/>
  </r>
  <r>
    <n v="531"/>
    <x v="10"/>
    <s v="za"/>
    <x v="18"/>
    <m/>
    <m/>
    <n v="2"/>
    <s v=""/>
    <n v="109.3931246731638"/>
    <n v="17.462824877941308"/>
    <n v="2"/>
    <n v="8.7314124389706542"/>
  </r>
  <r>
    <n v="532"/>
    <x v="10"/>
    <s v="za"/>
    <x v="19"/>
    <m/>
    <m/>
    <n v="2"/>
    <s v=""/>
    <n v="98.179221887562036"/>
    <n v="26.14240470899972"/>
    <n v="2"/>
    <n v="13.07120235449986"/>
  </r>
  <r>
    <n v="533"/>
    <x v="10"/>
    <s v="za"/>
    <x v="20"/>
    <m/>
    <m/>
    <n v="2"/>
    <s v=""/>
    <n v="49.692146523078613"/>
    <n v="9.5485593292279898"/>
    <n v="2"/>
    <n v="4.7742796646139949"/>
  </r>
  <r>
    <n v="534"/>
    <x v="10"/>
    <s v="za"/>
    <x v="21"/>
    <m/>
    <m/>
    <n v="2"/>
    <s v=""/>
    <n v="58.92468427232086"/>
    <n v="12.119368971677901"/>
    <n v="2"/>
    <n v="6.0596844858389503"/>
  </r>
  <r>
    <n v="535"/>
    <x v="10"/>
    <s v="za"/>
    <x v="22"/>
    <m/>
    <m/>
    <n v="2"/>
    <s v=""/>
    <n v="10.78616538539897"/>
    <n v="2.292270570935909"/>
    <n v="2"/>
    <n v="1.1461352854679545"/>
  </r>
  <r>
    <n v="536"/>
    <x v="10"/>
    <s v="za"/>
    <x v="23"/>
    <m/>
    <m/>
    <n v="2"/>
    <s v=""/>
    <n v="31.753369270258549"/>
    <n v="6.2922705709359086"/>
    <n v="2"/>
    <n v="3.1461352854679543"/>
  </r>
  <r>
    <n v="537"/>
    <x v="10"/>
    <s v="za"/>
    <x v="24"/>
    <m/>
    <m/>
    <n v="2"/>
    <s v=""/>
    <n v="74.253790827384776"/>
    <n v="14.86288345213355"/>
    <n v="2"/>
    <n v="7.4314417260667751"/>
  </r>
  <r>
    <n v="538"/>
    <x v="10"/>
    <s v="za"/>
    <x v="25"/>
    <m/>
    <m/>
    <n v="2"/>
    <s v=""/>
    <n v="36.869184455552592"/>
    <n v="8.8399364538578666"/>
    <n v="2"/>
    <n v="4.4199682269289333"/>
  </r>
  <r>
    <n v="539"/>
    <x v="10"/>
    <s v="za"/>
    <x v="26"/>
    <m/>
    <m/>
    <n v="2"/>
    <s v=""/>
    <n v="75.759463908202946"/>
    <n v="15.97292225128519"/>
    <n v="2"/>
    <n v="7.9864611256425952"/>
  </r>
  <r>
    <n v="540"/>
    <x v="10"/>
    <s v="za"/>
    <x v="28"/>
    <m/>
    <m/>
    <n v="2"/>
    <s v=""/>
    <n v="5.640351597993428"/>
    <n v="1.088447477389562"/>
    <n v="2"/>
    <n v="0.54422373869478102"/>
  </r>
  <r>
    <n v="541"/>
    <x v="10"/>
    <s v="za"/>
    <x v="29"/>
    <m/>
    <m/>
    <n v="2"/>
    <s v=""/>
    <n v="39.944877256022181"/>
    <n v="7.4422373869478111"/>
    <n v="2"/>
    <n v="3.7211186934739056"/>
  </r>
  <r>
    <n v="542"/>
    <x v="10"/>
    <s v="za"/>
    <x v="30"/>
    <m/>
    <m/>
    <n v="2"/>
    <s v=""/>
    <n v="52.118110354016693"/>
    <n v="10.805352524466739"/>
    <n v="2"/>
    <n v="5.4026762622333697"/>
  </r>
  <r>
    <n v="543"/>
    <x v="10"/>
    <s v="za"/>
    <x v="31"/>
    <m/>
    <m/>
    <n v="2"/>
    <s v=""/>
    <n v="57.205402163206472"/>
    <n v="11.996193539345709"/>
    <n v="2"/>
    <n v="5.9980967696728547"/>
  </r>
  <r>
    <n v="544"/>
    <x v="10"/>
    <s v="za"/>
    <x v="32"/>
    <m/>
    <m/>
    <n v="2"/>
    <s v=""/>
    <n v="51.525539966381139"/>
    <n v="10.8285838472879"/>
    <n v="2"/>
    <n v="5.4142919236439502"/>
  </r>
  <r>
    <n v="545"/>
    <x v="10"/>
    <s v="za"/>
    <x v="33"/>
    <m/>
    <m/>
    <n v="2"/>
    <s v=""/>
    <n v="27.60331454536864"/>
    <n v="5.2761946157626314"/>
    <n v="2"/>
    <n v="2.6380973078813157"/>
  </r>
  <r>
    <n v="546"/>
    <x v="10"/>
    <s v="za"/>
    <x v="34"/>
    <m/>
    <m/>
    <n v="2"/>
    <s v=""/>
    <n v="51.533282480760363"/>
    <n v="10.89741739638762"/>
    <n v="2"/>
    <n v="5.4487086981938102"/>
  </r>
  <r>
    <n v="547"/>
    <x v="10"/>
    <s v="za"/>
    <x v="35"/>
    <m/>
    <m/>
    <n v="2"/>
    <s v=""/>
    <n v="31.63709338682354"/>
    <n v="6.5399636830969214"/>
    <n v="2"/>
    <n v="3.2699818415484607"/>
  </r>
  <r>
    <n v="548"/>
    <x v="10"/>
    <s v="za"/>
    <x v="36"/>
    <m/>
    <m/>
    <n v="2"/>
    <s v=""/>
    <n v="85.178627934348583"/>
    <n v="18.253354954129339"/>
    <n v="2"/>
    <n v="9.1266774770646695"/>
  </r>
  <r>
    <n v="549"/>
    <x v="10"/>
    <s v="za"/>
    <x v="37"/>
    <m/>
    <m/>
    <n v="2"/>
    <s v=""/>
    <n v="73.819884569254938"/>
    <n v="15.259915260559479"/>
    <n v="2"/>
    <n v="7.6299576302797396"/>
  </r>
  <r>
    <n v="550"/>
    <x v="10"/>
    <s v="za"/>
    <x v="38"/>
    <m/>
    <m/>
    <n v="2"/>
    <s v=""/>
    <n v="42.182791182431401"/>
    <n v="8.7199515774625613"/>
    <n v="2"/>
    <n v="4.3599757887312807"/>
  </r>
  <r>
    <n v="551"/>
    <x v="10"/>
    <s v="za"/>
    <x v="39"/>
    <m/>
    <m/>
    <n v="2"/>
    <s v=""/>
    <n v="56.420988085045828"/>
    <n v="11.853702551782201"/>
    <n v="2"/>
    <n v="5.9268512758911003"/>
  </r>
  <r>
    <n v="552"/>
    <x v="10"/>
    <s v="za"/>
    <x v="40"/>
    <m/>
    <m/>
    <n v="2"/>
    <s v=""/>
    <n v="38.609790333209432"/>
    <n v="7.4268512758911012"/>
    <n v="2"/>
    <n v="3.7134256379455506"/>
  </r>
  <r>
    <n v="553"/>
    <x v="10"/>
    <s v="za"/>
    <x v="41"/>
    <m/>
    <m/>
    <n v="2"/>
    <s v=""/>
    <n v="41.280621798138867"/>
    <n v="8.5760497592399538"/>
    <n v="2"/>
    <n v="4.2880248796199769"/>
  </r>
  <r>
    <n v="554"/>
    <x v="10"/>
    <s v="za"/>
    <x v="42"/>
    <m/>
    <m/>
    <n v="2"/>
    <s v=""/>
    <n v="121.1337605877218"/>
    <n v="25.827561743095622"/>
    <n v="2"/>
    <n v="12.913780871547811"/>
  </r>
  <r>
    <n v="555"/>
    <x v="10"/>
    <s v="za"/>
    <x v="43"/>
    <m/>
    <m/>
    <n v="2"/>
    <s v=""/>
    <n v="129.34900854088951"/>
    <n v="24.716150618182819"/>
    <n v="2"/>
    <n v="12.35807530909141"/>
  </r>
  <r>
    <n v="556"/>
    <x v="10"/>
    <s v="za"/>
    <x v="44"/>
    <m/>
    <m/>
    <n v="2"/>
    <s v=""/>
    <n v="45.327036562641673"/>
    <n v="9.558868179573448"/>
    <n v="2"/>
    <n v="4.779434089786724"/>
  </r>
  <r>
    <n v="557"/>
    <x v="10"/>
    <s v="za"/>
    <x v="45"/>
    <m/>
    <m/>
    <n v="2"/>
    <s v=""/>
    <n v="89.212794005676116"/>
    <n v="18.097590243194311"/>
    <n v="2"/>
    <n v="9.0487951215971556"/>
  </r>
  <r>
    <n v="558"/>
    <x v="10"/>
    <s v="za"/>
    <x v="46"/>
    <m/>
    <m/>
    <n v="2"/>
    <s v=""/>
    <n v="164.58116448177799"/>
    <n v="32.875827240918078"/>
    <n v="2"/>
    <n v="16.437913620459039"/>
  </r>
  <r>
    <n v="559"/>
    <x v="10"/>
    <s v="za"/>
    <x v="47"/>
    <m/>
    <m/>
    <n v="2"/>
    <s v=""/>
    <n v="84.167371926499527"/>
    <n v="17.19757467051453"/>
    <n v="2"/>
    <n v="8.5987873352572652"/>
  </r>
  <r>
    <n v="560"/>
    <x v="10"/>
    <s v="za"/>
    <x v="48"/>
    <m/>
    <m/>
    <n v="2"/>
    <s v=""/>
    <n v="26.93681480475836"/>
    <n v="5.4094022939842752"/>
    <n v="2"/>
    <n v="2.7047011469921376"/>
  </r>
  <r>
    <n v="561"/>
    <x v="10"/>
    <s v="za"/>
    <x v="49"/>
    <m/>
    <m/>
    <n v="2"/>
    <s v=""/>
    <n v="50.98881194449411"/>
    <n v="10.655043670374839"/>
    <n v="2"/>
    <n v="5.3275218351874196"/>
  </r>
  <r>
    <n v="562"/>
    <x v="10"/>
    <s v="za"/>
    <x v="50"/>
    <m/>
    <m/>
    <n v="2"/>
    <s v=""/>
    <n v="77.925626749252473"/>
    <n v="16.06444596435912"/>
    <n v="2"/>
    <n v="8.0322229821795599"/>
  </r>
  <r>
    <n v="563"/>
    <x v="10"/>
    <s v="za"/>
    <x v="51"/>
    <m/>
    <m/>
    <n v="2"/>
    <s v=""/>
    <n v="138.02241581646661"/>
    <n v="28.977833960807018"/>
    <n v="2"/>
    <n v="14.488916980403509"/>
  </r>
  <r>
    <n v="564"/>
    <x v="11"/>
    <s v="za"/>
    <x v="0"/>
    <m/>
    <m/>
    <n v="2"/>
    <s v=""/>
    <n v="81.630115410987699"/>
    <n v="16.95223650004213"/>
    <n v="2"/>
    <n v="8.4761182500210648"/>
  </r>
  <r>
    <n v="565"/>
    <x v="11"/>
    <s v="za"/>
    <x v="1"/>
    <m/>
    <m/>
    <n v="2"/>
    <s v=""/>
    <n v="57.762679851054237"/>
    <n v="11.71400623259809"/>
    <n v="2"/>
    <n v="5.8570031162990448"/>
  </r>
  <r>
    <n v="566"/>
    <x v="11"/>
    <s v="za"/>
    <x v="2"/>
    <m/>
    <m/>
    <n v="2"/>
    <s v=""/>
    <n v="26.754220408744271"/>
    <n v="5.292995846166809"/>
    <n v="2"/>
    <n v="2.6464979230834045"/>
  </r>
  <r>
    <n v="567"/>
    <x v="11"/>
    <s v="za"/>
    <x v="3"/>
    <m/>
    <m/>
    <n v="2"/>
    <s v=""/>
    <n v="36.544656357504309"/>
    <n v="7.5127427307919152"/>
    <n v="2"/>
    <n v="3.7563713653959576"/>
  </r>
  <r>
    <n v="568"/>
    <x v="11"/>
    <s v="za"/>
    <x v="4"/>
    <m/>
    <m/>
    <n v="2"/>
    <s v=""/>
    <n v="182.04382205492169"/>
    <n v="43.300607418133907"/>
    <n v="2"/>
    <n v="21.650303709066954"/>
  </r>
  <r>
    <n v="569"/>
    <x v="11"/>
    <s v="za"/>
    <x v="5"/>
    <m/>
    <m/>
    <n v="2"/>
    <s v=""/>
    <n v="110.6537944951193"/>
    <n v="22.78936132521526"/>
    <n v="2"/>
    <n v="11.39468066260763"/>
  </r>
  <r>
    <n v="570"/>
    <x v="11"/>
    <s v="za"/>
    <x v="6"/>
    <m/>
    <m/>
    <n v="2"/>
    <s v=""/>
    <n v="100.03625372522249"/>
    <n v="22.427029592695039"/>
    <n v="2"/>
    <n v="11.213514796347519"/>
  </r>
  <r>
    <n v="571"/>
    <x v="11"/>
    <s v="za"/>
    <x v="7"/>
    <m/>
    <m/>
    <n v="2"/>
    <s v=""/>
    <n v="106.1770416675414"/>
    <n v="21.51223727484815"/>
    <n v="2"/>
    <n v="10.756118637424075"/>
  </r>
  <r>
    <n v="572"/>
    <x v="11"/>
    <s v="za"/>
    <x v="8"/>
    <m/>
    <m/>
    <n v="2"/>
    <s v=""/>
    <n v="21.232365610692408"/>
    <n v="4.3121206098228813"/>
    <n v="2"/>
    <n v="2.1560603049114406"/>
  </r>
  <r>
    <n v="573"/>
    <x v="11"/>
    <s v="za"/>
    <x v="9"/>
    <m/>
    <m/>
    <n v="2"/>
    <s v=""/>
    <n v="67.925513559234247"/>
    <n v="16.710584864979939"/>
    <n v="2"/>
    <n v="8.3552924324899696"/>
  </r>
  <r>
    <n v="574"/>
    <x v="11"/>
    <s v="za"/>
    <x v="10"/>
    <m/>
    <m/>
    <n v="2"/>
    <s v=""/>
    <n v="95.545645248115832"/>
    <n v="19.404542744202971"/>
    <n v="2"/>
    <n v="9.7022713721014853"/>
  </r>
  <r>
    <n v="575"/>
    <x v="11"/>
    <s v="za"/>
    <x v="11"/>
    <m/>
    <m/>
    <n v="2"/>
    <s v=""/>
    <n v="121.0514229348138"/>
    <n v="25.677283650917349"/>
    <n v="2"/>
    <n v="12.838641825458675"/>
  </r>
  <r>
    <n v="576"/>
    <x v="11"/>
    <s v="za"/>
    <x v="12"/>
    <m/>
    <m/>
    <n v="2"/>
    <s v=""/>
    <n v="41.125306288000019"/>
    <n v="8.6045513680915153"/>
    <n v="2"/>
    <n v="4.3022756840457577"/>
  </r>
  <r>
    <n v="577"/>
    <x v="11"/>
    <s v="za"/>
    <x v="13"/>
    <m/>
    <m/>
    <n v="2"/>
    <s v=""/>
    <n v="100.3468380846785"/>
    <n v="23.991724530413091"/>
    <n v="2"/>
    <n v="11.995862265206545"/>
  </r>
  <r>
    <n v="578"/>
    <x v="11"/>
    <s v="za"/>
    <x v="14"/>
    <m/>
    <m/>
    <n v="2"/>
    <s v=""/>
    <n v="40.418024797399333"/>
    <n v="8.523849883598162"/>
    <n v="2"/>
    <n v="4.261924941799081"/>
  </r>
  <r>
    <n v="579"/>
    <x v="11"/>
    <s v="za"/>
    <x v="15"/>
    <m/>
    <m/>
    <n v="2"/>
    <s v=""/>
    <n v="123.0351610113543"/>
    <n v="24.746166278660539"/>
    <n v="2"/>
    <n v="12.373083139330269"/>
  </r>
  <r>
    <n v="580"/>
    <x v="11"/>
    <s v="za"/>
    <x v="16"/>
    <m/>
    <m/>
    <n v="2"/>
    <s v=""/>
    <n v="147.06202050463119"/>
    <n v="30.188582800291261"/>
    <n v="2"/>
    <n v="15.094291400145631"/>
  </r>
  <r>
    <n v="581"/>
    <x v="11"/>
    <s v="za"/>
    <x v="17"/>
    <m/>
    <m/>
    <n v="2"/>
    <s v=""/>
    <n v="16.038733811998021"/>
    <n v="3.2742796646139949"/>
    <n v="2"/>
    <n v="1.6371398323069974"/>
  </r>
  <r>
    <n v="582"/>
    <x v="11"/>
    <s v="za"/>
    <x v="18"/>
    <m/>
    <m/>
    <n v="2"/>
    <s v=""/>
    <n v="13.190281301247049"/>
    <n v="4.0914265548713313"/>
    <n v="2"/>
    <n v="2.0457132774356657"/>
  </r>
  <r>
    <n v="583"/>
    <x v="11"/>
    <s v="za"/>
    <x v="19"/>
    <m/>
    <m/>
    <n v="2"/>
    <s v=""/>
    <n v="43.898391108827731"/>
    <n v="9.7314124389706542"/>
    <n v="2"/>
    <n v="4.8657062194853271"/>
  </r>
  <r>
    <n v="584"/>
    <x v="11"/>
    <s v="za"/>
    <x v="20"/>
    <m/>
    <m/>
    <n v="2"/>
    <s v=""/>
    <n v="75.850781632111008"/>
    <n v="16.91426554871332"/>
    <n v="2"/>
    <n v="8.4571327743566602"/>
  </r>
  <r>
    <n v="585"/>
    <x v="11"/>
    <s v="za"/>
    <x v="21"/>
    <m/>
    <m/>
    <n v="2"/>
    <s v=""/>
    <n v="116.25000661215969"/>
    <n v="28.780721826357439"/>
    <n v="2"/>
    <n v="14.39036091317872"/>
  </r>
  <r>
    <n v="586"/>
    <x v="11"/>
    <s v="za"/>
    <x v="22"/>
    <m/>
    <m/>
    <n v="2"/>
    <s v=""/>
    <n v="130.91528700540479"/>
    <n v="30.068840994827038"/>
    <n v="2"/>
    <n v="15.034420497413519"/>
  </r>
  <r>
    <n v="587"/>
    <x v="11"/>
    <s v="za"/>
    <x v="23"/>
    <m/>
    <m/>
    <n v="2"/>
    <s v=""/>
    <n v="64.504501132294422"/>
    <n v="13.461352854679539"/>
    <n v="2"/>
    <n v="6.7306764273397697"/>
  </r>
  <r>
    <n v="588"/>
    <x v="11"/>
    <s v="za"/>
    <x v="24"/>
    <m/>
    <m/>
    <n v="2"/>
    <s v=""/>
    <n v="69.640145309324069"/>
    <n v="14.607488140147501"/>
    <n v="2"/>
    <n v="7.3037440700737504"/>
  </r>
  <r>
    <n v="589"/>
    <x v="11"/>
    <s v="za"/>
    <x v="25"/>
    <m/>
    <m/>
    <n v="2"/>
    <s v=""/>
    <n v="37.751578848896393"/>
    <n v="8.02294699827568"/>
    <n v="2"/>
    <n v="4.01147349913784"/>
  </r>
  <r>
    <n v="590"/>
    <x v="11"/>
    <s v="za"/>
    <x v="26"/>
    <m/>
    <m/>
    <n v="2"/>
    <s v=""/>
    <n v="109.08420756571979"/>
    <n v="21.65818354806974"/>
    <n v="2"/>
    <n v="10.82909177403487"/>
  </r>
  <r>
    <n v="591"/>
    <x v="11"/>
    <s v="za"/>
    <x v="28"/>
    <m/>
    <m/>
    <n v="2"/>
    <s v=""/>
    <n v="16.921054793980279"/>
    <n v="3.265342432168687"/>
    <n v="2"/>
    <n v="1.6326712160843435"/>
  </r>
  <r>
    <n v="592"/>
    <x v="11"/>
    <s v="za"/>
    <x v="29"/>
    <m/>
    <m/>
    <n v="2"/>
    <s v=""/>
    <n v="45.296498200630339"/>
    <n v="9.5306848643373741"/>
    <n v="2"/>
    <n v="4.765342432168687"/>
  </r>
  <r>
    <n v="593"/>
    <x v="11"/>
    <s v="za"/>
    <x v="30"/>
    <m/>
    <m/>
    <n v="2"/>
    <s v=""/>
    <n v="28.9909637363325"/>
    <n v="7.3682594876835079"/>
    <n v="2"/>
    <n v="3.684129743841754"/>
  </r>
  <r>
    <n v="594"/>
    <x v="11"/>
    <s v="za"/>
    <x v="31"/>
    <m/>
    <m/>
    <n v="2"/>
    <s v=""/>
    <n v="59.543436620897893"/>
    <n v="11.920648719208771"/>
    <n v="2"/>
    <n v="5.9603243596043853"/>
  </r>
  <r>
    <n v="595"/>
    <x v="11"/>
    <s v="za"/>
    <x v="32"/>
    <m/>
    <m/>
    <n v="2"/>
    <s v=""/>
    <n v="48.165413711197097"/>
    <n v="9.7365189753670176"/>
    <n v="2"/>
    <n v="4.8682594876835088"/>
  </r>
  <r>
    <n v="596"/>
    <x v="11"/>
    <s v="za"/>
    <x v="33"/>
    <m/>
    <m/>
    <n v="2"/>
    <s v=""/>
    <n v="57.706254618114549"/>
    <n v="13.621222780624979"/>
    <n v="2"/>
    <n v="6.8106113903124896"/>
  </r>
  <r>
    <n v="597"/>
    <x v="11"/>
    <s v="za"/>
    <x v="34"/>
    <m/>
    <m/>
    <n v="2"/>
    <s v=""/>
    <n v="141.64830650049069"/>
    <n v="34.818066115596388"/>
    <n v="2"/>
    <n v="17.409033057798194"/>
  </r>
  <r>
    <n v="598"/>
    <x v="11"/>
    <s v="za"/>
    <x v="35"/>
    <m/>
    <m/>
    <n v="2"/>
    <s v=""/>
    <n v="68.4139251770318"/>
    <n v="13.967224665983579"/>
    <n v="2"/>
    <n v="6.9836123329917896"/>
  </r>
  <r>
    <n v="599"/>
    <x v="11"/>
    <s v="za"/>
    <x v="36"/>
    <m/>
    <m/>
    <n v="2"/>
    <s v=""/>
    <n v="69.222162307253171"/>
    <n v="14.967224665983579"/>
    <n v="2"/>
    <n v="7.4836123329917896"/>
  </r>
  <r>
    <n v="600"/>
    <x v="11"/>
    <s v="za"/>
    <x v="37"/>
    <m/>
    <m/>
    <n v="2"/>
    <s v=""/>
    <n v="90.737486312996623"/>
    <n v="18.147212560349221"/>
    <n v="2"/>
    <n v="9.0736062801746105"/>
  </r>
  <r>
    <n v="601"/>
    <x v="11"/>
    <s v="za"/>
    <x v="38"/>
    <m/>
    <m/>
    <n v="2"/>
    <s v=""/>
    <n v="62.542365544004277"/>
    <n v="12.967224665983579"/>
    <n v="2"/>
    <n v="6.4836123329917896"/>
  </r>
  <r>
    <n v="602"/>
    <x v="11"/>
    <s v="za"/>
    <x v="39"/>
    <m/>
    <m/>
    <n v="2"/>
    <s v=""/>
    <n v="119.5789127032162"/>
    <n v="28.530441340961332"/>
    <n v="2"/>
    <n v="14.265220670480666"/>
  </r>
  <r>
    <n v="603"/>
    <x v="11"/>
    <s v="za"/>
    <x v="40"/>
    <m/>
    <m/>
    <n v="2"/>
    <s v=""/>
    <n v="101.1680724466416"/>
    <n v="20.344382055843941"/>
    <n v="2"/>
    <n v="10.17219102792197"/>
  </r>
  <r>
    <n v="604"/>
    <x v="11"/>
    <s v="za"/>
    <x v="41"/>
    <m/>
    <m/>
    <n v="2"/>
    <s v=""/>
    <n v="125.8662323660746"/>
    <n v="25.856603586913259"/>
    <n v="2"/>
    <n v="12.92830179345663"/>
  </r>
  <r>
    <n v="605"/>
    <x v="11"/>
    <s v="za"/>
    <x v="42"/>
    <m/>
    <m/>
    <n v="2"/>
    <s v=""/>
    <n v="97.452880195769609"/>
    <n v="21.280553827673309"/>
    <n v="2"/>
    <n v="10.640276913836654"/>
  </r>
  <r>
    <n v="606"/>
    <x v="11"/>
    <s v="za"/>
    <x v="43"/>
    <m/>
    <m/>
    <n v="2"/>
    <s v=""/>
    <n v="53.638037834798801"/>
    <n v="9.7185448023087186"/>
    <n v="2"/>
    <n v="4.8592724011543593"/>
  </r>
  <r>
    <n v="607"/>
    <x v="11"/>
    <s v="za"/>
    <x v="44"/>
    <m/>
    <m/>
    <n v="2"/>
    <s v=""/>
    <n v="105.00272793532289"/>
    <n v="20.357251293249799"/>
    <n v="2"/>
    <n v="10.1786256466249"/>
  </r>
  <r>
    <n v="608"/>
    <x v="11"/>
    <s v="za"/>
    <x v="45"/>
    <m/>
    <m/>
    <n v="2"/>
    <s v=""/>
    <n v="118.95909928933381"/>
    <n v="24.775842813597869"/>
    <n v="2"/>
    <n v="12.387921406798934"/>
  </r>
  <r>
    <n v="609"/>
    <x v="11"/>
    <s v="za"/>
    <x v="46"/>
    <m/>
    <m/>
    <n v="2"/>
    <s v=""/>
    <n v="155.9203095826654"/>
    <n v="34.6161661908626"/>
    <n v="2"/>
    <n v="17.3080830954313"/>
  </r>
  <r>
    <n v="610"/>
    <x v="11"/>
    <s v="za"/>
    <x v="47"/>
    <m/>
    <m/>
    <n v="2"/>
    <s v=""/>
    <n v="167.48083515694219"/>
    <n v="37.955665552285723"/>
    <n v="2"/>
    <n v="18.977832776142861"/>
  </r>
  <r>
    <n v="611"/>
    <x v="11"/>
    <s v="za"/>
    <x v="48"/>
    <m/>
    <m/>
    <n v="2"/>
    <s v=""/>
    <n v="124.0483816408734"/>
    <n v="26.616947751754719"/>
    <n v="2"/>
    <n v="13.308473875877359"/>
  </r>
  <r>
    <n v="612"/>
    <x v="11"/>
    <s v="za"/>
    <x v="49"/>
    <m/>
    <m/>
    <n v="2"/>
    <s v=""/>
    <n v="206.97543284227339"/>
    <n v="50.148788114967928"/>
    <n v="2"/>
    <n v="25.074394057483964"/>
  </r>
  <r>
    <n v="613"/>
    <x v="11"/>
    <s v="za"/>
    <x v="50"/>
    <m/>
    <m/>
    <n v="2"/>
    <s v=""/>
    <n v="80.592356587418152"/>
    <n v="16.880023622583021"/>
    <n v="2"/>
    <n v="8.4400118112915106"/>
  </r>
  <r>
    <n v="614"/>
    <x v="11"/>
    <s v="za"/>
    <x v="51"/>
    <m/>
    <m/>
    <n v="2"/>
    <s v=""/>
    <n v="112.046054940747"/>
    <n v="27.2894259165673"/>
    <n v="2"/>
    <n v="13.64471295828365"/>
  </r>
  <r>
    <n v="615"/>
    <x v="12"/>
    <s v="za"/>
    <x v="0"/>
    <m/>
    <m/>
    <n v="2"/>
    <s v=""/>
    <n v="52.424653012063587"/>
    <n v="19.222273888237449"/>
    <n v="2"/>
    <n v="9.6111369441187247"/>
  </r>
  <r>
    <n v="616"/>
    <x v="12"/>
    <s v="za"/>
    <x v="1"/>
    <m/>
    <m/>
    <n v="2"/>
    <s v=""/>
    <n v="62.674060139858113"/>
    <n v="12.659240653875321"/>
    <n v="2"/>
    <n v="6.3296203269376603"/>
  </r>
  <r>
    <n v="617"/>
    <x v="12"/>
    <s v="za"/>
    <x v="2"/>
    <m/>
    <m/>
    <n v="2"/>
    <s v=""/>
    <n v="160.07234725541969"/>
    <n v="24.538228192375751"/>
    <n v="2"/>
    <n v="12.269114096187876"/>
  </r>
  <r>
    <n v="618"/>
    <x v="12"/>
    <s v="za"/>
    <x v="3"/>
    <m/>
    <m/>
    <n v="2"/>
    <s v=""/>
    <n v="78.30997790893781"/>
    <n v="17.098734423125531"/>
    <n v="2"/>
    <n v="8.5493672115627657"/>
  </r>
  <r>
    <n v="619"/>
    <x v="12"/>
    <s v="za"/>
    <x v="4"/>
    <m/>
    <m/>
    <n v="2"/>
    <s v=""/>
    <n v="71.712290936977013"/>
    <n v="15.06469786017481"/>
    <n v="2"/>
    <n v="7.5323489300874051"/>
  </r>
  <r>
    <n v="620"/>
    <x v="12"/>
    <s v="za"/>
    <x v="5"/>
    <m/>
    <m/>
    <n v="2"/>
    <s v=""/>
    <n v="142.26916435086761"/>
    <n v="29.300607418133911"/>
    <n v="2"/>
    <n v="14.650303709066955"/>
  </r>
  <r>
    <n v="621"/>
    <x v="12"/>
    <s v="za"/>
    <x v="6"/>
    <m/>
    <m/>
    <n v="2"/>
    <s v=""/>
    <n v="118.3323480993552"/>
    <n v="23.533738278755941"/>
    <n v="2"/>
    <n v="11.76686913937797"/>
  </r>
  <r>
    <n v="622"/>
    <x v="12"/>
    <s v="za"/>
    <x v="7"/>
    <m/>
    <m/>
    <n v="2"/>
    <s v=""/>
    <n v="88.643376966757955"/>
    <n v="18.262825629517739"/>
    <n v="2"/>
    <n v="9.1314128147588693"/>
  </r>
  <r>
    <n v="623"/>
    <x v="12"/>
    <s v="za"/>
    <x v="8"/>
    <m/>
    <m/>
    <n v="2"/>
    <s v=""/>
    <n v="61.212897846017853"/>
    <n v="13.780301524557199"/>
    <n v="2"/>
    <n v="6.8901507622785996"/>
  </r>
  <r>
    <n v="624"/>
    <x v="12"/>
    <s v="za"/>
    <x v="9"/>
    <m/>
    <m/>
    <n v="2"/>
    <s v=""/>
    <n v="112.73602371780591"/>
    <n v="23.599253498461628"/>
    <n v="2"/>
    <n v="11.799626749230814"/>
  </r>
  <r>
    <n v="625"/>
    <x v="12"/>
    <s v="za"/>
    <x v="10"/>
    <m/>
    <m/>
    <n v="2"/>
    <s v=""/>
    <n v="150.29347027402409"/>
    <n v="34.794693506481558"/>
    <n v="2"/>
    <n v="17.397346753240779"/>
  </r>
  <r>
    <n v="626"/>
    <x v="12"/>
    <s v="za"/>
    <x v="11"/>
    <m/>
    <m/>
    <n v="2"/>
    <s v=""/>
    <n v="128.4469192712684"/>
    <n v="25.560603049114409"/>
    <n v="2"/>
    <n v="12.780301524557204"/>
  </r>
  <r>
    <n v="627"/>
    <x v="12"/>
    <s v="za"/>
    <x v="12"/>
    <m/>
    <m/>
    <n v="2"/>
    <s v=""/>
    <n v="58.389005429404122"/>
    <n v="11.85833167701292"/>
    <n v="2"/>
    <n v="5.9291658385064601"/>
  </r>
  <r>
    <n v="628"/>
    <x v="12"/>
    <s v="za"/>
    <x v="13"/>
    <m/>
    <m/>
    <n v="2"/>
    <s v=""/>
    <n v="74.47182034741958"/>
    <n v="15.112977011258399"/>
    <n v="2"/>
    <n v="7.5564885056291997"/>
  </r>
  <r>
    <n v="629"/>
    <x v="12"/>
    <s v="za"/>
    <x v="14"/>
    <m/>
    <m/>
    <n v="2"/>
    <s v=""/>
    <n v="143.4837203704999"/>
    <n v="32.0733684645217"/>
    <n v="2"/>
    <n v="16.03668423226085"/>
  </r>
  <r>
    <n v="630"/>
    <x v="12"/>
    <s v="za"/>
    <x v="15"/>
    <m/>
    <m/>
    <n v="2"/>
    <s v=""/>
    <n v="38.159952139361607"/>
    <n v="7.523849883598162"/>
    <n v="2"/>
    <n v="3.761924941799081"/>
  </r>
  <r>
    <n v="631"/>
    <x v="12"/>
    <s v="za"/>
    <x v="16"/>
    <m/>
    <m/>
    <n v="2"/>
    <s v=""/>
    <n v="199.03317949017111"/>
    <n v="39.881174359789902"/>
    <n v="2"/>
    <n v="19.940587179894951"/>
  </r>
  <r>
    <n v="632"/>
    <x v="12"/>
    <s v="za"/>
    <x v="17"/>
    <m/>
    <m/>
    <n v="2"/>
    <s v=""/>
    <n v="57.671537535131613"/>
    <n v="12.959551599257059"/>
    <n v="2"/>
    <n v="6.4797757996285297"/>
  </r>
  <r>
    <n v="633"/>
    <x v="12"/>
    <s v="za"/>
    <x v="18"/>
    <m/>
    <m/>
    <n v="2"/>
    <s v=""/>
    <n v="75.784077271625776"/>
    <n v="17.00569210358465"/>
    <n v="2"/>
    <n v="8.502846051792325"/>
  </r>
  <r>
    <n v="634"/>
    <x v="12"/>
    <s v="za"/>
    <x v="19"/>
    <m/>
    <m/>
    <n v="2"/>
    <s v=""/>
    <n v="82.661901653167064"/>
    <n v="12.00569210358465"/>
    <n v="2"/>
    <n v="6.002846051792325"/>
  </r>
  <r>
    <n v="635"/>
    <x v="12"/>
    <s v="za"/>
    <x v="20"/>
    <m/>
    <m/>
    <n v="2"/>
    <s v=""/>
    <n v="253.17807789854109"/>
    <n v="48.582041152631753"/>
    <n v="2"/>
    <n v="24.291020576315876"/>
  </r>
  <r>
    <n v="636"/>
    <x v="12"/>
    <s v="za"/>
    <x v="21"/>
    <m/>
    <m/>
    <n v="2"/>
    <s v=""/>
    <n v="152.76535421010951"/>
    <n v="32.413556378491627"/>
    <n v="2"/>
    <n v="16.206778189245814"/>
  </r>
  <r>
    <n v="637"/>
    <x v="12"/>
    <s v="za"/>
    <x v="22"/>
    <m/>
    <m/>
    <n v="2"/>
    <s v=""/>
    <n v="87.857882694396181"/>
    <n v="20.009018737601501"/>
    <n v="2"/>
    <n v="10.00450936880075"/>
  </r>
  <r>
    <n v="638"/>
    <x v="12"/>
    <s v="za"/>
    <x v="23"/>
    <m/>
    <m/>
    <n v="2"/>
    <s v=""/>
    <n v="84.022441495519814"/>
    <n v="17.978425930176439"/>
    <n v="2"/>
    <n v="8.9892129650882193"/>
  </r>
  <r>
    <n v="639"/>
    <x v="12"/>
    <s v="za"/>
    <x v="24"/>
    <m/>
    <m/>
    <n v="2"/>
    <s v=""/>
    <n v="87.292148523480847"/>
    <n v="20.04589399655136"/>
    <n v="2"/>
    <n v="10.02294699827568"/>
  </r>
  <r>
    <n v="640"/>
    <x v="12"/>
    <s v="za"/>
    <x v="25"/>
    <m/>
    <m/>
    <n v="2"/>
    <s v=""/>
    <n v="47.89556107424545"/>
    <n v="11.169082283743631"/>
    <n v="2"/>
    <n v="5.5845411418718154"/>
  </r>
  <r>
    <n v="641"/>
    <x v="12"/>
    <s v="za"/>
    <x v="26"/>
    <m/>
    <m/>
    <n v="2"/>
    <s v=""/>
    <n v="87.963149007457218"/>
    <n v="11.88447477389562"/>
    <n v="2"/>
    <n v="5.9422373869478102"/>
  </r>
  <r>
    <n v="642"/>
    <x v="12"/>
    <s v="za"/>
    <x v="28"/>
    <m/>
    <m/>
    <n v="2"/>
    <s v=""/>
    <n v="26.778491698884689"/>
    <n v="5.419918864615866"/>
    <n v="2"/>
    <n v="2.709959432307933"/>
  </r>
  <r>
    <n v="643"/>
    <x v="12"/>
    <s v="za"/>
    <x v="29"/>
    <m/>
    <m/>
    <n v="2"/>
    <s v=""/>
    <n v="90.245625567894862"/>
    <n v="17.415159638233"/>
    <n v="2"/>
    <n v="8.7075798191164999"/>
  </r>
  <r>
    <n v="644"/>
    <x v="12"/>
    <s v="za"/>
    <x v="30"/>
    <m/>
    <m/>
    <n v="2"/>
    <s v=""/>
    <n v="50.695531448338308"/>
    <n v="10.736518975367019"/>
    <n v="2"/>
    <n v="5.3682594876835097"/>
  </r>
  <r>
    <n v="645"/>
    <x v="12"/>
    <s v="za"/>
    <x v="31"/>
    <m/>
    <m/>
    <n v="2"/>
    <s v=""/>
    <n v="104.0877929083789"/>
    <n v="21.334510433170841"/>
    <n v="2"/>
    <n v="10.667255216585421"/>
  </r>
  <r>
    <n v="646"/>
    <x v="12"/>
    <s v="za"/>
    <x v="32"/>
    <m/>
    <m/>
    <n v="2"/>
    <s v=""/>
    <n v="52.867317597711967"/>
    <n v="10.920648719208771"/>
    <n v="2"/>
    <n v="5.4603243596043853"/>
  </r>
  <r>
    <n v="647"/>
    <x v="12"/>
    <s v="za"/>
    <x v="33"/>
    <m/>
    <m/>
    <n v="2"/>
    <s v=""/>
    <n v="89.375266412885523"/>
    <n v="18.38097307881316"/>
    <n v="2"/>
    <n v="9.1904865394065798"/>
  </r>
  <r>
    <n v="648"/>
    <x v="12"/>
    <s v="za"/>
    <x v="34"/>
    <m/>
    <m/>
    <n v="2"/>
    <s v=""/>
    <n v="7.8440366972477067"/>
    <n v="3"/>
    <n v="2"/>
    <n v="1.5"/>
  </r>
  <r>
    <n v="649"/>
    <x v="12"/>
    <s v="za"/>
    <x v="35"/>
    <m/>
    <m/>
    <n v="2"/>
    <s v=""/>
    <n v="108.73402421671599"/>
    <n v="22.619891049290761"/>
    <n v="2"/>
    <n v="11.30994552464538"/>
  </r>
  <r>
    <n v="650"/>
    <x v="12"/>
    <s v="za"/>
    <x v="36"/>
    <m/>
    <m/>
    <n v="2"/>
    <s v=""/>
    <n v="96.938079329067307"/>
    <n v="21.507188349080501"/>
    <n v="2"/>
    <n v="10.75359417454025"/>
  </r>
  <r>
    <n v="651"/>
    <x v="12"/>
    <s v="za"/>
    <x v="37"/>
    <m/>
    <m/>
    <n v="2"/>
    <s v=""/>
    <n v="101.63911972711411"/>
    <n v="23.500628042650359"/>
    <n v="2"/>
    <n v="11.750314021325179"/>
  </r>
  <r>
    <n v="652"/>
    <x v="12"/>
    <s v="za"/>
    <x v="38"/>
    <m/>
    <m/>
    <n v="2"/>
    <s v=""/>
    <n v="141.24814807340391"/>
    <n v="29.9571580849946"/>
    <n v="2"/>
    <n v="14.9785790424973"/>
  </r>
  <r>
    <n v="653"/>
    <x v="12"/>
    <s v="za"/>
    <x v="39"/>
    <m/>
    <m/>
    <n v="2"/>
    <s v=""/>
    <n v="112.149700900947"/>
    <n v="26.652672397908091"/>
    <n v="2"/>
    <n v="13.326336198954046"/>
  </r>
  <r>
    <n v="654"/>
    <x v="12"/>
    <s v="za"/>
    <x v="40"/>
    <m/>
    <m/>
    <n v="2"/>
    <s v=""/>
    <n v="77.560323982292303"/>
    <n v="16.10981331731686"/>
    <n v="2"/>
    <n v="8.0549066586584299"/>
  </r>
  <r>
    <n v="655"/>
    <x v="12"/>
    <s v="za"/>
    <x v="41"/>
    <m/>
    <m/>
    <n v="2"/>
    <s v=""/>
    <n v="110.74833513908131"/>
    <n v="22.622034848386189"/>
    <n v="2"/>
    <n v="11.311017424193095"/>
  </r>
  <r>
    <n v="656"/>
    <x v="12"/>
    <s v="za"/>
    <x v="42"/>
    <m/>
    <m/>
    <n v="2"/>
    <s v=""/>
    <n v="86.921919513013734"/>
    <n v="19.32284002883635"/>
    <n v="2"/>
    <n v="9.6614200144181748"/>
  </r>
  <r>
    <n v="657"/>
    <x v="12"/>
    <s v="za"/>
    <x v="43"/>
    <m/>
    <m/>
    <n v="2"/>
    <s v=""/>
    <n v="71.565101970658361"/>
    <n v="16.01700577938399"/>
    <n v="2"/>
    <n v="8.0085028896919948"/>
  </r>
  <r>
    <n v="658"/>
    <x v="12"/>
    <s v="za"/>
    <x v="44"/>
    <m/>
    <m/>
    <n v="2"/>
    <s v=""/>
    <n v="181.9930202983418"/>
    <n v="44.816135045503032"/>
    <n v="2"/>
    <n v="22.408067522751516"/>
  </r>
  <r>
    <n v="659"/>
    <x v="12"/>
    <s v="za"/>
    <x v="45"/>
    <m/>
    <m/>
    <n v="2"/>
    <s v=""/>
    <n v="87.83950732196223"/>
    <n v="18.177428554561949"/>
    <n v="2"/>
    <n v="9.0887142772809746"/>
  </r>
  <r>
    <n v="660"/>
    <x v="12"/>
    <s v="za"/>
    <x v="46"/>
    <m/>
    <m/>
    <n v="2"/>
    <s v=""/>
    <n v="80.222417798059155"/>
    <n v="16.19757467051453"/>
    <n v="2"/>
    <n v="8.0987873352572652"/>
  </r>
  <r>
    <n v="661"/>
    <x v="12"/>
    <s v="za"/>
    <x v="47"/>
    <m/>
    <m/>
    <n v="2"/>
    <s v=""/>
    <n v="82.718293308769589"/>
    <n v="18.1177363591469"/>
    <n v="2"/>
    <n v="9.0588681795734498"/>
  </r>
  <r>
    <n v="662"/>
    <x v="12"/>
    <s v="za"/>
    <x v="48"/>
    <m/>
    <m/>
    <n v="2"/>
    <s v=""/>
    <n v="93.137182796161468"/>
    <n v="19.310087340749678"/>
    <n v="2"/>
    <n v="9.6550436703748392"/>
  </r>
  <r>
    <n v="663"/>
    <x v="12"/>
    <s v="za"/>
    <x v="49"/>
    <m/>
    <m/>
    <n v="2"/>
    <s v=""/>
    <n v="119.4667235054789"/>
    <n v="25.596286327572329"/>
    <n v="2"/>
    <n v="12.798143163786165"/>
  </r>
  <r>
    <n v="664"/>
    <x v="13"/>
    <s v="vr+za"/>
    <x v="0"/>
    <n v="46.605414890104299"/>
    <n v="10.65390100994985"/>
    <n v="2"/>
    <n v="5.3269505049749251"/>
    <n v="94.255895452759489"/>
    <n v="18.245232346208937"/>
    <n v="2"/>
    <n v="9.1226161731044684"/>
  </r>
  <r>
    <n v="665"/>
    <x v="13"/>
    <s v="vr+za"/>
    <x v="1"/>
    <n v="178.3125515676038"/>
    <n v="37.501828550002848"/>
    <n v="2"/>
    <n v="18.750914275001424"/>
    <n v="119.32482993754388"/>
    <n v="19.195395669571219"/>
    <n v="2"/>
    <n v="9.5976978347856097"/>
  </r>
  <r>
    <n v="666"/>
    <x v="13"/>
    <s v="vr+za"/>
    <x v="2"/>
    <n v="121.50296742309619"/>
    <n v="24.611477153917448"/>
    <n v="2"/>
    <n v="12.305738576958724"/>
    <n v="92.958712436522219"/>
    <n v="19.098734423125535"/>
    <n v="2"/>
    <n v="9.5493672115627675"/>
  </r>
  <r>
    <n v="667"/>
    <x v="13"/>
    <s v="vr+za"/>
    <x v="3"/>
    <n v="190.65949751209629"/>
    <n v="41.539890627215172"/>
    <n v="2"/>
    <n v="20.769945313607586"/>
    <n v="211.25812934763243"/>
    <n v="40.673244811405112"/>
    <n v="2"/>
    <n v="20.336622405702556"/>
  </r>
  <r>
    <n v="668"/>
    <x v="13"/>
    <s v="vr+za"/>
    <x v="4"/>
    <n v="82.306510166681704"/>
    <n v="17.192907550143509"/>
    <n v="2"/>
    <n v="8.5964537750717547"/>
    <n v="227.70819006275892"/>
    <n v="48.456724361590751"/>
    <n v="2"/>
    <n v="24.228362180795376"/>
  </r>
  <r>
    <n v="669"/>
    <x v="13"/>
    <s v="vr+za"/>
    <x v="5"/>
    <n v="234.8794421830323"/>
    <n v="48.684635003013362"/>
    <n v="2"/>
    <n v="24.342317501506681"/>
    <n v="247.60596536979241"/>
    <n v="57.343804274400931"/>
    <n v="2"/>
    <n v="28.671902137200465"/>
  </r>
  <r>
    <n v="670"/>
    <x v="13"/>
    <s v="vr+za"/>
    <x v="6"/>
    <n v="135.67031768315701"/>
    <n v="28.193898732073009"/>
    <n v="2"/>
    <n v="14.096949366036505"/>
    <n v="178.51936323415697"/>
    <n v="37.470226448962066"/>
    <n v="2"/>
    <n v="18.735113224481033"/>
  </r>
  <r>
    <n v="671"/>
    <x v="13"/>
    <s v="vr+za"/>
    <x v="7"/>
    <n v="107.61044580807059"/>
    <n v="23.740147916270761"/>
    <n v="2"/>
    <n v="11.87007395813538"/>
    <n v="227.10191001947328"/>
    <n v="46.365305278308725"/>
    <n v="2"/>
    <n v="23.182652639154362"/>
  </r>
  <r>
    <n v="672"/>
    <x v="13"/>
    <s v="vr+za"/>
    <x v="8"/>
    <n v="89.839586860680598"/>
    <n v="19.287132888638752"/>
    <n v="2"/>
    <n v="9.6435664443193758"/>
    <n v="156.35140374074751"/>
    <n v="32.125774714097432"/>
    <n v="2"/>
    <n v="16.062887357048716"/>
  </r>
  <r>
    <n v="673"/>
    <x v="13"/>
    <s v="vr+za"/>
    <x v="9"/>
    <n v="107.0371528954872"/>
    <n v="23.53522501822227"/>
    <n v="2"/>
    <n v="11.767612509111135"/>
    <n v="297.39160983469606"/>
    <n v="59.940158072133237"/>
    <n v="2"/>
    <n v="29.970079036066618"/>
  </r>
  <r>
    <n v="674"/>
    <x v="13"/>
    <s v="vr+za"/>
    <x v="10"/>
    <n v="151.25580081075029"/>
    <n v="31.2234947181074"/>
    <n v="2"/>
    <n v="15.6117473590537"/>
    <n v="393.80737359152045"/>
    <n v="88.831452019155492"/>
    <n v="2"/>
    <n v="44.415726009577746"/>
  </r>
  <r>
    <n v="675"/>
    <x v="13"/>
    <s v="vr+za"/>
    <x v="11"/>
    <n v="154.0426058036613"/>
    <n v="33.209784747395553"/>
    <n v="2"/>
    <n v="16.604892373697776"/>
    <n v="210.94067028083012"/>
    <n v="42.301524870563107"/>
    <n v="2"/>
    <n v="21.150762435281553"/>
  </r>
  <r>
    <n v="676"/>
    <x v="13"/>
    <s v="vr+za"/>
    <x v="12"/>
    <n v="169.94290004950091"/>
    <n v="34.399244874573093"/>
    <n v="2"/>
    <n v="17.199622437286546"/>
    <n v="199.84536189431981"/>
    <n v="42.930334706077481"/>
    <n v="2"/>
    <n v="21.465167353038741"/>
  </r>
  <r>
    <n v="677"/>
    <x v="13"/>
    <s v="vr+za"/>
    <x v="13"/>
    <n v="147.96216954790481"/>
    <n v="30.2856827008336"/>
    <n v="2"/>
    <n v="15.1428413504168"/>
    <n v="274.27973336743889"/>
    <n v="57.223227118675169"/>
    <n v="2"/>
    <n v="28.611613559337584"/>
  </r>
  <r>
    <n v="678"/>
    <x v="13"/>
    <s v="vr+za"/>
    <x v="14"/>
    <n v="150.6791650295591"/>
    <n v="30.444632790124761"/>
    <n v="2"/>
    <n v="15.22231639506238"/>
    <n v="303.00593923636069"/>
    <n v="68.247985092387751"/>
    <n v="2"/>
    <n v="34.123992546193875"/>
  </r>
  <r>
    <n v="679"/>
    <x v="13"/>
    <s v="vr+za"/>
    <x v="15"/>
    <n v="127.7096447404785"/>
    <n v="26.964029080717719"/>
    <n v="2"/>
    <n v="13.482014540358859"/>
    <n v="224.72321232641951"/>
    <n v="47.706557731923837"/>
    <n v="2"/>
    <n v="23.853278865961919"/>
  </r>
  <r>
    <n v="680"/>
    <x v="13"/>
    <s v="vr+za"/>
    <x v="16"/>
    <n v="467.27381536794292"/>
    <n v="99.407661656164422"/>
    <n v="2"/>
    <n v="49.703830828082211"/>
    <n v="667.15725053391907"/>
    <n v="142.7042309163474"/>
    <n v="2"/>
    <n v="71.352115458173699"/>
  </r>
  <r>
    <n v="681"/>
    <x v="13"/>
    <s v="vr+za"/>
    <x v="17"/>
    <n v="88.18805351456858"/>
    <n v="18.508110928485049"/>
    <n v="2"/>
    <n v="9.2540554642425246"/>
    <n v="187.01478869874069"/>
    <n v="39.651370091268618"/>
    <n v="2"/>
    <n v="19.825685045634309"/>
  </r>
  <r>
    <n v="682"/>
    <x v="13"/>
    <s v="vr+za"/>
    <x v="18"/>
    <n v="178.90862734101091"/>
    <n v="37.017076310753943"/>
    <n v="2"/>
    <n v="18.508538155376971"/>
    <n v="264.86759820712371"/>
    <n v="55.7929203464845"/>
    <n v="2"/>
    <n v="27.89646017324225"/>
  </r>
  <r>
    <n v="683"/>
    <x v="13"/>
    <s v="vr+za"/>
    <x v="19"/>
    <n v="82.452082668408536"/>
    <n v="18.410019634099729"/>
    <n v="2"/>
    <n v="9.2050098170498647"/>
    <n v="201.43966219345816"/>
    <n v="43.536873284233508"/>
    <n v="2"/>
    <n v="21.768436642116754"/>
  </r>
  <r>
    <n v="684"/>
    <x v="13"/>
    <s v="vr+za"/>
    <x v="20"/>
    <n v="85.429839808782845"/>
    <n v="18.371398323069979"/>
    <n v="2"/>
    <n v="9.1856991615349894"/>
    <n v="382.96079857404527"/>
    <n v="84.639684046274112"/>
    <n v="2"/>
    <n v="42.319842023137056"/>
  </r>
  <r>
    <n v="685"/>
    <x v="13"/>
    <s v="vr+za"/>
    <x v="21"/>
    <n v="125.140060357511"/>
    <n v="26.10281076204063"/>
    <n v="2"/>
    <n v="13.051405381020315"/>
    <n v="332.06108006284808"/>
    <n v="71.562159585383753"/>
    <n v="2"/>
    <n v="35.781079792691877"/>
  </r>
  <r>
    <n v="686"/>
    <x v="13"/>
    <s v="vr+za"/>
    <x v="22"/>
    <n v="84.928451749519922"/>
    <n v="18.30128930853741"/>
    <n v="2"/>
    <n v="9.1506446542687048"/>
    <n v="143.43479339710868"/>
    <n v="28.506971308457718"/>
    <n v="2"/>
    <n v="14.253485654228859"/>
  </r>
  <r>
    <n v="687"/>
    <x v="13"/>
    <s v="vr+za"/>
    <x v="23"/>
    <n v="144.26280009114811"/>
    <n v="32.832022280055938"/>
    <n v="2"/>
    <n v="16.416011140027969"/>
    <n v="241.37305305449797"/>
    <n v="54.676329134974537"/>
    <n v="2"/>
    <n v="27.338164567487269"/>
  </r>
  <r>
    <n v="688"/>
    <x v="13"/>
    <s v="vr+za"/>
    <x v="24"/>
    <n v="56.168165626961859"/>
    <n v="12.461352854679539"/>
    <n v="2"/>
    <n v="6.2306764273397697"/>
    <n v="268.44686816460563"/>
    <n v="57.210066757222314"/>
    <n v="2"/>
    <n v="28.605033378611157"/>
  </r>
  <r>
    <n v="689"/>
    <x v="13"/>
    <s v="vr+za"/>
    <x v="25"/>
    <n v="108.3097352795974"/>
    <n v="23.848955191459371"/>
    <n v="2"/>
    <n v="11.924477595729686"/>
    <n v="241.72071421117317"/>
    <n v="50.370130303364448"/>
    <n v="2"/>
    <n v="25.185065151682224"/>
  </r>
  <r>
    <n v="690"/>
    <x v="13"/>
    <s v="vr+za"/>
    <x v="26"/>
    <n v="101.52632876388169"/>
    <n v="19.592054593012119"/>
    <n v="2"/>
    <n v="9.7960272965060593"/>
    <n v="3.9449541284404006"/>
    <n v="1"/>
    <n v="2"/>
    <n v="0.5"/>
  </r>
  <r>
    <n v="691"/>
    <x v="13"/>
    <s v="vr+za"/>
    <x v="27"/>
    <n v="50.763164381940847"/>
    <n v="10.796027296506059"/>
    <n v="2"/>
    <n v="5.3980136482530297"/>
    <n v="41.146788990825691"/>
    <n v="12.000000000000002"/>
    <n v="2"/>
    <n v="6.0000000000000009"/>
  </r>
  <r>
    <n v="692"/>
    <x v="13"/>
    <s v="vr+za"/>
    <x v="29"/>
    <n v="43.699546492864961"/>
    <n v="8.6852612967845531"/>
    <n v="2"/>
    <n v="4.3426306483922765"/>
    <n v="163.07176219086335"/>
    <n v="31.18886841240711"/>
    <n v="2"/>
    <n v="15.594434206203555"/>
  </r>
  <r>
    <n v="693"/>
    <x v="13"/>
    <s v="vr+za"/>
    <x v="30"/>
    <n v="55.132301448780318"/>
    <n v="11.920648719208771"/>
    <n v="2"/>
    <n v="5.9603243596043853"/>
    <n v="139.04513000338119"/>
    <n v="27.910130987517256"/>
    <n v="2"/>
    <n v="13.955065493758628"/>
  </r>
  <r>
    <n v="694"/>
    <x v="13"/>
    <s v="vr+za"/>
    <x v="31"/>
    <n v="37.064863058429722"/>
    <n v="8.5291579087041072"/>
    <n v="2"/>
    <n v="4.2645789543520536"/>
    <n v="230.40712353789857"/>
    <n v="50.738714834805165"/>
    <n v="2"/>
    <n v="25.369357417402583"/>
  </r>
  <r>
    <n v="695"/>
    <x v="13"/>
    <s v="vr+za"/>
    <x v="32"/>
    <n v="85.98920982339601"/>
    <n v="18.449806627912881"/>
    <n v="2"/>
    <n v="9.2249033139564407"/>
    <n v="239.97795740157247"/>
    <n v="56.830779706726034"/>
    <n v="2"/>
    <n v="28.415389853363017"/>
  </r>
  <r>
    <n v="696"/>
    <x v="13"/>
    <s v="vr+za"/>
    <x v="33"/>
    <n v="58.154049357483167"/>
    <n v="12.01271359112965"/>
    <n v="2"/>
    <n v="6.0063567955648249"/>
    <n v="143.98890645703884"/>
    <n v="30.910130987517267"/>
    <n v="2"/>
    <n v="15.455065493758633"/>
  </r>
  <r>
    <n v="697"/>
    <x v="13"/>
    <s v="vr+za"/>
    <x v="34"/>
    <n v="88.540404799158736"/>
    <n v="18.54187149983375"/>
    <n v="2"/>
    <n v="9.270935749916875"/>
    <n v="158.95338688411505"/>
    <n v="34.910130987517263"/>
    <n v="2"/>
    <n v="17.455065493758632"/>
  </r>
  <r>
    <n v="698"/>
    <x v="13"/>
    <s v="vr+za"/>
    <x v="35"/>
    <n v="63.835966936590687"/>
    <n v="15.089515506360989"/>
    <n v="2"/>
    <n v="7.5447577531804946"/>
    <n v="136.31458250424612"/>
    <n v="28.799037878729457"/>
    <n v="2"/>
    <n v="14.399518939364729"/>
  </r>
  <r>
    <n v="699"/>
    <x v="13"/>
    <s v="vr+za"/>
    <x v="36"/>
    <n v="76.940313706800922"/>
    <n v="17.273876938346721"/>
    <n v="2"/>
    <n v="8.6369384691733604"/>
    <n v="242.00555823486121"/>
    <n v="56.879806309850252"/>
    <n v="2"/>
    <n v="28.439903154925126"/>
  </r>
  <r>
    <n v="700"/>
    <x v="13"/>
    <s v="vr+za"/>
    <x v="37"/>
    <n v="132.0088287173204"/>
    <n v="28.227139926543071"/>
    <n v="2"/>
    <n v="14.113569963271535"/>
    <n v="223.46494374088718"/>
    <n v="47.474413015064073"/>
    <n v="2"/>
    <n v="23.737206507532036"/>
  </r>
  <r>
    <n v="701"/>
    <x v="13"/>
    <s v="vr+za"/>
    <x v="38"/>
    <n v="146.30923717364351"/>
    <n v="30.497121768091521"/>
    <n v="2"/>
    <n v="15.24856088404576"/>
    <n v="223.39731979284801"/>
    <n v="49.232380727224438"/>
    <n v="2"/>
    <n v="24.616190363612219"/>
  </r>
  <r>
    <n v="702"/>
    <x v="13"/>
    <s v="vr+za"/>
    <x v="39"/>
    <n v="128.5417616824887"/>
    <n v="27.091172325440329"/>
    <n v="2"/>
    <n v="13.545586162720165"/>
    <n v="250.1563757262806"/>
    <n v="59.574352012692017"/>
    <n v="2"/>
    <n v="29.787176006346009"/>
  </r>
  <r>
    <n v="703"/>
    <x v="13"/>
    <s v="vr+za"/>
    <x v="40"/>
    <n v="156.92907594260271"/>
    <n v="32.4541953731608"/>
    <n v="2"/>
    <n v="16.2270976865804"/>
    <n v="212.17795284386898"/>
    <n v="44.179443615749605"/>
    <n v="2"/>
    <n v="22.089721807874803"/>
  </r>
  <r>
    <n v="704"/>
    <x v="13"/>
    <s v="vr+za"/>
    <x v="41"/>
    <n v="119.3707164956801"/>
    <n v="24.941973842091478"/>
    <n v="2"/>
    <n v="12.470986921045739"/>
    <n v="247.15151767073229"/>
    <n v="52.541668810617942"/>
    <n v="2"/>
    <n v="26.270834405308971"/>
  </r>
  <r>
    <n v="705"/>
    <x v="13"/>
    <s v="vr+za"/>
    <x v="42"/>
    <n v="132.46520347363671"/>
    <n v="28.155000553610961"/>
    <n v="2"/>
    <n v="14.07750027680548"/>
    <n v="233.71736847469728"/>
    <n v="59.646477910524837"/>
    <n v="2"/>
    <n v="29.823238955262418"/>
  </r>
  <r>
    <n v="706"/>
    <x v="13"/>
    <s v="vr+za"/>
    <x v="43"/>
    <n v="124.3072604758711"/>
    <n v="25.855681124965511"/>
    <n v="2"/>
    <n v="12.927840562482755"/>
    <n v="171.83748070462224"/>
    <n v="37.249798845193396"/>
    <n v="2"/>
    <n v="18.624899422596698"/>
  </r>
  <r>
    <n v="707"/>
    <x v="13"/>
    <s v="vr+za"/>
    <x v="44"/>
    <n v="106.4425194952177"/>
    <n v="23.43634345217475"/>
    <n v="2"/>
    <n v="11.718171726087375"/>
    <n v="421.31828399916986"/>
    <n v="95.789552529615449"/>
    <n v="2"/>
    <n v="47.894776264807724"/>
  </r>
  <r>
    <n v="708"/>
    <x v="13"/>
    <s v="vr+za"/>
    <x v="45"/>
    <n v="198.93919455421451"/>
    <n v="41.893579172744772"/>
    <n v="2"/>
    <n v="20.946789586372386"/>
    <n v="195.25652431694039"/>
    <n v="45.5606524491266"/>
    <n v="2"/>
    <n v="22.7803262245633"/>
  </r>
  <r>
    <n v="709"/>
    <x v="13"/>
    <s v="vr+za"/>
    <x v="46"/>
    <n v="126.9386443856848"/>
    <n v="26.839713462691979"/>
    <n v="2"/>
    <n v="13.419856731345989"/>
    <n v="236.60082806175782"/>
    <n v="52.828066988276746"/>
    <n v="2"/>
    <n v="26.414033494138373"/>
  </r>
  <r>
    <n v="710"/>
    <x v="13"/>
    <s v="vr+za"/>
    <x v="47"/>
    <n v="189.5111008033887"/>
    <n v="38.774194781914659"/>
    <n v="2"/>
    <n v="19.387097390957329"/>
    <n v="273.4062877774727"/>
    <n v="62.232332381725143"/>
    <n v="2"/>
    <n v="31.116166190862572"/>
  </r>
  <r>
    <n v="711"/>
    <x v="13"/>
    <s v="vr+za"/>
    <x v="48"/>
    <n v="118.198353426304"/>
    <n v="25.760047245166039"/>
    <n v="2"/>
    <n v="12.880023622583019"/>
    <n v="328.43184463357562"/>
    <n v="69.236357195321403"/>
    <n v="2"/>
    <n v="34.618178597660702"/>
  </r>
  <r>
    <n v="712"/>
    <x v="13"/>
    <s v="vr+za"/>
    <x v="49"/>
    <n v="202.55224364584461"/>
    <n v="42.927035092504397"/>
    <n v="2"/>
    <n v="21.463517546252199"/>
    <n v="230.95347601049866"/>
    <n v="50.435752339723265"/>
    <n v="2"/>
    <n v="25.217876169861633"/>
  </r>
  <r>
    <n v="713"/>
    <x v="13"/>
    <s v="vr+za"/>
    <x v="50"/>
    <n v="269.3028093842434"/>
    <n v="57.984746963055919"/>
    <n v="2"/>
    <n v="28.992373481527959"/>
    <n v="35.504587155963293"/>
    <n v="9.0000000000000071"/>
    <n v="2"/>
    <n v="4.5000000000000036"/>
  </r>
  <r>
    <n v="714"/>
    <x v="13"/>
    <s v="vr+za"/>
    <x v="51"/>
    <n v="145.72925891014859"/>
    <n v="30.17373487157333"/>
    <n v="2"/>
    <n v="15.086867435786665"/>
    <n v="19.724770642201804"/>
    <n v="5"/>
    <n v="2"/>
    <n v="2.5"/>
  </r>
  <r>
    <n v="715"/>
    <x v="14"/>
    <s v="vr+za"/>
    <x v="0"/>
    <n v="87.229142461790929"/>
    <n v="19.171983384667239"/>
    <n v="2"/>
    <n v="9.5859916923336197"/>
    <n v="103.09593976422779"/>
    <n v="21.446495848015111"/>
    <n v="2"/>
    <n v="10.723247924007556"/>
  </r>
  <r>
    <n v="716"/>
    <x v="14"/>
    <s v="vr+za"/>
    <x v="1"/>
    <n v="141.4841799711597"/>
    <n v="29.904473000084259"/>
    <n v="2"/>
    <n v="14.95223650004213"/>
    <n v="237.13293169588221"/>
    <n v="49.296203269376598"/>
    <n v="2"/>
    <n v="24.648101634688299"/>
  </r>
  <r>
    <n v="717"/>
    <x v="14"/>
    <s v="vr+za"/>
    <x v="2"/>
    <n v="152.23922447435541"/>
    <n v="32.087253119071498"/>
    <n v="2"/>
    <n v="16.043626559535749"/>
    <n v="188.32962557595329"/>
    <n v="39.545230271140653"/>
    <n v="2"/>
    <n v="19.772615135570327"/>
  </r>
  <r>
    <n v="718"/>
    <x v="14"/>
    <s v="vr+za"/>
    <x v="3"/>
    <n v="244.24484540354209"/>
    <n v="51.405734426822143"/>
    <n v="2"/>
    <n v="25.702867213411071"/>
    <n v="241.9617491949827"/>
    <n v="53.230758402802891"/>
    <n v="2"/>
    <n v="26.615379201401446"/>
  </r>
  <r>
    <n v="719"/>
    <x v="14"/>
    <s v="vr+za"/>
    <x v="4"/>
    <n v="194.28780442260049"/>
    <n v="41.109682231849398"/>
    <n v="2"/>
    <n v="20.554841115924699"/>
    <n v="234.45603720127411"/>
    <n v="48.791343689074267"/>
    <n v="2"/>
    <n v="24.395671844537134"/>
  </r>
  <r>
    <n v="720"/>
    <x v="14"/>
    <s v="vr+za"/>
    <x v="5"/>
    <n v="184.15639217340399"/>
    <n v="40.9214289976345"/>
    <n v="2"/>
    <n v="20.46071449881725"/>
    <n v="223.26877941141251"/>
    <n v="46.493514968277417"/>
    <n v="2"/>
    <n v="23.246757484138708"/>
  </r>
  <r>
    <n v="721"/>
    <x v="14"/>
    <s v="vr+za"/>
    <x v="6"/>
    <n v="197.1873270660243"/>
    <n v="42.188678512873587"/>
    <n v="2"/>
    <n v="21.094339256436793"/>
    <n v="216.00276013312711"/>
    <n v="46.402095884995397"/>
    <n v="2"/>
    <n v="23.201047942497699"/>
  </r>
  <r>
    <n v="722"/>
    <x v="14"/>
    <s v="vr+za"/>
    <x v="7"/>
    <n v="201.39037579306159"/>
    <n v="43.237891921818097"/>
    <n v="2"/>
    <n v="21.618945960909048"/>
    <n v="216.90889377159101"/>
    <n v="45.386806282216519"/>
    <n v="2"/>
    <n v="22.693403141108259"/>
  </r>
  <r>
    <n v="723"/>
    <x v="14"/>
    <s v="vr+za"/>
    <x v="8"/>
    <n v="136.0141691539599"/>
    <n v="27.93106395983876"/>
    <n v="2"/>
    <n v="13.96553197991938"/>
    <n v="191.47501232521051"/>
    <n v="43.783707457513792"/>
    <n v="2"/>
    <n v="21.891853728756896"/>
  </r>
  <r>
    <n v="724"/>
    <x v="14"/>
    <s v="vr+za"/>
    <x v="9"/>
    <n v="167.75477074427889"/>
    <n v="35.443583503258203"/>
    <n v="2"/>
    <n v="17.721791751629102"/>
    <n v="311.96727433386218"/>
    <n v="65.330308834411838"/>
    <n v="2"/>
    <n v="32.665154417205919"/>
  </r>
  <r>
    <n v="726"/>
    <x v="14"/>
    <s v="vr+za"/>
    <x v="11"/>
    <n v="102.695828664746"/>
    <n v="22.404542744202971"/>
    <n v="2"/>
    <n v="11.202271372101485"/>
    <n v="305.67550431735327"/>
    <n v="69.954159744349596"/>
    <n v="2"/>
    <n v="34.977079872174798"/>
  </r>
  <r>
    <n v="727"/>
    <x v="14"/>
    <s v="vr+za"/>
    <x v="12"/>
    <n v="214.5551731648282"/>
    <n v="46.081826395120324"/>
    <n v="2"/>
    <n v="23.040913197560162"/>
    <n v="138.87366300460459"/>
    <n v="33.579563646907388"/>
    <n v="2"/>
    <n v="16.789781823453694"/>
  </r>
  <r>
    <n v="728"/>
    <x v="14"/>
    <s v="vr+za"/>
    <x v="13"/>
    <n v="219.81325182674951"/>
    <n v="45.448270417579181"/>
    <n v="2"/>
    <n v="22.72413520878959"/>
    <n v="170.21173767734771"/>
    <n v="38.247985092387751"/>
    <n v="2"/>
    <n v="19.123992546193875"/>
  </r>
  <r>
    <n v="729"/>
    <x v="14"/>
    <s v="vr+za"/>
    <x v="14"/>
    <n v="134.8972006383425"/>
    <n v="29.13864570858377"/>
    <n v="2"/>
    <n v="14.569322854291885"/>
    <n v="196.63194232078129"/>
    <n v="43.749803906114963"/>
    <n v="2"/>
    <n v="21.874901953057481"/>
  </r>
  <r>
    <n v="730"/>
    <x v="14"/>
    <s v="vr+za"/>
    <x v="15"/>
    <n v="162.21616181537809"/>
    <n v="33.509910034186831"/>
    <n v="2"/>
    <n v="16.754955017093415"/>
    <n v="256.04601565225261"/>
    <n v="54.338931033775197"/>
    <n v="2"/>
    <n v="27.169465516887598"/>
  </r>
  <r>
    <n v="731"/>
    <x v="14"/>
    <s v="vr+za"/>
    <x v="16"/>
    <n v="693.76969781375601"/>
    <n v="143.17383225232589"/>
    <n v="2"/>
    <n v="71.586916126162947"/>
    <n v="133.48623853211009"/>
    <n v="48"/>
    <n v="2"/>
    <n v="24"/>
  </r>
  <r>
    <n v="732"/>
    <x v="14"/>
    <s v="vr+za"/>
    <x v="17"/>
    <n v="81.521038868854689"/>
    <n v="18.348328070906181"/>
    <n v="2"/>
    <n v="9.1741640354530904"/>
    <n v="185.16522496365531"/>
    <n v="38.970935806426347"/>
    <n v="2"/>
    <n v="19.485467903213173"/>
  </r>
  <r>
    <n v="733"/>
    <x v="14"/>
    <s v="vr+za"/>
    <x v="18"/>
    <n v="151.6442393165656"/>
    <n v="31.33094992232704"/>
    <n v="2"/>
    <n v="15.66547496116352"/>
    <n v="203.6878778955714"/>
    <n v="46.742796646139951"/>
    <n v="2"/>
    <n v="23.371398323069975"/>
  </r>
  <r>
    <n v="734"/>
    <x v="14"/>
    <s v="vr+za"/>
    <x v="19"/>
    <n v="206.4290602659085"/>
    <n v="43.421403841269033"/>
    <n v="2"/>
    <n v="21.710701920634516"/>
    <n v="316.12845070032819"/>
    <n v="66.84560740818057"/>
    <n v="2"/>
    <n v="33.422803704090285"/>
  </r>
  <r>
    <n v="735"/>
    <x v="14"/>
    <s v="vr+za"/>
    <x v="20"/>
    <n v="87.439690221957918"/>
    <n v="18.462824877941308"/>
    <n v="2"/>
    <n v="9.2314124389706542"/>
    <n v="148.70852201721101"/>
    <n v="32.965243702841711"/>
    <n v="2"/>
    <n v="16.482621851420856"/>
  </r>
  <r>
    <n v="736"/>
    <x v="14"/>
    <s v="vr+za"/>
    <x v="21"/>
    <n v="130.200387137007"/>
    <n v="29.06333499722702"/>
    <n v="2"/>
    <n v="14.53166749861351"/>
    <n v="190.81908856272901"/>
    <n v="44.762642163216952"/>
    <n v="2"/>
    <n v="22.381321081608476"/>
  </r>
  <r>
    <n v="737"/>
    <x v="14"/>
    <s v="vr+za"/>
    <x v="22"/>
    <n v="103.42009825883081"/>
    <n v="22.702819905991419"/>
    <n v="2"/>
    <n v="11.351409952995709"/>
    <n v="244.51229633270719"/>
    <n v="55.844045668386691"/>
    <n v="2"/>
    <n v="27.922022834193346"/>
  </r>
  <r>
    <n v="738"/>
    <x v="14"/>
    <s v="vr+za"/>
    <x v="23"/>
    <n v="143.60798602015831"/>
    <n v="31.798151671835331"/>
    <n v="2"/>
    <n v="15.899075835917666"/>
    <n v="216.2652892314207"/>
    <n v="47.553140847782259"/>
    <n v="2"/>
    <n v="23.77657042389113"/>
  </r>
  <r>
    <n v="739"/>
    <x v="14"/>
    <s v="vr+za"/>
    <x v="24"/>
    <n v="184.6796476675604"/>
    <n v="43.711838643592912"/>
    <n v="2"/>
    <n v="21.855919321796456"/>
    <n v="317.31362871876468"/>
    <n v="76.58701624141662"/>
    <n v="2"/>
    <n v="38.29350812070831"/>
  </r>
  <r>
    <n v="740"/>
    <x v="14"/>
    <s v="vr+za"/>
    <x v="25"/>
    <n v="168.7913008855509"/>
    <n v="36.456443331606863"/>
    <n v="2"/>
    <n v="18.228221665803432"/>
    <n v="158.28998138306889"/>
    <n v="35.871902189735053"/>
    <n v="2"/>
    <n v="17.935951094867526"/>
  </r>
  <r>
    <n v="741"/>
    <x v="14"/>
    <s v="vr+za"/>
    <x v="26"/>
    <n v="109.40946035259471"/>
    <n v="21.65818354806974"/>
    <n v="2"/>
    <n v="10.82909177403487"/>
    <n v="186.04291444020669"/>
    <n v="38.608787277022977"/>
    <n v="2"/>
    <n v="19.304393638511488"/>
  </r>
  <r>
    <n v="742"/>
    <x v="14"/>
    <s v="vr+za"/>
    <x v="27"/>
    <n v="80.33787605033352"/>
    <n v="16.23826468345387"/>
    <n v="2"/>
    <n v="8.1191323417269352"/>
    <n v="3.944954128440366"/>
    <n v="1"/>
    <n v="2"/>
    <n v="0.5"/>
  </r>
  <r>
    <n v="744"/>
    <x v="14"/>
    <s v="vr+za"/>
    <x v="29"/>
    <n v="150.31518782963121"/>
    <n v="29.299634412128619"/>
    <n v="2"/>
    <n v="14.649817206064309"/>
    <n v="168.07238647017141"/>
    <n v="40.90120745790648"/>
    <n v="2"/>
    <n v="20.45060372895324"/>
  </r>
  <r>
    <n v="745"/>
    <x v="14"/>
    <s v="vr+za"/>
    <x v="30"/>
    <n v="70.52343105703541"/>
    <n v="16.173612012150251"/>
    <n v="2"/>
    <n v="8.0868060060751255"/>
    <n v="127.1853225029686"/>
    <n v="29.071029408537861"/>
    <n v="2"/>
    <n v="14.53551470426893"/>
  </r>
  <r>
    <n v="746"/>
    <x v="14"/>
    <s v="vr+za"/>
    <x v="31"/>
    <n v="42.293854078169574"/>
    <n v="9.7365189753670176"/>
    <n v="2"/>
    <n v="4.8682594876835088"/>
    <n v="168.46278572045281"/>
    <n v="35.669881285705443"/>
    <n v="2"/>
    <n v="17.834940642852722"/>
  </r>
  <r>
    <n v="747"/>
    <x v="14"/>
    <s v="vr+za"/>
    <x v="32"/>
    <n v="86.643087312697318"/>
    <n v="19.449806627912881"/>
    <n v="2"/>
    <n v="9.7249033139564407"/>
    <n v="151.92685554824209"/>
    <n v="38.094260731359007"/>
    <n v="2"/>
    <n v="19.047130365679504"/>
  </r>
  <r>
    <n v="748"/>
    <x v="14"/>
    <s v="vr+za"/>
    <x v="33"/>
    <n v="144.0978815121814"/>
    <n v="30.485751541863682"/>
    <n v="2"/>
    <n v="15.242875770931841"/>
    <n v="213.7002769695909"/>
    <n v="47.498465132993331"/>
    <n v="2"/>
    <n v="23.749232566496666"/>
  </r>
  <r>
    <n v="749"/>
    <x v="14"/>
    <s v="vr+za"/>
    <x v="34"/>
    <n v="215.94041336726849"/>
    <n v="47.659363554013929"/>
    <n v="2"/>
    <n v="23.829681777006964"/>
    <n v="282.11056112110168"/>
    <n v="63.303817657460073"/>
    <n v="2"/>
    <n v="31.651908828730036"/>
  </r>
  <r>
    <n v="750"/>
    <x v="14"/>
    <s v="vr+za"/>
    <x v="35"/>
    <n v="153.50650994799659"/>
    <n v="32.42983657393615"/>
    <n v="2"/>
    <n v="16.214918286968075"/>
    <n v="192.3956151093621"/>
    <n v="41.014376698161009"/>
    <n v="2"/>
    <n v="20.507188349080504"/>
  </r>
  <r>
    <n v="751"/>
    <x v="14"/>
    <s v="vr+za"/>
    <x v="36"/>
    <n v="114.7201371863792"/>
    <n v="24.934449331967169"/>
    <n v="2"/>
    <n v="12.467224665983585"/>
    <n v="201.6338333198222"/>
    <n v="48.619412608468927"/>
    <n v="2"/>
    <n v="24.309706304234464"/>
  </r>
  <r>
    <n v="752"/>
    <x v="14"/>
    <s v="vr+za"/>
    <x v="37"/>
    <n v="219.9135974041927"/>
    <n v="46.667043081468186"/>
    <n v="2"/>
    <n v="23.333521540734093"/>
    <n v="250.35584046100129"/>
    <n v="56.914316169989213"/>
    <n v="2"/>
    <n v="28.457158084994607"/>
  </r>
  <r>
    <n v="753"/>
    <x v="14"/>
    <s v="vr+za"/>
    <x v="38"/>
    <n v="98.095100082541038"/>
    <n v="21.59718229626332"/>
    <n v="2"/>
    <n v="10.79859114813166"/>
    <n v="211.83374518455039"/>
    <n v="46.284358539709473"/>
    <n v="2"/>
    <n v="23.142179269854736"/>
  </r>
  <r>
    <n v="754"/>
    <x v="14"/>
    <s v="vr+za"/>
    <x v="39"/>
    <n v="138.06976332206639"/>
    <n v="32.094842448560136"/>
    <n v="2"/>
    <n v="16.047421224280068"/>
    <n v="248.64086464088899"/>
    <n v="53.514701384215847"/>
    <n v="2"/>
    <n v="26.757350692107924"/>
  </r>
  <r>
    <n v="755"/>
    <x v="14"/>
    <s v="vr+za"/>
    <x v="40"/>
    <n v="130.55226083235479"/>
    <n v="31.04266287203065"/>
    <n v="2"/>
    <n v="15.521331436015325"/>
    <n v="198.16083395305341"/>
    <n v="41.766634550056047"/>
    <n v="2"/>
    <n v="20.883317275028023"/>
  </r>
  <r>
    <n v="756"/>
    <x v="14"/>
    <s v="vr+za"/>
    <x v="41"/>
    <n v="149.04805366736909"/>
    <n v="31.368825117982581"/>
    <n v="2"/>
    <n v="15.684412558991291"/>
    <n v="212.3146308099785"/>
    <n v="44.774134366866093"/>
    <n v="2"/>
    <n v="22.387067183433047"/>
  </r>
  <r>
    <n v="757"/>
    <x v="14"/>
    <s v="vr+za"/>
    <x v="42"/>
    <n v="172.8728524815788"/>
    <n v="36.752592339858509"/>
    <n v="2"/>
    <n v="18.376296169929255"/>
    <n v="147.68288212383621"/>
    <n v="33.87814561392085"/>
    <n v="2"/>
    <n v="16.939072806960425"/>
  </r>
  <r>
    <n v="758"/>
    <x v="14"/>
    <s v="vr+za"/>
    <x v="43"/>
    <n v="152.77382996110799"/>
    <n v="32.135488290973569"/>
    <n v="2"/>
    <n v="16.067744145486785"/>
    <n v="246.11087696769701"/>
    <n v="58.240092367129158"/>
    <n v="2"/>
    <n v="29.120046183564579"/>
  </r>
  <r>
    <n v="759"/>
    <x v="14"/>
    <s v="vr+za"/>
    <x v="44"/>
    <n v="143.05081603616529"/>
    <n v="29.135488290973569"/>
    <n v="2"/>
    <n v="14.567744145486785"/>
    <n v="300.47472656552202"/>
    <n v="64.285302708846757"/>
    <n v="2"/>
    <n v="32.142651354423379"/>
  </r>
  <r>
    <n v="760"/>
    <x v="14"/>
    <s v="vr+za"/>
    <x v="45"/>
    <n v="202.96018616857219"/>
    <n v="43.959091357212777"/>
    <n v="2"/>
    <n v="21.979545678606389"/>
    <n v="35.412844036697237"/>
    <n v="8"/>
    <n v="2"/>
    <n v="4"/>
  </r>
  <r>
    <n v="761"/>
    <x v="14"/>
    <s v="vr+za"/>
    <x v="46"/>
    <n v="140.99381560889231"/>
    <n v="29.9758116682383"/>
    <n v="2"/>
    <n v="14.98790583411915"/>
    <n v="274.10597189905872"/>
    <n v="63.472593468270787"/>
    <n v="2"/>
    <n v="31.736296734135394"/>
  </r>
  <r>
    <n v="762"/>
    <x v="14"/>
    <s v="vr+za"/>
    <x v="47"/>
    <n v="162.89129363095489"/>
    <n v="35.254872681803683"/>
    <n v="2"/>
    <n v="17.627436340901841"/>
    <n v="269.76625893166869"/>
    <n v="56.15324022280025"/>
    <n v="2"/>
    <n v="28.076620111400125"/>
  </r>
  <r>
    <n v="763"/>
    <x v="14"/>
    <s v="vr+za"/>
    <x v="48"/>
    <n v="127.4106272244174"/>
    <n v="28.780708669348421"/>
    <n v="2"/>
    <n v="14.39035433467421"/>
    <n v="322.87083585092091"/>
    <n v="71.319002892050932"/>
    <n v="2"/>
    <n v="35.659501446025466"/>
  </r>
  <r>
    <n v="764"/>
    <x v="14"/>
    <s v="vr+za"/>
    <x v="49"/>
    <n v="284.65162933100089"/>
    <n v="61.189830729014403"/>
    <n v="2"/>
    <n v="30.594915364507202"/>
    <n v="329.79640426849949"/>
    <n v="68.482763809644638"/>
    <n v="2"/>
    <n v="34.241381904822319"/>
  </r>
  <r>
    <n v="765"/>
    <x v="14"/>
    <s v="vr+za"/>
    <x v="50"/>
    <n v="208.59000268356931"/>
    <n v="47.048707923800663"/>
    <n v="2"/>
    <n v="23.524353961900331"/>
    <n v="19.63302752293578"/>
    <n v="4"/>
    <n v="2"/>
    <n v="2"/>
  </r>
  <r>
    <n v="766"/>
    <x v="14"/>
    <s v="vr+za"/>
    <x v="51"/>
    <n v="104.8524766750926"/>
    <n v="21.410639605103949"/>
    <n v="2"/>
    <n v="10.705319802551974"/>
    <n v="5.8715596330275233"/>
    <n v="1"/>
    <n v="2"/>
    <n v="0.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039EEF8-859E-4A53-853F-D384D9DC5530}" name="Draaitabel2" cacheId="0" applyNumberFormats="0" applyBorderFormats="0" applyFontFormats="0" applyPatternFormats="0" applyAlignmentFormats="0" applyWidthHeightFormats="1" dataCaption="Waarden" grandTotalCaption="totaal" updatedVersion="7" minRefreshableVersion="3" itemPrintTitles="1" createdVersion="7" indent="0" outline="1" outlineData="1" multipleFieldFilters="0" rowHeaderCaption="lijn">
  <location ref="B11:G27" firstHeaderRow="0" firstDataRow="1" firstDataCol="1"/>
  <pivotFields count="17">
    <pivotField showAll="0"/>
    <pivotField axis="axisRow" showAll="0" sortType="descending">
      <items count="16">
        <item x="0"/>
        <item x="1"/>
        <item x="2"/>
        <item x="3"/>
        <item x="4"/>
        <item x="5"/>
        <item x="6"/>
        <item x="7"/>
        <item x="8"/>
        <item x="9"/>
        <item x="10"/>
        <item x="11"/>
        <item x="12"/>
        <item x="13"/>
        <item x="14"/>
        <item t="default"/>
      </items>
      <autoSortScope>
        <pivotArea dataOnly="0" outline="0" fieldPosition="0">
          <references count="1">
            <reference field="4294967294" count="1" selected="0">
              <x v="4"/>
            </reference>
          </references>
        </pivotArea>
      </autoSortScope>
    </pivotField>
    <pivotField showAll="0"/>
    <pivotField numFmtId="1" showAll="0"/>
    <pivotField showAll="0"/>
    <pivotField showAll="0"/>
    <pivotField numFmtId="1" showAll="0"/>
    <pivotField showAll="0"/>
    <pivotField dataField="1" showAll="0"/>
    <pivotField dataField="1" numFmtId="3" showAll="0"/>
    <pivotField dataField="1" numFmtId="3" showAll="0"/>
    <pivotField showAll="0"/>
    <pivotField dragToRow="0" dragToCol="0" dragToPage="0" showAll="0" defaultSubtotal="0"/>
    <pivotField dataField="1"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s>
  <rowFields count="1">
    <field x="1"/>
  </rowFields>
  <rowItems count="16">
    <i>
      <x v="3"/>
    </i>
    <i>
      <x v="4"/>
    </i>
    <i>
      <x v="6"/>
    </i>
    <i>
      <x/>
    </i>
    <i>
      <x v="13"/>
    </i>
    <i>
      <x v="8"/>
    </i>
    <i>
      <x v="14"/>
    </i>
    <i>
      <x v="5"/>
    </i>
    <i>
      <x v="1"/>
    </i>
    <i>
      <x v="7"/>
    </i>
    <i>
      <x v="2"/>
    </i>
    <i>
      <x v="9"/>
    </i>
    <i>
      <x v="12"/>
    </i>
    <i>
      <x v="11"/>
    </i>
    <i>
      <x v="10"/>
    </i>
    <i t="grand">
      <x/>
    </i>
  </rowItems>
  <colFields count="1">
    <field x="-2"/>
  </colFields>
  <colItems count="5">
    <i>
      <x/>
    </i>
    <i i="1">
      <x v="1"/>
    </i>
    <i i="2">
      <x v="2"/>
    </i>
    <i i="3">
      <x v="3"/>
    </i>
    <i i="4">
      <x v="4"/>
    </i>
  </colItems>
  <dataFields count="5">
    <dataField name="∑ € zaterdag" fld="8" baseField="0" baseItem="0" numFmtId="167"/>
    <dataField name="∑ # zaterdag" fld="9" baseField="0" baseItem="0" numFmtId="3"/>
    <dataField name="€/reiz/za " fld="13" baseField="0" baseItem="0" numFmtId="168"/>
    <dataField name="rit/za " fld="10" baseField="0" baseItem="0"/>
    <dataField name="reiz/rit/za " fld="16" baseField="0" baseItem="0" numFmtId="3"/>
  </dataFields>
  <formats count="24">
    <format dxfId="363">
      <pivotArea type="all" dataOnly="0" outline="0" fieldPosition="0"/>
    </format>
    <format dxfId="362">
      <pivotArea outline="0" collapsedLevelsAreSubtotals="1" fieldPosition="0"/>
    </format>
    <format dxfId="361">
      <pivotArea field="1" type="button" dataOnly="0" labelOnly="1" outline="0" axis="axisRow" fieldPosition="0"/>
    </format>
    <format dxfId="360">
      <pivotArea dataOnly="0" labelOnly="1" fieldPosition="0">
        <references count="1">
          <reference field="1" count="0"/>
        </references>
      </pivotArea>
    </format>
    <format dxfId="359">
      <pivotArea dataOnly="0" labelOnly="1" grandRow="1" outline="0" fieldPosition="0"/>
    </format>
    <format dxfId="358">
      <pivotArea dataOnly="0" labelOnly="1" outline="0" fieldPosition="0">
        <references count="1">
          <reference field="4294967294" count="2">
            <x v="0"/>
            <x v="1"/>
          </reference>
        </references>
      </pivotArea>
    </format>
    <format dxfId="357">
      <pivotArea type="all" dataOnly="0" outline="0" fieldPosition="0"/>
    </format>
    <format dxfId="356">
      <pivotArea dataOnly="0" labelOnly="1" outline="0" fieldPosition="0">
        <references count="1">
          <reference field="4294967294" count="2">
            <x v="0"/>
            <x v="1"/>
          </reference>
        </references>
      </pivotArea>
    </format>
    <format dxfId="355">
      <pivotArea field="1" type="button" dataOnly="0" labelOnly="1" outline="0" axis="axisRow" fieldPosition="0"/>
    </format>
    <format dxfId="354">
      <pivotArea dataOnly="0" labelOnly="1" fieldPosition="0">
        <references count="1">
          <reference field="1" count="0"/>
        </references>
      </pivotArea>
    </format>
    <format dxfId="353">
      <pivotArea dataOnly="0" labelOnly="1" grandRow="1" outline="0" fieldPosition="0"/>
    </format>
    <format dxfId="352">
      <pivotArea outline="0" fieldPosition="0">
        <references count="1">
          <reference field="4294967294" count="1">
            <x v="2"/>
          </reference>
        </references>
      </pivotArea>
    </format>
    <format dxfId="351">
      <pivotArea outline="0" collapsedLevelsAreSubtotals="1" fieldPosition="0">
        <references count="1">
          <reference field="4294967294" count="1" selected="0">
            <x v="2"/>
          </reference>
        </references>
      </pivotArea>
    </format>
    <format dxfId="350">
      <pivotArea dataOnly="0" labelOnly="1" outline="0" fieldPosition="0">
        <references count="1">
          <reference field="4294967294" count="1">
            <x v="2"/>
          </reference>
        </references>
      </pivotArea>
    </format>
    <format dxfId="349">
      <pivotArea outline="0" collapsedLevelsAreSubtotals="1" fieldPosition="0"/>
    </format>
    <format dxfId="348">
      <pivotArea dataOnly="0" labelOnly="1" outline="0" fieldPosition="0">
        <references count="1">
          <reference field="4294967294" count="5">
            <x v="0"/>
            <x v="1"/>
            <x v="2"/>
            <x v="3"/>
            <x v="4"/>
          </reference>
        </references>
      </pivotArea>
    </format>
    <format dxfId="347">
      <pivotArea type="all" dataOnly="0" outline="0" fieldPosition="0"/>
    </format>
    <format dxfId="346">
      <pivotArea outline="0" collapsedLevelsAreSubtotals="1" fieldPosition="0"/>
    </format>
    <format dxfId="345">
      <pivotArea field="1" type="button" dataOnly="0" labelOnly="1" outline="0" axis="axisRow" fieldPosition="0"/>
    </format>
    <format dxfId="344">
      <pivotArea dataOnly="0" labelOnly="1" fieldPosition="0">
        <references count="1">
          <reference field="1" count="0"/>
        </references>
      </pivotArea>
    </format>
    <format dxfId="343">
      <pivotArea dataOnly="0" labelOnly="1" grandRow="1" outline="0" fieldPosition="0"/>
    </format>
    <format dxfId="342">
      <pivotArea dataOnly="0" labelOnly="1" outline="0" fieldPosition="0">
        <references count="1">
          <reference field="4294967294" count="5">
            <x v="0"/>
            <x v="1"/>
            <x v="2"/>
            <x v="3"/>
            <x v="4"/>
          </reference>
        </references>
      </pivotArea>
    </format>
    <format dxfId="341">
      <pivotArea outline="0" collapsedLevelsAreSubtotals="1" fieldPosition="0">
        <references count="1">
          <reference field="4294967294" count="1" selected="0">
            <x v="2"/>
          </reference>
        </references>
      </pivotArea>
    </format>
    <format dxfId="340">
      <pivotArea dataOnly="0" labelOnly="1" outline="0" fieldPosition="0">
        <references count="1">
          <reference field="4294967294" count="1">
            <x v="2"/>
          </reference>
        </references>
      </pivotArea>
    </format>
  </formats>
  <pivotTableStyleInfo name="PivotStyleLight16"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567D1951-C3D3-4563-9205-44C85A6B3077}" name="Draaitabel1" cacheId="0" applyNumberFormats="0" applyBorderFormats="0" applyFontFormats="0" applyPatternFormats="0" applyAlignmentFormats="0" applyWidthHeightFormats="1" dataCaption="Waarden" grandTotalCaption="totaal" updatedVersion="7" minRefreshableVersion="3" itemPrintTitles="1" createdVersion="7" indent="0" outline="1" outlineData="1" multipleFieldFilters="0" rowHeaderCaption="lijn">
  <location ref="B2:G8" firstHeaderRow="0" firstDataRow="1" firstDataCol="1"/>
  <pivotFields count="17">
    <pivotField showAll="0"/>
    <pivotField axis="axisRow" showAll="0" sortType="descending">
      <items count="16">
        <item x="0"/>
        <item h="1" x="1"/>
        <item h="1" x="2"/>
        <item h="1" x="3"/>
        <item h="1" x="4"/>
        <item h="1" x="5"/>
        <item h="1" x="6"/>
        <item x="7"/>
        <item x="8"/>
        <item h="1" x="9"/>
        <item h="1" x="10"/>
        <item h="1" x="11"/>
        <item h="1" x="12"/>
        <item x="13"/>
        <item x="14"/>
        <item t="default"/>
      </items>
      <autoSortScope>
        <pivotArea dataOnly="0" outline="0" fieldPosition="0">
          <references count="1">
            <reference field="4294967294" count="1" selected="0">
              <x v="4"/>
            </reference>
          </references>
        </pivotArea>
      </autoSortScope>
    </pivotField>
    <pivotField showAll="0"/>
    <pivotField numFmtId="1" showAll="0"/>
    <pivotField dataField="1" showAll="0"/>
    <pivotField dataField="1" showAll="0"/>
    <pivotField dataField="1" numFmtId="1" showAll="0"/>
    <pivotField showAll="0"/>
    <pivotField showAll="0"/>
    <pivotField numFmtId="3" showAll="0"/>
    <pivotField numFmtId="3" showAll="0"/>
    <pivotField showAll="0"/>
    <pivotField dataField="1" dragToRow="0" dragToCol="0" dragToPage="0" showAll="0" defaultSubtotal="0"/>
    <pivotField dragToRow="0" dragToCol="0" dragToPage="0" showAll="0" defaultSubtotal="0"/>
    <pivotField dragToRow="0" dragToCol="0" dragToPage="0" showAll="0" defaultSubtotal="0"/>
    <pivotField dataField="1" dragToRow="0" dragToCol="0" dragToPage="0" showAll="0" defaultSubtotal="0"/>
    <pivotField dragToRow="0" dragToCol="0" dragToPage="0" showAll="0" defaultSubtotal="0"/>
  </pivotFields>
  <rowFields count="1">
    <field x="1"/>
  </rowFields>
  <rowItems count="6">
    <i>
      <x v="14"/>
    </i>
    <i>
      <x v="8"/>
    </i>
    <i>
      <x/>
    </i>
    <i>
      <x v="13"/>
    </i>
    <i>
      <x v="7"/>
    </i>
    <i t="grand">
      <x/>
    </i>
  </rowItems>
  <colFields count="1">
    <field x="-2"/>
  </colFields>
  <colItems count="5">
    <i>
      <x/>
    </i>
    <i i="1">
      <x v="1"/>
    </i>
    <i i="2">
      <x v="2"/>
    </i>
    <i i="3">
      <x v="3"/>
    </i>
    <i i="4">
      <x v="4"/>
    </i>
  </colItems>
  <dataFields count="5">
    <dataField name="∑ € vrijdag" fld="4" baseField="0" baseItem="0" numFmtId="167"/>
    <dataField name="∑ # vrijdag" fld="5" baseField="0" baseItem="0" numFmtId="3"/>
    <dataField name="€/reiz/vr" fld="12" baseField="0" baseItem="0" numFmtId="168"/>
    <dataField name="rit/vr " fld="6" baseField="0" baseItem="0"/>
    <dataField name="reiz/rit/vr " fld="15" baseField="0" baseItem="0" numFmtId="1"/>
  </dataFields>
  <formats count="26">
    <format dxfId="389">
      <pivotArea type="all" dataOnly="0" outline="0" fieldPosition="0"/>
    </format>
    <format dxfId="388">
      <pivotArea outline="0" collapsedLevelsAreSubtotals="1" fieldPosition="0"/>
    </format>
    <format dxfId="387">
      <pivotArea field="1" type="button" dataOnly="0" labelOnly="1" outline="0" axis="axisRow" fieldPosition="0"/>
    </format>
    <format dxfId="386">
      <pivotArea dataOnly="0" labelOnly="1" fieldPosition="0">
        <references count="1">
          <reference field="1" count="0"/>
        </references>
      </pivotArea>
    </format>
    <format dxfId="385">
      <pivotArea dataOnly="0" labelOnly="1" grandRow="1" outline="0" fieldPosition="0"/>
    </format>
    <format dxfId="384">
      <pivotArea dataOnly="0" labelOnly="1" outline="0" fieldPosition="0">
        <references count="1">
          <reference field="4294967294" count="2">
            <x v="0"/>
            <x v="1"/>
          </reference>
        </references>
      </pivotArea>
    </format>
    <format dxfId="383">
      <pivotArea type="all" dataOnly="0" outline="0" fieldPosition="0"/>
    </format>
    <format dxfId="382">
      <pivotArea dataOnly="0" labelOnly="1" outline="0" fieldPosition="0">
        <references count="1">
          <reference field="4294967294" count="2">
            <x v="0"/>
            <x v="1"/>
          </reference>
        </references>
      </pivotArea>
    </format>
    <format dxfId="381">
      <pivotArea field="1" type="button" dataOnly="0" labelOnly="1" outline="0" axis="axisRow" fieldPosition="0"/>
    </format>
    <format dxfId="380">
      <pivotArea dataOnly="0" labelOnly="1" fieldPosition="0">
        <references count="1">
          <reference field="1" count="0"/>
        </references>
      </pivotArea>
    </format>
    <format dxfId="379">
      <pivotArea dataOnly="0" labelOnly="1" grandRow="1" outline="0" fieldPosition="0"/>
    </format>
    <format dxfId="378">
      <pivotArea outline="0" fieldPosition="0">
        <references count="1">
          <reference field="4294967294" count="1">
            <x v="2"/>
          </reference>
        </references>
      </pivotArea>
    </format>
    <format dxfId="377">
      <pivotArea outline="0" collapsedLevelsAreSubtotals="1" fieldPosition="0">
        <references count="1">
          <reference field="4294967294" count="1" selected="0">
            <x v="2"/>
          </reference>
        </references>
      </pivotArea>
    </format>
    <format dxfId="376">
      <pivotArea dataOnly="0" labelOnly="1" outline="0" fieldPosition="0">
        <references count="1">
          <reference field="4294967294" count="1">
            <x v="2"/>
          </reference>
        </references>
      </pivotArea>
    </format>
    <format dxfId="375">
      <pivotArea outline="0" collapsedLevelsAreSubtotals="1" fieldPosition="0">
        <references count="1">
          <reference field="4294967294" count="1" selected="0">
            <x v="2"/>
          </reference>
        </references>
      </pivotArea>
    </format>
    <format dxfId="374">
      <pivotArea dataOnly="0" labelOnly="1" outline="0" fieldPosition="0">
        <references count="1">
          <reference field="4294967294" count="1">
            <x v="2"/>
          </reference>
        </references>
      </pivotArea>
    </format>
    <format dxfId="373">
      <pivotArea outline="0" collapsedLevelsAreSubtotals="1" fieldPosition="0">
        <references count="1">
          <reference field="4294967294" count="1" selected="0">
            <x v="4"/>
          </reference>
        </references>
      </pivotArea>
    </format>
    <format dxfId="372">
      <pivotArea outline="0" fieldPosition="0">
        <references count="1">
          <reference field="4294967294" count="1">
            <x v="4"/>
          </reference>
        </references>
      </pivotArea>
    </format>
    <format dxfId="371">
      <pivotArea outline="0" collapsedLevelsAreSubtotals="1" fieldPosition="0"/>
    </format>
    <format dxfId="370">
      <pivotArea dataOnly="0" labelOnly="1" outline="0" fieldPosition="0">
        <references count="1">
          <reference field="4294967294" count="5">
            <x v="0"/>
            <x v="1"/>
            <x v="2"/>
            <x v="3"/>
            <x v="4"/>
          </reference>
        </references>
      </pivotArea>
    </format>
    <format dxfId="369">
      <pivotArea type="all" dataOnly="0" outline="0" fieldPosition="0"/>
    </format>
    <format dxfId="368">
      <pivotArea outline="0" collapsedLevelsAreSubtotals="1" fieldPosition="0"/>
    </format>
    <format dxfId="367">
      <pivotArea field="1" type="button" dataOnly="0" labelOnly="1" outline="0" axis="axisRow" fieldPosition="0"/>
    </format>
    <format dxfId="366">
      <pivotArea dataOnly="0" labelOnly="1" fieldPosition="0">
        <references count="1">
          <reference field="1" count="0"/>
        </references>
      </pivotArea>
    </format>
    <format dxfId="365">
      <pivotArea dataOnly="0" labelOnly="1" grandRow="1" outline="0" fieldPosition="0"/>
    </format>
    <format dxfId="364">
      <pivotArea dataOnly="0" labelOnly="1" outline="0" fieldPosition="0">
        <references count="1">
          <reference field="4294967294" count="5">
            <x v="0"/>
            <x v="1"/>
            <x v="2"/>
            <x v="3"/>
            <x v="4"/>
          </reference>
        </references>
      </pivotArea>
    </format>
  </formats>
  <pivotTableStyleInfo name="PivotStyleLight16" showRowHeaders="1" showColHeaders="1" showRowStripes="1"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9864B63-AA06-41F3-817B-3BE6B46D4744}" name="Tabel1" displayName="Tabel1" ref="B3:G49" totalsRowShown="0" headerRowDxfId="431" dataDxfId="430">
  <autoFilter ref="B3:G49" xr:uid="{89864B63-AA06-41F3-817B-3BE6B46D4744}"/>
  <sortState xmlns:xlrd2="http://schemas.microsoft.com/office/spreadsheetml/2017/richdata2" ref="B4:G49">
    <sortCondition ref="B3:B49"/>
  </sortState>
  <tableColumns count="6">
    <tableColumn id="1" xr3:uid="{1C57C512-BC30-4690-A100-8D2E8F2C2BE1}" name="lijn" dataDxfId="429"/>
    <tableColumn id="2" xr3:uid="{15D919D3-1B31-409E-8252-F285A37FF66F}" name="omschrijving voorstel" dataDxfId="428"/>
    <tableColumn id="3" xr3:uid="{D96D92D4-25E6-4586-939E-98E82ED845CB}" name="concreet" dataDxfId="427"/>
    <tableColumn id="4" xr3:uid="{5704A0A3-78FA-4D94-8EF4-DE6B4DFCA32C}" name="opmerkingen" dataDxfId="426"/>
    <tableColumn id="5" xr3:uid="{53AF5897-8714-4198-AE21-7FE04BFA3D1D}" name="advies/voorstel" dataDxfId="425"/>
    <tableColumn id="6" xr3:uid="{7C9D2C20-AB0E-41CD-88B0-1436C19562A4}" name="gevolgen dru" dataDxfId="424"/>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201430F-89AF-4223-B7C7-55766A5F4A59}" name="Tabel2" displayName="Tabel2" ref="B4:V9" totalsRowShown="0" headerRowDxfId="423" dataDxfId="422">
  <tableColumns count="21">
    <tableColumn id="1" xr3:uid="{4DA62054-9728-47C1-8DBB-F7A234421E4A}" name="uurblok" dataDxfId="421"/>
    <tableColumn id="2" xr3:uid="{23888FAE-FE79-462A-AB93-3E933B11B59D}" name="5" dataDxfId="420"/>
    <tableColumn id="3" xr3:uid="{C842DC49-AD9E-4DF8-A0BC-0D3CE37A5C32}" name="6" dataDxfId="419"/>
    <tableColumn id="4" xr3:uid="{5B39C240-EA7F-4981-811A-9C28312B77E2}" name="7" dataDxfId="418"/>
    <tableColumn id="5" xr3:uid="{5FA5FE8B-C00F-4DCB-AECC-D85529C0AF25}" name="8" dataDxfId="417"/>
    <tableColumn id="6" xr3:uid="{88F47062-17D9-4F6A-BE8F-E486C5D85386}" name="9" dataDxfId="416"/>
    <tableColumn id="7" xr3:uid="{5ED1E4FC-8EE2-41AD-A7AF-C9E4EE18776A}" name="10" dataDxfId="415"/>
    <tableColumn id="8" xr3:uid="{99E1F1ED-1544-4C1E-8552-0497DC3D4172}" name="11" dataDxfId="414"/>
    <tableColumn id="9" xr3:uid="{D05F7C03-85DC-4FC3-837B-324A913487D4}" name="12" dataDxfId="413"/>
    <tableColumn id="10" xr3:uid="{36AB93EE-BBA5-4E7E-80FA-019DC3CAE37E}" name="13" dataDxfId="412"/>
    <tableColumn id="11" xr3:uid="{738112C9-BB1F-4196-B79F-B603441B5FF0}" name="14" dataDxfId="411"/>
    <tableColumn id="12" xr3:uid="{96BC28A2-A1F4-4E20-B5EE-6A056E841118}" name="15" dataDxfId="410"/>
    <tableColumn id="13" xr3:uid="{44ACA4EA-B459-4690-BC64-A4D65C275EC4}" name="16" dataDxfId="409"/>
    <tableColumn id="14" xr3:uid="{1B0DFACB-8907-4781-AC8A-C25878AA5CA2}" name="17" dataDxfId="408"/>
    <tableColumn id="15" xr3:uid="{5F2A5CB1-79A0-4F6B-95B1-412BEF958BAC}" name="18" dataDxfId="407"/>
    <tableColumn id="16" xr3:uid="{B9E20A56-402D-44D8-925C-65AD391DC306}" name="19" dataDxfId="406"/>
    <tableColumn id="17" xr3:uid="{E7298DB0-20BF-45B5-B85F-8E4088B36425}" name="20" dataDxfId="405"/>
    <tableColumn id="18" xr3:uid="{D81C61B1-B9FB-42AB-9B0E-48B7206F9E57}" name="21" dataDxfId="404"/>
    <tableColumn id="19" xr3:uid="{6E9AF0DC-8231-432D-82A1-17ADB3327832}" name="22" dataDxfId="403"/>
    <tableColumn id="20" xr3:uid="{8F39FECB-4558-421D-B000-CE0E81E0A4DD}" name="23" dataDxfId="402"/>
    <tableColumn id="21" xr3:uid="{182CC1D9-0AFF-4B97-BADD-D2E159CFC0D6}" name="24" dataDxfId="401"/>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FC9C713-0C40-484F-943D-917E4A628BB5}" name="Tabel14" displayName="Tabel14" ref="B3:E213" totalsRowShown="0" headerRowDxfId="400" dataDxfId="399">
  <autoFilter ref="B3:E213" xr:uid="{B45F4AB7-0325-4B68-ACDD-E351F92EE51C}"/>
  <tableColumns count="4">
    <tableColumn id="1" xr3:uid="{06252DE8-516E-4424-ADD7-A093A10C6B1E}" name="dag" dataDxfId="398"/>
    <tableColumn id="2" xr3:uid="{8636330C-389F-439C-9ED5-833D68D304D1}" name="weeknr" dataDxfId="397"/>
    <tableColumn id="3" xr3:uid="{FE654974-6A24-4606-BF03-7365775CCEC1}" name="rkms" dataDxfId="396"/>
    <tableColumn id="4" xr3:uid="{9BBF5C8F-7342-4D05-825E-51CED0CABA29}" name="vakantie" dataDxfId="395"/>
  </tableColumns>
  <tableStyleInfo name="TableStyleMedium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118A5D-0859-4F41-8CAA-646700CED1C1}" name="Tabel25" displayName="Tabel25" ref="G3:I47" totalsRowShown="0" headerRowDxfId="394" dataDxfId="393">
  <autoFilter ref="G3:I47" xr:uid="{2CDD0E4F-DB50-4519-96CD-B01E6CAF4E3B}"/>
  <tableColumns count="3">
    <tableColumn id="1" xr3:uid="{12F0203B-5579-46EF-B4D9-C09451A66F76}" name="week" dataDxfId="392"/>
    <tableColumn id="2" xr3:uid="{922DBD00-0038-4635-968F-8097EC45500D}" name="∑ rkms" dataDxfId="391"/>
    <tableColumn id="3" xr3:uid="{ACCF6669-D789-4EDD-B672-2668B66D984E}" name="vakantie" dataDxfId="390"/>
  </tableColumns>
  <tableStyleInfo name="TableStyleMedium7"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11.xml"/><Relationship Id="rId1" Type="http://schemas.openxmlformats.org/officeDocument/2006/relationships/printerSettings" Target="../printerSettings/printerSettings21.bin"/><Relationship Id="rId4" Type="http://schemas.openxmlformats.org/officeDocument/2006/relationships/table" Target="../tables/table4.xml"/></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D5E0D-D12F-4577-B999-ADF470831552}">
  <dimension ref="B2:AE49"/>
  <sheetViews>
    <sheetView tabSelected="1" zoomScale="120" zoomScaleNormal="120" workbookViewId="0">
      <pane ySplit="3" topLeftCell="A4" activePane="bottomLeft" state="frozen"/>
      <selection pane="bottomLeft" activeCell="I4" sqref="I4"/>
    </sheetView>
  </sheetViews>
  <sheetFormatPr defaultRowHeight="14.4" x14ac:dyDescent="0.3"/>
  <cols>
    <col min="1" max="1" width="4.6640625" customWidth="1"/>
    <col min="2" max="2" width="13.44140625" style="2" customWidth="1"/>
    <col min="3" max="5" width="40.6640625" customWidth="1"/>
    <col min="6" max="6" width="40.6640625" style="2" customWidth="1"/>
    <col min="7" max="7" width="16.33203125" style="143" bestFit="1" customWidth="1"/>
  </cols>
  <sheetData>
    <row r="2" spans="2:31" s="4" customFormat="1" ht="25.8" x14ac:dyDescent="0.3">
      <c r="B2" s="228" t="s">
        <v>69</v>
      </c>
      <c r="C2" s="228"/>
      <c r="D2" s="228"/>
      <c r="E2" s="178"/>
      <c r="F2" s="178"/>
      <c r="G2" s="5">
        <f>SUM(Tabel1[gevolgen dru])</f>
        <v>-11430</v>
      </c>
      <c r="H2"/>
      <c r="AD2" s="229" t="s">
        <v>299</v>
      </c>
      <c r="AE2" s="230"/>
    </row>
    <row r="3" spans="2:31" s="6" customFormat="1" ht="24.9" customHeight="1" x14ac:dyDescent="0.3">
      <c r="B3" s="179" t="s">
        <v>1</v>
      </c>
      <c r="C3" s="180" t="s">
        <v>6</v>
      </c>
      <c r="D3" s="180" t="s">
        <v>2</v>
      </c>
      <c r="E3" s="180" t="s">
        <v>45</v>
      </c>
      <c r="F3" s="179" t="s">
        <v>47</v>
      </c>
      <c r="G3" s="140" t="s">
        <v>61</v>
      </c>
      <c r="H3"/>
    </row>
    <row r="4" spans="2:31" ht="48" x14ac:dyDescent="0.3">
      <c r="B4" s="225" t="s">
        <v>21</v>
      </c>
      <c r="C4" s="3" t="s">
        <v>32</v>
      </c>
      <c r="D4" s="3"/>
      <c r="E4" s="3" t="s">
        <v>1255</v>
      </c>
      <c r="F4" s="3" t="s">
        <v>49</v>
      </c>
      <c r="G4" s="141">
        <v>0</v>
      </c>
    </row>
    <row r="5" spans="2:31" ht="60" x14ac:dyDescent="0.3">
      <c r="B5" s="225" t="s">
        <v>57</v>
      </c>
      <c r="C5" s="3" t="s">
        <v>58</v>
      </c>
      <c r="D5" s="3"/>
      <c r="E5" s="3" t="s">
        <v>206</v>
      </c>
      <c r="F5" s="3" t="s">
        <v>937</v>
      </c>
      <c r="G5" s="141">
        <v>0</v>
      </c>
    </row>
    <row r="6" spans="2:31" ht="72" x14ac:dyDescent="0.3">
      <c r="B6" s="226" t="s">
        <v>15</v>
      </c>
      <c r="C6" s="3" t="s">
        <v>18</v>
      </c>
      <c r="D6" s="3" t="s">
        <v>16</v>
      </c>
      <c r="E6" s="3" t="s">
        <v>46</v>
      </c>
      <c r="F6" s="3" t="s">
        <v>938</v>
      </c>
      <c r="G6" s="141">
        <v>0</v>
      </c>
    </row>
    <row r="7" spans="2:31" ht="60" x14ac:dyDescent="0.3">
      <c r="B7" s="225" t="s">
        <v>23</v>
      </c>
      <c r="C7" s="3" t="s">
        <v>33</v>
      </c>
      <c r="D7" s="3" t="s">
        <v>48</v>
      </c>
      <c r="E7" s="3"/>
      <c r="F7" s="3" t="s">
        <v>582</v>
      </c>
      <c r="G7" s="141">
        <v>0</v>
      </c>
    </row>
    <row r="8" spans="2:31" ht="120" x14ac:dyDescent="0.3">
      <c r="B8" s="225" t="s">
        <v>983</v>
      </c>
      <c r="C8" s="3" t="s">
        <v>34</v>
      </c>
      <c r="D8" s="3" t="s">
        <v>1028</v>
      </c>
      <c r="E8" s="3" t="s">
        <v>609</v>
      </c>
      <c r="F8" s="3" t="s">
        <v>978</v>
      </c>
      <c r="G8" s="141">
        <v>-2000</v>
      </c>
    </row>
    <row r="9" spans="2:31" ht="24" x14ac:dyDescent="0.3">
      <c r="B9" s="225" t="s">
        <v>17</v>
      </c>
      <c r="C9" s="3" t="s">
        <v>35</v>
      </c>
      <c r="D9" s="3"/>
      <c r="E9" s="3"/>
      <c r="F9" s="3" t="s">
        <v>49</v>
      </c>
      <c r="G9" s="141">
        <v>0</v>
      </c>
    </row>
    <row r="10" spans="2:31" ht="36" x14ac:dyDescent="0.3">
      <c r="B10" s="225" t="s">
        <v>4</v>
      </c>
      <c r="C10" s="3" t="s">
        <v>36</v>
      </c>
      <c r="D10" s="3" t="s">
        <v>296</v>
      </c>
      <c r="E10" s="3" t="s">
        <v>1019</v>
      </c>
      <c r="F10" s="3" t="s">
        <v>976</v>
      </c>
      <c r="G10" s="141">
        <v>0</v>
      </c>
    </row>
    <row r="11" spans="2:31" ht="84" x14ac:dyDescent="0.3">
      <c r="B11" s="225" t="s">
        <v>1250</v>
      </c>
      <c r="C11" s="3" t="s">
        <v>79</v>
      </c>
      <c r="D11" s="3" t="s">
        <v>295</v>
      </c>
      <c r="E11" s="3" t="s">
        <v>1019</v>
      </c>
      <c r="F11" s="3" t="s">
        <v>1018</v>
      </c>
      <c r="G11" s="141">
        <v>0</v>
      </c>
    </row>
    <row r="12" spans="2:31" ht="48" x14ac:dyDescent="0.3">
      <c r="B12" s="225" t="s">
        <v>916</v>
      </c>
      <c r="C12" s="3" t="s">
        <v>917</v>
      </c>
      <c r="D12" s="3" t="s">
        <v>984</v>
      </c>
      <c r="E12" s="3" t="s">
        <v>1030</v>
      </c>
      <c r="F12" s="3"/>
      <c r="G12" s="142">
        <v>-3500</v>
      </c>
    </row>
    <row r="13" spans="2:31" ht="120" x14ac:dyDescent="0.3">
      <c r="B13" s="225" t="s">
        <v>30</v>
      </c>
      <c r="C13" s="3" t="s">
        <v>941</v>
      </c>
      <c r="D13" s="3"/>
      <c r="E13" s="3" t="s">
        <v>1031</v>
      </c>
      <c r="F13" s="3" t="s">
        <v>1032</v>
      </c>
      <c r="G13" s="141">
        <v>-650</v>
      </c>
    </row>
    <row r="14" spans="2:31" ht="60" x14ac:dyDescent="0.3">
      <c r="B14" s="226" t="s">
        <v>968</v>
      </c>
      <c r="C14" s="3" t="s">
        <v>969</v>
      </c>
      <c r="D14" s="3" t="s">
        <v>970</v>
      </c>
      <c r="E14" s="3" t="s">
        <v>1020</v>
      </c>
      <c r="F14" s="3" t="s">
        <v>972</v>
      </c>
      <c r="G14" s="141">
        <v>0</v>
      </c>
    </row>
    <row r="15" spans="2:31" ht="36" x14ac:dyDescent="0.3">
      <c r="B15" s="225" t="s">
        <v>973</v>
      </c>
      <c r="C15" s="3" t="s">
        <v>1256</v>
      </c>
      <c r="D15" s="3" t="s">
        <v>1257</v>
      </c>
      <c r="E15" s="3"/>
      <c r="F15" s="3" t="s">
        <v>1258</v>
      </c>
      <c r="G15" s="141">
        <v>0</v>
      </c>
    </row>
    <row r="16" spans="2:31" ht="48" x14ac:dyDescent="0.3">
      <c r="B16" s="226" t="s">
        <v>973</v>
      </c>
      <c r="C16" s="3" t="s">
        <v>974</v>
      </c>
      <c r="D16" s="3" t="s">
        <v>975</v>
      </c>
      <c r="E16" s="3" t="s">
        <v>980</v>
      </c>
      <c r="F16" s="3" t="s">
        <v>972</v>
      </c>
      <c r="G16" s="141">
        <v>0</v>
      </c>
    </row>
    <row r="17" spans="2:7" ht="36" x14ac:dyDescent="0.3">
      <c r="B17" s="225" t="s">
        <v>19</v>
      </c>
      <c r="C17" s="3" t="s">
        <v>20</v>
      </c>
      <c r="D17" s="3" t="s">
        <v>297</v>
      </c>
      <c r="E17" s="3" t="s">
        <v>206</v>
      </c>
      <c r="F17" s="3" t="s">
        <v>50</v>
      </c>
      <c r="G17" s="141">
        <v>-500</v>
      </c>
    </row>
    <row r="18" spans="2:7" ht="48" x14ac:dyDescent="0.3">
      <c r="B18" s="225" t="s">
        <v>291</v>
      </c>
      <c r="C18" s="3" t="s">
        <v>71</v>
      </c>
      <c r="D18" s="3" t="s">
        <v>72</v>
      </c>
      <c r="E18" s="3" t="s">
        <v>981</v>
      </c>
      <c r="F18" s="3" t="s">
        <v>953</v>
      </c>
      <c r="G18" s="141">
        <v>0</v>
      </c>
    </row>
    <row r="19" spans="2:7" ht="48" x14ac:dyDescent="0.3">
      <c r="B19" s="225" t="s">
        <v>3</v>
      </c>
      <c r="C19" s="3" t="s">
        <v>37</v>
      </c>
      <c r="D19" s="3"/>
      <c r="E19" s="3" t="s">
        <v>982</v>
      </c>
      <c r="F19" s="3" t="s">
        <v>940</v>
      </c>
      <c r="G19" s="141">
        <v>0</v>
      </c>
    </row>
    <row r="20" spans="2:7" ht="48" x14ac:dyDescent="0.3">
      <c r="B20" s="226" t="s">
        <v>1249</v>
      </c>
      <c r="C20" s="3" t="s">
        <v>961</v>
      </c>
      <c r="D20" s="3"/>
      <c r="E20" s="3" t="s">
        <v>1015</v>
      </c>
      <c r="F20" s="3"/>
      <c r="G20" s="141">
        <v>0</v>
      </c>
    </row>
    <row r="21" spans="2:7" ht="60" x14ac:dyDescent="0.3">
      <c r="B21" s="226" t="s">
        <v>957</v>
      </c>
      <c r="C21" s="3" t="s">
        <v>958</v>
      </c>
      <c r="D21" s="3"/>
      <c r="E21" s="3" t="s">
        <v>959</v>
      </c>
      <c r="F21" s="3" t="s">
        <v>960</v>
      </c>
      <c r="G21" s="141">
        <v>0</v>
      </c>
    </row>
    <row r="22" spans="2:7" ht="36" x14ac:dyDescent="0.3">
      <c r="B22" s="226" t="s">
        <v>957</v>
      </c>
      <c r="C22" s="3" t="s">
        <v>966</v>
      </c>
      <c r="D22" s="3"/>
      <c r="E22" s="3" t="s">
        <v>971</v>
      </c>
      <c r="F22" s="3" t="s">
        <v>967</v>
      </c>
      <c r="G22" s="141">
        <v>0</v>
      </c>
    </row>
    <row r="23" spans="2:7" ht="36" x14ac:dyDescent="0.3">
      <c r="B23" s="225" t="s">
        <v>10</v>
      </c>
      <c r="C23" s="3" t="s">
        <v>1017</v>
      </c>
      <c r="D23" s="3"/>
      <c r="E23" s="3" t="s">
        <v>1035</v>
      </c>
      <c r="F23" s="3" t="s">
        <v>1027</v>
      </c>
      <c r="G23" s="141">
        <v>-6500</v>
      </c>
    </row>
    <row r="24" spans="2:7" ht="60" x14ac:dyDescent="0.3">
      <c r="B24" s="226" t="s">
        <v>10</v>
      </c>
      <c r="C24" s="3" t="s">
        <v>73</v>
      </c>
      <c r="D24" s="3" t="s">
        <v>74</v>
      </c>
      <c r="E24" s="3"/>
      <c r="F24" s="3" t="s">
        <v>64</v>
      </c>
      <c r="G24" s="141">
        <v>0</v>
      </c>
    </row>
    <row r="25" spans="2:7" ht="36" x14ac:dyDescent="0.3">
      <c r="B25" s="226" t="s">
        <v>10</v>
      </c>
      <c r="C25" s="3" t="s">
        <v>38</v>
      </c>
      <c r="D25" s="3" t="s">
        <v>12</v>
      </c>
      <c r="E25" s="3"/>
      <c r="F25" s="3" t="s">
        <v>65</v>
      </c>
      <c r="G25" s="141">
        <v>0</v>
      </c>
    </row>
    <row r="26" spans="2:7" ht="72" x14ac:dyDescent="0.3">
      <c r="B26" s="226" t="s">
        <v>10</v>
      </c>
      <c r="C26" s="3" t="s">
        <v>75</v>
      </c>
      <c r="D26" s="3" t="s">
        <v>76</v>
      </c>
      <c r="E26" s="3"/>
      <c r="F26" s="3" t="s">
        <v>1016</v>
      </c>
      <c r="G26" s="141">
        <v>0</v>
      </c>
    </row>
    <row r="27" spans="2:7" ht="60" x14ac:dyDescent="0.3">
      <c r="B27" s="225" t="s">
        <v>10</v>
      </c>
      <c r="C27" s="3" t="s">
        <v>77</v>
      </c>
      <c r="D27" s="3" t="s">
        <v>1036</v>
      </c>
      <c r="E27" s="3" t="s">
        <v>78</v>
      </c>
      <c r="F27" s="3" t="s">
        <v>49</v>
      </c>
      <c r="G27" s="141">
        <v>0</v>
      </c>
    </row>
    <row r="28" spans="2:7" ht="36" x14ac:dyDescent="0.3">
      <c r="B28" s="225" t="s">
        <v>22</v>
      </c>
      <c r="C28" s="3" t="s">
        <v>39</v>
      </c>
      <c r="D28" s="3" t="s">
        <v>1037</v>
      </c>
      <c r="E28" s="3" t="s">
        <v>1038</v>
      </c>
      <c r="F28" s="3"/>
      <c r="G28" s="141">
        <v>0</v>
      </c>
    </row>
    <row r="29" spans="2:7" ht="48" x14ac:dyDescent="0.3">
      <c r="B29" s="226" t="s">
        <v>62</v>
      </c>
      <c r="C29" s="3" t="s">
        <v>63</v>
      </c>
      <c r="D29" s="3" t="s">
        <v>890</v>
      </c>
      <c r="E29" s="3" t="s">
        <v>419</v>
      </c>
      <c r="F29" s="3" t="s">
        <v>977</v>
      </c>
      <c r="G29" s="141">
        <v>3750</v>
      </c>
    </row>
    <row r="30" spans="2:7" ht="24" x14ac:dyDescent="0.3">
      <c r="B30" s="226" t="s">
        <v>31</v>
      </c>
      <c r="C30" s="3" t="s">
        <v>40</v>
      </c>
      <c r="D30" s="3"/>
      <c r="E30" s="3" t="s">
        <v>66</v>
      </c>
      <c r="F30" s="3" t="s">
        <v>51</v>
      </c>
      <c r="G30" s="141">
        <v>0</v>
      </c>
    </row>
    <row r="31" spans="2:7" ht="84" x14ac:dyDescent="0.3">
      <c r="B31" s="225" t="s">
        <v>5</v>
      </c>
      <c r="C31" s="3" t="s">
        <v>41</v>
      </c>
      <c r="D31" s="3" t="s">
        <v>11</v>
      </c>
      <c r="E31" s="3" t="s">
        <v>67</v>
      </c>
      <c r="F31" s="3" t="s">
        <v>293</v>
      </c>
      <c r="G31" s="141">
        <v>0</v>
      </c>
    </row>
    <row r="32" spans="2:7" ht="48" x14ac:dyDescent="0.3">
      <c r="B32" s="225" t="s">
        <v>1266</v>
      </c>
      <c r="C32" s="3" t="s">
        <v>1267</v>
      </c>
      <c r="D32" s="3"/>
      <c r="E32" s="3"/>
      <c r="F32" s="3" t="s">
        <v>1268</v>
      </c>
      <c r="G32" s="141">
        <v>-750</v>
      </c>
    </row>
    <row r="33" spans="2:7" ht="36" x14ac:dyDescent="0.3">
      <c r="B33" s="226" t="s">
        <v>7</v>
      </c>
      <c r="C33" s="3" t="s">
        <v>42</v>
      </c>
      <c r="D33" s="3" t="s">
        <v>9</v>
      </c>
      <c r="E33" s="3" t="s">
        <v>1021</v>
      </c>
      <c r="F33" s="3" t="s">
        <v>52</v>
      </c>
      <c r="G33" s="141">
        <v>0</v>
      </c>
    </row>
    <row r="34" spans="2:7" ht="36" x14ac:dyDescent="0.3">
      <c r="B34" s="226" t="s">
        <v>962</v>
      </c>
      <c r="C34" s="3" t="s">
        <v>963</v>
      </c>
      <c r="D34" s="3"/>
      <c r="E34" s="3" t="s">
        <v>964</v>
      </c>
      <c r="F34" s="3" t="s">
        <v>965</v>
      </c>
      <c r="G34" s="141">
        <v>0</v>
      </c>
    </row>
    <row r="35" spans="2:7" ht="24" x14ac:dyDescent="0.3">
      <c r="B35" s="225" t="s">
        <v>59</v>
      </c>
      <c r="C35" s="3" t="s">
        <v>68</v>
      </c>
      <c r="D35" s="3"/>
      <c r="E35" s="3"/>
      <c r="F35" s="3" t="s">
        <v>60</v>
      </c>
      <c r="G35" s="141">
        <v>0</v>
      </c>
    </row>
    <row r="36" spans="2:7" ht="24" x14ac:dyDescent="0.3">
      <c r="B36" s="226" t="s">
        <v>0</v>
      </c>
      <c r="C36" s="3" t="s">
        <v>43</v>
      </c>
      <c r="D36" s="3" t="s">
        <v>8</v>
      </c>
      <c r="E36" s="3"/>
      <c r="F36" s="3" t="s">
        <v>52</v>
      </c>
      <c r="G36" s="141">
        <v>0</v>
      </c>
    </row>
    <row r="37" spans="2:7" ht="60" x14ac:dyDescent="0.3">
      <c r="B37" s="226" t="s">
        <v>1025</v>
      </c>
      <c r="C37" s="3" t="s">
        <v>1259</v>
      </c>
      <c r="D37" s="3"/>
      <c r="E37" s="3"/>
      <c r="F37" s="3" t="s">
        <v>1260</v>
      </c>
      <c r="G37" s="141">
        <v>0</v>
      </c>
    </row>
    <row r="38" spans="2:7" ht="36" x14ac:dyDescent="0.3">
      <c r="B38" s="225" t="s">
        <v>26</v>
      </c>
      <c r="C38" s="3" t="s">
        <v>54</v>
      </c>
      <c r="D38" s="3" t="s">
        <v>27</v>
      </c>
      <c r="E38" s="3" t="s">
        <v>526</v>
      </c>
      <c r="F38" s="3" t="s">
        <v>918</v>
      </c>
      <c r="G38" s="141">
        <v>0</v>
      </c>
    </row>
    <row r="39" spans="2:7" ht="120" x14ac:dyDescent="0.3">
      <c r="B39" s="226" t="s">
        <v>26</v>
      </c>
      <c r="C39" s="3" t="s">
        <v>56</v>
      </c>
      <c r="D39" s="3" t="s">
        <v>16</v>
      </c>
      <c r="E39" s="3"/>
      <c r="F39" s="3" t="s">
        <v>919</v>
      </c>
      <c r="G39" s="141">
        <v>0</v>
      </c>
    </row>
    <row r="40" spans="2:7" ht="84" x14ac:dyDescent="0.3">
      <c r="B40" s="225" t="s">
        <v>920</v>
      </c>
      <c r="C40" s="3" t="s">
        <v>921</v>
      </c>
      <c r="D40" s="3" t="s">
        <v>922</v>
      </c>
      <c r="E40" s="3" t="s">
        <v>1244</v>
      </c>
      <c r="F40" s="3" t="s">
        <v>935</v>
      </c>
      <c r="G40" s="141">
        <v>-1000</v>
      </c>
    </row>
    <row r="41" spans="2:7" ht="24" x14ac:dyDescent="0.3">
      <c r="B41" s="226" t="s">
        <v>948</v>
      </c>
      <c r="C41" s="3" t="s">
        <v>949</v>
      </c>
      <c r="D41" s="3" t="s">
        <v>950</v>
      </c>
      <c r="E41" s="3" t="s">
        <v>951</v>
      </c>
      <c r="F41" s="3"/>
      <c r="G41" s="141">
        <v>0</v>
      </c>
    </row>
    <row r="42" spans="2:7" ht="60" x14ac:dyDescent="0.3">
      <c r="B42" s="225" t="s">
        <v>939</v>
      </c>
      <c r="C42" s="3" t="s">
        <v>1247</v>
      </c>
      <c r="D42" s="3"/>
      <c r="E42" s="3" t="s">
        <v>1023</v>
      </c>
      <c r="F42" s="3" t="s">
        <v>1248</v>
      </c>
      <c r="G42" s="141">
        <v>-250</v>
      </c>
    </row>
    <row r="43" spans="2:7" ht="60" x14ac:dyDescent="0.3">
      <c r="B43" s="225" t="s">
        <v>28</v>
      </c>
      <c r="C43" s="3" t="s">
        <v>55</v>
      </c>
      <c r="D43" s="3" t="s">
        <v>29</v>
      </c>
      <c r="E43" s="3" t="s">
        <v>526</v>
      </c>
      <c r="F43" s="3" t="s">
        <v>936</v>
      </c>
      <c r="G43" s="141">
        <v>0</v>
      </c>
    </row>
    <row r="44" spans="2:7" ht="36" x14ac:dyDescent="0.3">
      <c r="B44" s="226" t="s">
        <v>24</v>
      </c>
      <c r="C44" s="3" t="s">
        <v>1024</v>
      </c>
      <c r="D44" s="3"/>
      <c r="E44" s="3" t="s">
        <v>298</v>
      </c>
      <c r="F44" s="3" t="s">
        <v>985</v>
      </c>
      <c r="G44" s="141">
        <v>0</v>
      </c>
    </row>
    <row r="45" spans="2:7" ht="48" x14ac:dyDescent="0.3">
      <c r="B45" s="226" t="s">
        <v>24</v>
      </c>
      <c r="C45" s="3" t="s">
        <v>44</v>
      </c>
      <c r="D45" s="3" t="s">
        <v>25</v>
      </c>
      <c r="E45" s="3"/>
      <c r="F45" s="3" t="s">
        <v>942</v>
      </c>
      <c r="G45" s="141">
        <v>0</v>
      </c>
    </row>
    <row r="46" spans="2:7" ht="36" x14ac:dyDescent="0.3">
      <c r="B46" s="226" t="s">
        <v>13</v>
      </c>
      <c r="C46" s="3" t="s">
        <v>70</v>
      </c>
      <c r="D46" s="3" t="s">
        <v>14</v>
      </c>
      <c r="E46" s="3" t="s">
        <v>526</v>
      </c>
      <c r="F46" s="3" t="s">
        <v>53</v>
      </c>
      <c r="G46" s="141">
        <v>0</v>
      </c>
    </row>
    <row r="47" spans="2:7" ht="36" x14ac:dyDescent="0.3">
      <c r="B47" s="225" t="s">
        <v>1251</v>
      </c>
      <c r="C47" s="3" t="s">
        <v>944</v>
      </c>
      <c r="D47" s="3" t="s">
        <v>943</v>
      </c>
      <c r="E47" s="3" t="s">
        <v>292</v>
      </c>
      <c r="F47" s="3" t="s">
        <v>945</v>
      </c>
      <c r="G47" s="141">
        <v>-30</v>
      </c>
    </row>
    <row r="48" spans="2:7" ht="96" x14ac:dyDescent="0.3">
      <c r="B48" s="226" t="s">
        <v>946</v>
      </c>
      <c r="C48" s="3" t="s">
        <v>947</v>
      </c>
      <c r="D48" s="3"/>
      <c r="E48" s="3" t="s">
        <v>1262</v>
      </c>
      <c r="F48" s="3" t="s">
        <v>952</v>
      </c>
      <c r="G48" s="141">
        <v>0</v>
      </c>
    </row>
    <row r="49" spans="2:7" ht="96" x14ac:dyDescent="0.3">
      <c r="B49" s="226" t="s">
        <v>954</v>
      </c>
      <c r="C49" s="3" t="s">
        <v>955</v>
      </c>
      <c r="D49" s="3"/>
      <c r="E49" s="3" t="s">
        <v>1269</v>
      </c>
      <c r="F49" s="3" t="s">
        <v>956</v>
      </c>
      <c r="G49" s="141">
        <v>0</v>
      </c>
    </row>
  </sheetData>
  <mergeCells count="2">
    <mergeCell ref="B2:D2"/>
    <mergeCell ref="AD2:AE2"/>
  </mergeCells>
  <printOptions horizontalCentered="1"/>
  <pageMargins left="0.19685039370078741" right="0.19685039370078741" top="0.39370078740157483" bottom="0.39370078740157483" header="0" footer="0"/>
  <pageSetup paperSize="8" orientation="landscape"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328A7-D7D0-4CC9-B0E2-3FA97549B4BA}">
  <dimension ref="A1"/>
  <sheetViews>
    <sheetView showGridLines="0" workbookViewId="0">
      <selection activeCell="G40" sqref="G40"/>
    </sheetView>
  </sheetViews>
  <sheetFormatPr defaultRowHeight="14.4" x14ac:dyDescent="0.3"/>
  <cols>
    <col min="1" max="1" width="4.6640625" customWidth="1"/>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4C30C-F0FC-4890-8BA2-AA71185C6A0A}">
  <sheetPr>
    <pageSetUpPr fitToPage="1"/>
  </sheetPr>
  <dimension ref="A1:AO167"/>
  <sheetViews>
    <sheetView showZeros="0" zoomScaleNormal="100" workbookViewId="0">
      <pane ySplit="2" topLeftCell="A36" activePane="bottomLeft" state="frozen"/>
      <selection activeCell="Q34" sqref="Q34"/>
      <selection pane="bottomLeft" activeCell="AA37" sqref="AA37"/>
    </sheetView>
  </sheetViews>
  <sheetFormatPr defaultColWidth="4.6640625" defaultRowHeight="14.1" customHeight="1" x14ac:dyDescent="0.3"/>
  <cols>
    <col min="1" max="1" width="34" customWidth="1"/>
    <col min="2" max="39" width="4.6640625" customWidth="1"/>
  </cols>
  <sheetData>
    <row r="1" spans="1:41" s="13" customFormat="1" ht="14.1" customHeight="1" x14ac:dyDescent="0.3">
      <c r="A1" s="7" t="s">
        <v>80</v>
      </c>
      <c r="B1" s="8">
        <v>0</v>
      </c>
      <c r="C1" s="9">
        <v>8</v>
      </c>
      <c r="D1" s="10">
        <v>25</v>
      </c>
      <c r="E1" s="11">
        <v>65</v>
      </c>
      <c r="F1" s="12"/>
      <c r="G1"/>
      <c r="H1"/>
      <c r="I1"/>
      <c r="J1"/>
      <c r="K1"/>
      <c r="L1"/>
      <c r="M1"/>
      <c r="N1"/>
      <c r="O1"/>
      <c r="P1"/>
      <c r="Q1"/>
      <c r="R1"/>
      <c r="S1"/>
      <c r="T1"/>
      <c r="U1"/>
      <c r="V1"/>
      <c r="W1"/>
      <c r="X1"/>
      <c r="Y1"/>
      <c r="Z1"/>
      <c r="AA1"/>
      <c r="AB1"/>
      <c r="AC1"/>
      <c r="AD1"/>
      <c r="AE1"/>
      <c r="AF1"/>
      <c r="AG1"/>
      <c r="AH1"/>
    </row>
    <row r="2" spans="1:41" s="13" customFormat="1" ht="14.1" customHeight="1" x14ac:dyDescent="0.3">
      <c r="A2" s="14"/>
      <c r="B2" s="8">
        <f>C1-0.00001</f>
        <v>7.9999900000000004</v>
      </c>
      <c r="C2" s="9">
        <f>D1-0.00001</f>
        <v>24.99999</v>
      </c>
      <c r="D2" s="10">
        <f>E1-0.00001</f>
        <v>64.999989999999997</v>
      </c>
      <c r="E2" s="11">
        <v>999</v>
      </c>
      <c r="F2" s="12"/>
      <c r="G2"/>
      <c r="H2"/>
      <c r="I2"/>
      <c r="J2"/>
      <c r="K2"/>
      <c r="L2"/>
      <c r="M2"/>
      <c r="N2"/>
      <c r="O2"/>
      <c r="P2"/>
      <c r="Q2"/>
      <c r="R2"/>
      <c r="S2"/>
      <c r="T2"/>
      <c r="U2"/>
      <c r="V2"/>
      <c r="W2"/>
      <c r="X2"/>
      <c r="Y2"/>
      <c r="Z2"/>
      <c r="AA2"/>
      <c r="AB2"/>
      <c r="AC2"/>
      <c r="AD2"/>
      <c r="AE2"/>
      <c r="AF2"/>
      <c r="AG2"/>
      <c r="AH2"/>
    </row>
    <row r="5" spans="1:41" s="13" customFormat="1" ht="14.1" customHeight="1" x14ac:dyDescent="0.3">
      <c r="A5" s="15" t="s">
        <v>81</v>
      </c>
      <c r="B5"/>
      <c r="C5"/>
      <c r="D5"/>
      <c r="E5"/>
      <c r="F5"/>
      <c r="G5"/>
      <c r="H5"/>
      <c r="I5"/>
      <c r="J5"/>
      <c r="K5"/>
      <c r="L5"/>
      <c r="M5"/>
      <c r="N5"/>
      <c r="O5"/>
      <c r="P5"/>
      <c r="Q5"/>
      <c r="R5"/>
      <c r="S5"/>
      <c r="T5"/>
      <c r="U5"/>
      <c r="V5"/>
      <c r="W5"/>
      <c r="X5"/>
      <c r="Y5"/>
      <c r="Z5"/>
      <c r="AA5"/>
      <c r="AB5"/>
      <c r="AC5"/>
      <c r="AD5"/>
      <c r="AE5"/>
      <c r="AF5"/>
      <c r="AG5"/>
      <c r="AH5"/>
      <c r="AI5"/>
      <c r="AJ5"/>
      <c r="AK5"/>
      <c r="AL5"/>
      <c r="AM5"/>
      <c r="AN5"/>
      <c r="AO5"/>
    </row>
    <row r="6" spans="1:41" s="13" customFormat="1" ht="14.1" customHeight="1" x14ac:dyDescent="0.3">
      <c r="A6" s="16" t="s">
        <v>82</v>
      </c>
      <c r="B6" s="17">
        <v>1</v>
      </c>
      <c r="C6" s="17">
        <v>3</v>
      </c>
      <c r="D6" s="17">
        <v>5</v>
      </c>
      <c r="E6" s="17">
        <v>7</v>
      </c>
      <c r="F6" s="17">
        <v>9</v>
      </c>
      <c r="G6" s="17">
        <v>11</v>
      </c>
      <c r="H6" s="17">
        <v>13</v>
      </c>
      <c r="I6" s="17">
        <v>15</v>
      </c>
      <c r="J6" s="17">
        <v>17</v>
      </c>
      <c r="K6" s="17">
        <v>19</v>
      </c>
      <c r="L6" s="17">
        <v>21</v>
      </c>
      <c r="M6" s="17">
        <v>23</v>
      </c>
      <c r="N6" s="17">
        <v>25</v>
      </c>
      <c r="O6" s="17">
        <v>27</v>
      </c>
      <c r="P6" s="17">
        <v>29</v>
      </c>
      <c r="Q6" s="17">
        <v>31</v>
      </c>
      <c r="R6" s="17">
        <v>33</v>
      </c>
      <c r="S6" s="17">
        <v>35</v>
      </c>
      <c r="T6" s="17">
        <v>37</v>
      </c>
      <c r="U6" s="17">
        <v>39</v>
      </c>
      <c r="V6" s="17">
        <v>41</v>
      </c>
      <c r="W6" s="17">
        <v>43</v>
      </c>
      <c r="X6" s="17">
        <v>45</v>
      </c>
      <c r="Y6" s="17">
        <v>47</v>
      </c>
      <c r="Z6"/>
      <c r="AA6"/>
      <c r="AB6"/>
      <c r="AC6"/>
      <c r="AD6"/>
      <c r="AE6"/>
      <c r="AF6"/>
      <c r="AG6"/>
      <c r="AH6"/>
    </row>
    <row r="7" spans="1:41" s="13" customFormat="1" ht="14.1" customHeight="1" x14ac:dyDescent="0.3">
      <c r="A7" s="18" t="s">
        <v>83</v>
      </c>
      <c r="B7" s="19">
        <v>0.28472222222222221</v>
      </c>
      <c r="C7" s="19">
        <v>0.30555555555555552</v>
      </c>
      <c r="D7" s="19">
        <v>0.3263888888888889</v>
      </c>
      <c r="E7" s="19">
        <v>0.34722222222222227</v>
      </c>
      <c r="F7" s="19">
        <v>0.36805555555555558</v>
      </c>
      <c r="G7" s="19">
        <v>0.3888888888888889</v>
      </c>
      <c r="H7" s="19">
        <v>0.40972222222222227</v>
      </c>
      <c r="I7" s="19">
        <v>0.43055555555555558</v>
      </c>
      <c r="J7" s="19">
        <v>0.4513888888888889</v>
      </c>
      <c r="K7" s="19">
        <v>0.47222222222222227</v>
      </c>
      <c r="L7" s="19">
        <v>0.49305555555555558</v>
      </c>
      <c r="M7" s="19">
        <v>0.51388888888888895</v>
      </c>
      <c r="N7" s="19">
        <v>0.53472222222222221</v>
      </c>
      <c r="O7" s="19">
        <v>0.55555555555555558</v>
      </c>
      <c r="P7" s="19">
        <v>0.57638888888888895</v>
      </c>
      <c r="Q7" s="19">
        <v>0.59722222222222221</v>
      </c>
      <c r="R7" s="19">
        <v>0.61805555555555558</v>
      </c>
      <c r="S7" s="19">
        <v>0.63888888888888895</v>
      </c>
      <c r="T7" s="19">
        <v>0.65972222222222221</v>
      </c>
      <c r="U7" s="19">
        <v>0.68055555555555547</v>
      </c>
      <c r="V7" s="19">
        <v>0.70138888888888884</v>
      </c>
      <c r="W7" s="19">
        <v>0.72222222222222221</v>
      </c>
      <c r="X7" s="19">
        <v>0.74305555555555547</v>
      </c>
      <c r="Y7" s="19">
        <v>0.76388888888888884</v>
      </c>
      <c r="Z7"/>
      <c r="AA7"/>
      <c r="AB7"/>
      <c r="AC7"/>
      <c r="AD7"/>
      <c r="AE7"/>
      <c r="AF7"/>
      <c r="AG7"/>
      <c r="AH7"/>
    </row>
    <row r="9" spans="1:41" ht="14.1" customHeight="1" x14ac:dyDescent="0.3">
      <c r="A9" s="7" t="s">
        <v>84</v>
      </c>
      <c r="B9" s="20">
        <v>12</v>
      </c>
      <c r="C9" s="20">
        <v>17</v>
      </c>
      <c r="D9" s="20">
        <v>32</v>
      </c>
      <c r="E9" s="20">
        <v>31</v>
      </c>
      <c r="F9" s="20">
        <v>24</v>
      </c>
      <c r="G9" s="20">
        <v>22</v>
      </c>
      <c r="H9" s="20">
        <v>19</v>
      </c>
      <c r="I9" s="20">
        <v>7</v>
      </c>
      <c r="J9" s="20">
        <v>14</v>
      </c>
      <c r="K9" s="20">
        <v>14</v>
      </c>
      <c r="L9" s="20">
        <v>13</v>
      </c>
      <c r="M9" s="20">
        <v>7</v>
      </c>
      <c r="N9" s="20">
        <v>10</v>
      </c>
      <c r="O9" s="20">
        <v>7</v>
      </c>
      <c r="P9" s="20">
        <v>8</v>
      </c>
      <c r="Q9" s="20">
        <v>8</v>
      </c>
      <c r="R9" s="20">
        <v>6</v>
      </c>
      <c r="S9" s="20">
        <v>9</v>
      </c>
      <c r="T9" s="20">
        <v>7</v>
      </c>
      <c r="U9" s="20">
        <v>7</v>
      </c>
      <c r="V9" s="20">
        <v>4</v>
      </c>
      <c r="W9" s="20">
        <v>4</v>
      </c>
      <c r="X9" s="20">
        <v>5</v>
      </c>
      <c r="Y9" s="20">
        <v>6</v>
      </c>
    </row>
    <row r="10" spans="1:41" ht="14.1" customHeight="1" x14ac:dyDescent="0.3">
      <c r="A10" s="7" t="s">
        <v>85</v>
      </c>
      <c r="B10" s="20">
        <v>13</v>
      </c>
      <c r="C10" s="20">
        <v>18</v>
      </c>
      <c r="D10" s="20">
        <v>39</v>
      </c>
      <c r="E10" s="20">
        <v>38</v>
      </c>
      <c r="F10" s="20">
        <v>28</v>
      </c>
      <c r="G10" s="20">
        <v>27</v>
      </c>
      <c r="H10" s="20">
        <v>22</v>
      </c>
      <c r="I10" s="20">
        <v>11</v>
      </c>
      <c r="J10" s="20">
        <v>14</v>
      </c>
      <c r="K10" s="20">
        <v>17</v>
      </c>
      <c r="L10" s="20">
        <v>16</v>
      </c>
      <c r="M10" s="20">
        <v>10</v>
      </c>
      <c r="N10" s="20">
        <v>10</v>
      </c>
      <c r="O10" s="20">
        <v>9</v>
      </c>
      <c r="P10" s="20">
        <v>11</v>
      </c>
      <c r="Q10" s="20">
        <v>10</v>
      </c>
      <c r="R10" s="20">
        <v>9</v>
      </c>
      <c r="S10" s="20">
        <v>9</v>
      </c>
      <c r="T10" s="20">
        <v>11</v>
      </c>
      <c r="U10" s="20">
        <v>9</v>
      </c>
      <c r="V10" s="20">
        <v>7</v>
      </c>
      <c r="W10" s="20">
        <v>6</v>
      </c>
      <c r="X10" s="20">
        <v>6</v>
      </c>
      <c r="Y10" s="20">
        <v>6</v>
      </c>
    </row>
    <row r="11" spans="1:41" ht="14.1" customHeight="1" x14ac:dyDescent="0.3">
      <c r="A11" s="7" t="s">
        <v>86</v>
      </c>
      <c r="B11" s="20">
        <v>13</v>
      </c>
      <c r="C11" s="20">
        <v>18</v>
      </c>
      <c r="D11" s="20">
        <v>38</v>
      </c>
      <c r="E11" s="20">
        <v>36</v>
      </c>
      <c r="F11" s="20">
        <v>28</v>
      </c>
      <c r="G11" s="20">
        <v>27</v>
      </c>
      <c r="H11" s="20">
        <v>22</v>
      </c>
      <c r="I11" s="20">
        <v>11</v>
      </c>
      <c r="J11" s="20">
        <v>14</v>
      </c>
      <c r="K11" s="20">
        <v>17</v>
      </c>
      <c r="L11" s="20">
        <v>16</v>
      </c>
      <c r="M11" s="20">
        <v>10</v>
      </c>
      <c r="N11" s="20">
        <v>10</v>
      </c>
      <c r="O11" s="20">
        <v>9</v>
      </c>
      <c r="P11" s="20">
        <v>11</v>
      </c>
      <c r="Q11" s="20">
        <v>11</v>
      </c>
      <c r="R11" s="20">
        <v>10</v>
      </c>
      <c r="S11" s="20">
        <v>9</v>
      </c>
      <c r="T11" s="20">
        <v>11</v>
      </c>
      <c r="U11" s="20">
        <v>9</v>
      </c>
      <c r="V11" s="20">
        <v>7</v>
      </c>
      <c r="W11" s="20">
        <v>6</v>
      </c>
      <c r="X11" s="20">
        <v>6</v>
      </c>
      <c r="Y11" s="20">
        <v>6</v>
      </c>
    </row>
    <row r="12" spans="1:41" ht="14.1" customHeight="1" x14ac:dyDescent="0.3">
      <c r="A12" s="7" t="s">
        <v>87</v>
      </c>
      <c r="B12" s="20">
        <v>13</v>
      </c>
      <c r="C12" s="20">
        <v>18</v>
      </c>
      <c r="D12" s="20">
        <v>37</v>
      </c>
      <c r="E12" s="20">
        <v>33</v>
      </c>
      <c r="F12" s="20">
        <v>27</v>
      </c>
      <c r="G12" s="20">
        <v>27</v>
      </c>
      <c r="H12" s="20">
        <v>19</v>
      </c>
      <c r="I12" s="20">
        <v>9</v>
      </c>
      <c r="J12" s="20">
        <v>13</v>
      </c>
      <c r="K12" s="20">
        <v>15</v>
      </c>
      <c r="L12" s="20">
        <v>15</v>
      </c>
      <c r="M12" s="20">
        <v>10</v>
      </c>
      <c r="N12" s="20">
        <v>10</v>
      </c>
      <c r="O12" s="20">
        <v>9</v>
      </c>
      <c r="P12" s="20">
        <v>12</v>
      </c>
      <c r="Q12" s="20">
        <v>11</v>
      </c>
      <c r="R12" s="20">
        <v>11</v>
      </c>
      <c r="S12" s="20">
        <v>9</v>
      </c>
      <c r="T12" s="20">
        <v>11</v>
      </c>
      <c r="U12" s="20">
        <v>10</v>
      </c>
      <c r="V12" s="20">
        <v>7</v>
      </c>
      <c r="W12" s="20">
        <v>6</v>
      </c>
      <c r="X12" s="20">
        <v>6</v>
      </c>
      <c r="Y12" s="20">
        <v>6</v>
      </c>
    </row>
    <row r="13" spans="1:41" ht="14.1" customHeight="1" x14ac:dyDescent="0.3">
      <c r="A13" s="7" t="s">
        <v>88</v>
      </c>
      <c r="B13" s="20">
        <v>1</v>
      </c>
      <c r="C13" s="20">
        <v>4</v>
      </c>
      <c r="D13" s="20">
        <v>27</v>
      </c>
      <c r="E13" s="20">
        <v>27</v>
      </c>
      <c r="F13" s="20">
        <v>26</v>
      </c>
      <c r="G13" s="20">
        <v>26</v>
      </c>
      <c r="H13" s="20">
        <v>18</v>
      </c>
      <c r="I13" s="20">
        <v>10</v>
      </c>
      <c r="J13" s="20">
        <v>13</v>
      </c>
      <c r="K13" s="20">
        <v>15</v>
      </c>
      <c r="L13" s="20">
        <v>13</v>
      </c>
      <c r="M13" s="20">
        <v>8</v>
      </c>
      <c r="N13" s="20">
        <v>7</v>
      </c>
      <c r="O13" s="20">
        <v>9.5</v>
      </c>
      <c r="P13" s="20">
        <v>11</v>
      </c>
      <c r="Q13" s="20">
        <v>9</v>
      </c>
      <c r="R13" s="20">
        <v>11</v>
      </c>
      <c r="S13" s="20">
        <v>9</v>
      </c>
      <c r="T13" s="20">
        <v>10</v>
      </c>
      <c r="U13" s="20">
        <v>9</v>
      </c>
      <c r="V13" s="20">
        <v>7</v>
      </c>
      <c r="W13" s="20">
        <v>6</v>
      </c>
      <c r="X13" s="20">
        <v>6</v>
      </c>
      <c r="Y13" s="20">
        <v>6</v>
      </c>
    </row>
    <row r="14" spans="1:41" ht="14.1" customHeight="1" x14ac:dyDescent="0.3">
      <c r="A14" s="7" t="s">
        <v>89</v>
      </c>
      <c r="B14" s="20">
        <v>1</v>
      </c>
      <c r="C14" s="20">
        <v>4.6000000000000014</v>
      </c>
      <c r="D14" s="20">
        <v>26</v>
      </c>
      <c r="E14" s="20">
        <v>27</v>
      </c>
      <c r="F14" s="20">
        <v>25</v>
      </c>
      <c r="G14" s="20">
        <v>26</v>
      </c>
      <c r="H14" s="20">
        <v>18</v>
      </c>
      <c r="I14" s="20">
        <v>8</v>
      </c>
      <c r="J14" s="20">
        <v>11.7</v>
      </c>
      <c r="K14" s="20">
        <v>14</v>
      </c>
      <c r="L14" s="20">
        <v>13</v>
      </c>
      <c r="M14" s="20">
        <v>7</v>
      </c>
      <c r="N14" s="20">
        <v>6</v>
      </c>
      <c r="O14" s="20">
        <v>9.4</v>
      </c>
      <c r="P14" s="20">
        <v>9</v>
      </c>
      <c r="Q14" s="20">
        <v>7</v>
      </c>
      <c r="R14" s="20">
        <v>8</v>
      </c>
      <c r="S14" s="20">
        <v>8</v>
      </c>
      <c r="T14" s="20">
        <v>10</v>
      </c>
      <c r="U14" s="20">
        <v>8</v>
      </c>
      <c r="V14" s="20">
        <v>7</v>
      </c>
      <c r="W14" s="20">
        <v>6</v>
      </c>
      <c r="X14" s="20">
        <v>5</v>
      </c>
      <c r="Y14" s="20">
        <v>6</v>
      </c>
    </row>
    <row r="15" spans="1:41" ht="14.1" customHeight="1" x14ac:dyDescent="0.3">
      <c r="A15" s="7" t="s">
        <v>90</v>
      </c>
      <c r="B15" s="20">
        <v>1</v>
      </c>
      <c r="C15" s="20">
        <v>5</v>
      </c>
      <c r="D15" s="20">
        <v>26</v>
      </c>
      <c r="E15" s="20">
        <v>27</v>
      </c>
      <c r="F15" s="20">
        <v>25</v>
      </c>
      <c r="G15" s="20">
        <v>26</v>
      </c>
      <c r="H15" s="20">
        <v>18</v>
      </c>
      <c r="I15" s="20">
        <v>8</v>
      </c>
      <c r="J15" s="20">
        <v>10.7</v>
      </c>
      <c r="K15" s="20">
        <v>15</v>
      </c>
      <c r="L15" s="20">
        <v>11</v>
      </c>
      <c r="M15" s="20">
        <v>9</v>
      </c>
      <c r="N15" s="20">
        <v>6</v>
      </c>
      <c r="O15" s="20">
        <v>8</v>
      </c>
      <c r="P15" s="20">
        <v>9</v>
      </c>
      <c r="Q15" s="20">
        <v>7</v>
      </c>
      <c r="R15" s="20">
        <v>8</v>
      </c>
      <c r="S15" s="20">
        <v>8</v>
      </c>
      <c r="T15" s="20">
        <v>8.3000000000000007</v>
      </c>
      <c r="U15" s="20">
        <v>8</v>
      </c>
      <c r="V15" s="20">
        <v>7</v>
      </c>
      <c r="W15" s="20">
        <v>5</v>
      </c>
      <c r="X15" s="20">
        <v>5</v>
      </c>
      <c r="Y15" s="20">
        <v>5</v>
      </c>
    </row>
    <row r="16" spans="1:41" ht="14.1" customHeight="1" x14ac:dyDescent="0.3">
      <c r="A16" s="7" t="s">
        <v>91</v>
      </c>
      <c r="B16" s="20">
        <v>1</v>
      </c>
      <c r="C16" s="20">
        <v>4</v>
      </c>
      <c r="D16" s="20">
        <v>25</v>
      </c>
      <c r="E16" s="20">
        <v>27</v>
      </c>
      <c r="F16" s="20">
        <v>25</v>
      </c>
      <c r="G16" s="20">
        <v>21</v>
      </c>
      <c r="H16" s="20">
        <v>18</v>
      </c>
      <c r="I16" s="20">
        <v>7</v>
      </c>
      <c r="J16" s="20">
        <v>10.7</v>
      </c>
      <c r="K16" s="20">
        <v>13.6</v>
      </c>
      <c r="L16" s="20">
        <v>8</v>
      </c>
      <c r="M16" s="20">
        <v>9</v>
      </c>
      <c r="N16" s="20">
        <v>6</v>
      </c>
      <c r="O16" s="20">
        <v>8</v>
      </c>
      <c r="P16" s="20">
        <v>7</v>
      </c>
      <c r="Q16" s="20">
        <v>6</v>
      </c>
      <c r="R16" s="20">
        <v>7</v>
      </c>
      <c r="S16" s="20">
        <v>7</v>
      </c>
      <c r="T16" s="20">
        <v>7</v>
      </c>
      <c r="U16" s="20">
        <v>6</v>
      </c>
      <c r="V16" s="20">
        <v>4</v>
      </c>
      <c r="W16" s="20">
        <v>5</v>
      </c>
      <c r="X16" s="20">
        <v>5</v>
      </c>
      <c r="Y16" s="20">
        <v>4</v>
      </c>
    </row>
    <row r="17" spans="1:25" ht="14.1" customHeight="1" x14ac:dyDescent="0.3">
      <c r="A17" s="7" t="s">
        <v>92</v>
      </c>
      <c r="B17" s="20">
        <v>1</v>
      </c>
      <c r="C17" s="20">
        <v>4</v>
      </c>
      <c r="D17" s="20">
        <v>25</v>
      </c>
      <c r="E17" s="20">
        <v>27</v>
      </c>
      <c r="F17" s="20">
        <v>25</v>
      </c>
      <c r="G17" s="20">
        <v>20</v>
      </c>
      <c r="H17" s="20">
        <v>18</v>
      </c>
      <c r="I17" s="20">
        <v>7</v>
      </c>
      <c r="J17" s="20">
        <v>10.6</v>
      </c>
      <c r="K17" s="20">
        <v>13.6</v>
      </c>
      <c r="L17" s="20">
        <v>9</v>
      </c>
      <c r="M17" s="20">
        <v>8</v>
      </c>
      <c r="N17" s="20">
        <v>6</v>
      </c>
      <c r="O17" s="20">
        <v>7.9</v>
      </c>
      <c r="P17" s="20">
        <v>6</v>
      </c>
      <c r="Q17" s="20">
        <v>6</v>
      </c>
      <c r="R17" s="20">
        <v>7</v>
      </c>
      <c r="S17" s="20">
        <v>7</v>
      </c>
      <c r="T17" s="20">
        <v>7</v>
      </c>
      <c r="U17" s="20">
        <v>6</v>
      </c>
      <c r="V17" s="20">
        <v>4</v>
      </c>
      <c r="W17" s="20">
        <v>5</v>
      </c>
      <c r="X17" s="20">
        <v>5</v>
      </c>
      <c r="Y17" s="20">
        <v>4</v>
      </c>
    </row>
    <row r="18" spans="1:25" ht="14.1" customHeight="1" x14ac:dyDescent="0.3">
      <c r="A18" s="7" t="s">
        <v>93</v>
      </c>
      <c r="B18" s="20">
        <v>1</v>
      </c>
      <c r="C18" s="20">
        <v>4</v>
      </c>
      <c r="D18" s="20">
        <v>24</v>
      </c>
      <c r="E18" s="20">
        <v>27</v>
      </c>
      <c r="F18" s="20">
        <v>25</v>
      </c>
      <c r="G18" s="20">
        <v>19</v>
      </c>
      <c r="H18" s="20">
        <v>18</v>
      </c>
      <c r="I18" s="20">
        <v>7</v>
      </c>
      <c r="J18" s="20">
        <v>9</v>
      </c>
      <c r="K18" s="20">
        <v>13.6</v>
      </c>
      <c r="L18" s="20">
        <v>8</v>
      </c>
      <c r="M18" s="20">
        <v>8</v>
      </c>
      <c r="N18" s="20">
        <v>6</v>
      </c>
      <c r="O18" s="20">
        <v>7.2</v>
      </c>
      <c r="P18" s="20">
        <v>7</v>
      </c>
      <c r="Q18" s="20">
        <v>6</v>
      </c>
      <c r="R18" s="20">
        <v>7</v>
      </c>
      <c r="S18" s="20">
        <v>7</v>
      </c>
      <c r="T18" s="20">
        <v>7</v>
      </c>
      <c r="U18" s="20">
        <v>6</v>
      </c>
      <c r="V18" s="20">
        <v>4</v>
      </c>
      <c r="W18" s="20">
        <v>5</v>
      </c>
      <c r="X18" s="20">
        <v>5</v>
      </c>
      <c r="Y18" s="20">
        <v>4</v>
      </c>
    </row>
    <row r="19" spans="1:25" ht="14.1" customHeight="1" x14ac:dyDescent="0.3">
      <c r="A19" s="7" t="s">
        <v>94</v>
      </c>
      <c r="B19" s="20">
        <v>1</v>
      </c>
      <c r="C19" s="20">
        <v>3</v>
      </c>
      <c r="D19" s="20">
        <v>4</v>
      </c>
      <c r="E19" s="20">
        <v>3</v>
      </c>
      <c r="F19" s="20">
        <v>3</v>
      </c>
      <c r="G19" s="20">
        <v>2</v>
      </c>
      <c r="H19" s="20">
        <v>3</v>
      </c>
      <c r="I19" s="20">
        <v>4</v>
      </c>
      <c r="J19" s="20">
        <v>4</v>
      </c>
      <c r="K19" s="20">
        <v>8</v>
      </c>
      <c r="L19" s="20">
        <v>7</v>
      </c>
      <c r="M19" s="20">
        <v>7</v>
      </c>
      <c r="N19" s="20">
        <v>5</v>
      </c>
      <c r="O19" s="20">
        <v>7</v>
      </c>
      <c r="P19" s="20">
        <v>6</v>
      </c>
      <c r="Q19" s="20">
        <v>5</v>
      </c>
      <c r="R19" s="20">
        <v>6</v>
      </c>
      <c r="S19" s="20">
        <v>6</v>
      </c>
      <c r="T19" s="20">
        <v>6</v>
      </c>
      <c r="U19" s="20">
        <v>6</v>
      </c>
      <c r="V19" s="20">
        <v>3</v>
      </c>
      <c r="W19" s="20">
        <v>4</v>
      </c>
      <c r="X19" s="20">
        <v>5</v>
      </c>
      <c r="Y19" s="20">
        <v>4</v>
      </c>
    </row>
    <row r="20" spans="1:25" ht="14.1" customHeight="1" x14ac:dyDescent="0.3">
      <c r="A20" s="7" t="s">
        <v>95</v>
      </c>
      <c r="B20" s="20">
        <v>1</v>
      </c>
      <c r="C20" s="20">
        <v>3</v>
      </c>
      <c r="D20" s="20">
        <v>4</v>
      </c>
      <c r="E20" s="20">
        <v>3</v>
      </c>
      <c r="F20" s="20">
        <v>3</v>
      </c>
      <c r="G20" s="20">
        <v>2</v>
      </c>
      <c r="H20" s="20">
        <v>3</v>
      </c>
      <c r="I20" s="20">
        <v>4</v>
      </c>
      <c r="J20" s="20">
        <v>4</v>
      </c>
      <c r="K20" s="20">
        <v>7</v>
      </c>
      <c r="L20" s="20">
        <v>7</v>
      </c>
      <c r="M20" s="20">
        <v>7</v>
      </c>
      <c r="N20" s="20">
        <v>5</v>
      </c>
      <c r="O20" s="20">
        <v>7</v>
      </c>
      <c r="P20" s="20">
        <v>6</v>
      </c>
      <c r="Q20" s="20">
        <v>5</v>
      </c>
      <c r="R20" s="20">
        <v>5</v>
      </c>
      <c r="S20" s="20">
        <v>5</v>
      </c>
      <c r="T20" s="20">
        <v>6</v>
      </c>
      <c r="U20" s="20">
        <v>5</v>
      </c>
      <c r="V20" s="20">
        <v>3</v>
      </c>
      <c r="W20" s="20">
        <v>3</v>
      </c>
      <c r="X20" s="20">
        <v>4</v>
      </c>
      <c r="Y20" s="20">
        <v>4</v>
      </c>
    </row>
    <row r="21" spans="1:25" ht="14.1" customHeight="1" x14ac:dyDescent="0.3">
      <c r="A21" s="7" t="s">
        <v>96</v>
      </c>
      <c r="B21" s="20">
        <v>1</v>
      </c>
      <c r="C21" s="20">
        <v>3</v>
      </c>
      <c r="D21" s="20">
        <v>4</v>
      </c>
      <c r="E21" s="20">
        <v>3</v>
      </c>
      <c r="F21" s="20">
        <v>3</v>
      </c>
      <c r="G21" s="20">
        <v>2</v>
      </c>
      <c r="H21" s="20">
        <v>3</v>
      </c>
      <c r="I21" s="20">
        <v>4</v>
      </c>
      <c r="J21" s="20">
        <v>4</v>
      </c>
      <c r="K21" s="20">
        <v>7</v>
      </c>
      <c r="L21" s="20">
        <v>6</v>
      </c>
      <c r="M21" s="20">
        <v>7</v>
      </c>
      <c r="N21" s="20">
        <v>5</v>
      </c>
      <c r="O21" s="20">
        <v>5.8000000000000007</v>
      </c>
      <c r="P21" s="20">
        <v>6</v>
      </c>
      <c r="Q21" s="20">
        <v>4.6000000000000014</v>
      </c>
      <c r="R21" s="20">
        <v>5</v>
      </c>
      <c r="S21" s="20">
        <v>5</v>
      </c>
      <c r="T21" s="20">
        <v>6</v>
      </c>
      <c r="U21" s="20">
        <v>5</v>
      </c>
      <c r="V21" s="20">
        <v>3</v>
      </c>
      <c r="W21" s="20">
        <v>3</v>
      </c>
      <c r="X21" s="20">
        <v>4</v>
      </c>
      <c r="Y21" s="20">
        <v>3</v>
      </c>
    </row>
    <row r="22" spans="1:25" ht="14.1" customHeight="1" x14ac:dyDescent="0.3">
      <c r="A22" s="7" t="s">
        <v>97</v>
      </c>
      <c r="B22" s="20">
        <v>1</v>
      </c>
      <c r="C22" s="20">
        <v>3</v>
      </c>
      <c r="D22" s="20">
        <v>3</v>
      </c>
      <c r="E22" s="20">
        <v>3</v>
      </c>
      <c r="F22" s="20">
        <v>3</v>
      </c>
      <c r="G22" s="20">
        <v>2</v>
      </c>
      <c r="H22" s="20">
        <v>3</v>
      </c>
      <c r="I22" s="20">
        <v>4</v>
      </c>
      <c r="J22" s="20">
        <v>4</v>
      </c>
      <c r="K22" s="20">
        <v>6.1000000000000014</v>
      </c>
      <c r="L22" s="20">
        <v>5.3000000000000007</v>
      </c>
      <c r="M22" s="20">
        <v>6</v>
      </c>
      <c r="N22" s="20">
        <v>5</v>
      </c>
      <c r="O22" s="20">
        <v>5.3000000000000007</v>
      </c>
      <c r="P22" s="20">
        <v>6</v>
      </c>
      <c r="Q22" s="20">
        <v>4.6000000000000014</v>
      </c>
      <c r="R22" s="20">
        <v>5</v>
      </c>
      <c r="S22" s="20">
        <v>5</v>
      </c>
      <c r="T22" s="20">
        <v>6</v>
      </c>
      <c r="U22" s="20">
        <v>5</v>
      </c>
      <c r="V22" s="20">
        <v>3</v>
      </c>
      <c r="W22" s="20">
        <v>3</v>
      </c>
      <c r="X22" s="20">
        <v>3</v>
      </c>
      <c r="Y22" s="20">
        <v>3</v>
      </c>
    </row>
    <row r="23" spans="1:25" ht="14.1" customHeight="1" x14ac:dyDescent="0.3">
      <c r="A23" s="7" t="s">
        <v>98</v>
      </c>
      <c r="B23" s="20">
        <v>1</v>
      </c>
      <c r="C23" s="20">
        <v>4</v>
      </c>
      <c r="D23" s="20">
        <v>4</v>
      </c>
      <c r="E23" s="20">
        <v>4</v>
      </c>
      <c r="F23" s="20">
        <v>3</v>
      </c>
      <c r="G23" s="20">
        <v>2</v>
      </c>
      <c r="H23" s="20">
        <v>3</v>
      </c>
      <c r="I23" s="20">
        <v>3</v>
      </c>
      <c r="J23" s="20">
        <v>4</v>
      </c>
      <c r="K23" s="20">
        <v>7</v>
      </c>
      <c r="L23" s="20">
        <v>5</v>
      </c>
      <c r="M23" s="20">
        <v>6</v>
      </c>
      <c r="N23" s="20">
        <v>5</v>
      </c>
      <c r="O23" s="20">
        <v>4.6000000000000014</v>
      </c>
      <c r="P23" s="20">
        <v>5</v>
      </c>
      <c r="Q23" s="20">
        <v>4</v>
      </c>
      <c r="R23" s="20">
        <v>4</v>
      </c>
      <c r="S23" s="20">
        <v>4</v>
      </c>
      <c r="T23" s="20">
        <v>5</v>
      </c>
      <c r="U23" s="20">
        <v>4</v>
      </c>
      <c r="V23" s="20">
        <v>2</v>
      </c>
      <c r="W23" s="20">
        <v>3</v>
      </c>
      <c r="X23" s="20">
        <v>3</v>
      </c>
      <c r="Y23" s="20">
        <v>3</v>
      </c>
    </row>
    <row r="24" spans="1:25" ht="14.1" customHeight="1" x14ac:dyDescent="0.3">
      <c r="A24" s="7" t="s">
        <v>99</v>
      </c>
      <c r="B24" s="20">
        <v>1</v>
      </c>
      <c r="C24" s="20">
        <v>4</v>
      </c>
      <c r="D24" s="20">
        <v>4</v>
      </c>
      <c r="E24" s="20">
        <v>4</v>
      </c>
      <c r="F24" s="20">
        <v>3</v>
      </c>
      <c r="G24" s="20">
        <v>3</v>
      </c>
      <c r="H24" s="20">
        <v>3</v>
      </c>
      <c r="I24" s="20">
        <v>4</v>
      </c>
      <c r="J24" s="20">
        <v>4</v>
      </c>
      <c r="K24" s="20">
        <v>7</v>
      </c>
      <c r="L24" s="20">
        <v>6</v>
      </c>
      <c r="M24" s="20">
        <v>4</v>
      </c>
      <c r="N24" s="20">
        <v>5</v>
      </c>
      <c r="O24" s="20">
        <v>4.2</v>
      </c>
      <c r="P24" s="20">
        <v>5</v>
      </c>
      <c r="Q24" s="20">
        <v>3</v>
      </c>
      <c r="R24" s="20">
        <v>5</v>
      </c>
      <c r="S24" s="20">
        <v>4</v>
      </c>
      <c r="T24" s="20">
        <v>5</v>
      </c>
      <c r="U24" s="20">
        <v>3</v>
      </c>
      <c r="V24" s="20">
        <v>1.5</v>
      </c>
      <c r="W24" s="20">
        <v>2</v>
      </c>
      <c r="X24" s="20">
        <v>3</v>
      </c>
      <c r="Y24" s="20">
        <v>3</v>
      </c>
    </row>
    <row r="25" spans="1:25" ht="14.1" customHeight="1" x14ac:dyDescent="0.3">
      <c r="A25" s="7" t="s">
        <v>100</v>
      </c>
      <c r="B25" s="20">
        <v>1</v>
      </c>
      <c r="C25" s="20">
        <v>6</v>
      </c>
      <c r="D25" s="20">
        <v>5</v>
      </c>
      <c r="E25" s="20">
        <v>5</v>
      </c>
      <c r="F25" s="20">
        <v>4</v>
      </c>
      <c r="G25" s="20">
        <v>3</v>
      </c>
      <c r="H25" s="20">
        <v>2.2000000000000002</v>
      </c>
      <c r="I25" s="20">
        <v>3</v>
      </c>
      <c r="J25" s="20">
        <v>3</v>
      </c>
      <c r="K25" s="20">
        <v>7</v>
      </c>
      <c r="L25" s="20">
        <v>5</v>
      </c>
      <c r="M25" s="20">
        <v>3</v>
      </c>
      <c r="N25" s="20">
        <v>4</v>
      </c>
      <c r="O25" s="20">
        <v>4</v>
      </c>
      <c r="P25" s="20">
        <v>4</v>
      </c>
      <c r="Q25" s="20">
        <v>3</v>
      </c>
      <c r="R25" s="20">
        <v>4</v>
      </c>
      <c r="S25" s="20">
        <v>4</v>
      </c>
      <c r="T25" s="20">
        <v>4.6000000000000014</v>
      </c>
      <c r="U25" s="20">
        <v>3</v>
      </c>
      <c r="V25" s="20">
        <v>1.2</v>
      </c>
      <c r="W25" s="20">
        <v>2</v>
      </c>
      <c r="X25" s="20">
        <v>3</v>
      </c>
      <c r="Y25" s="20">
        <v>3</v>
      </c>
    </row>
    <row r="26" spans="1:25" ht="14.1" customHeight="1" x14ac:dyDescent="0.3">
      <c r="A26" s="7" t="s">
        <v>101</v>
      </c>
      <c r="B26" s="20">
        <v>1</v>
      </c>
      <c r="C26" s="20">
        <v>7</v>
      </c>
      <c r="D26" s="20">
        <v>6</v>
      </c>
      <c r="E26" s="20">
        <v>6</v>
      </c>
      <c r="F26" s="20">
        <v>4</v>
      </c>
      <c r="G26" s="20">
        <v>2</v>
      </c>
      <c r="H26" s="20">
        <v>3</v>
      </c>
      <c r="I26" s="20">
        <v>3</v>
      </c>
      <c r="J26" s="20">
        <v>3</v>
      </c>
      <c r="K26" s="20">
        <v>7</v>
      </c>
      <c r="L26" s="20">
        <v>5</v>
      </c>
      <c r="M26" s="20">
        <v>3</v>
      </c>
      <c r="N26" s="20">
        <v>4</v>
      </c>
      <c r="O26" s="20">
        <v>4</v>
      </c>
      <c r="P26" s="20">
        <v>4</v>
      </c>
      <c r="Q26" s="20">
        <v>3</v>
      </c>
      <c r="R26" s="20">
        <v>4</v>
      </c>
      <c r="S26" s="20">
        <v>4</v>
      </c>
      <c r="T26" s="20">
        <v>3</v>
      </c>
      <c r="U26" s="20">
        <v>2</v>
      </c>
      <c r="V26" s="20">
        <v>1</v>
      </c>
      <c r="W26" s="20">
        <v>2</v>
      </c>
      <c r="X26" s="20">
        <v>2.4</v>
      </c>
      <c r="Y26" s="20">
        <v>3</v>
      </c>
    </row>
    <row r="27" spans="1:25" ht="14.1" customHeight="1" x14ac:dyDescent="0.3">
      <c r="A27" s="7" t="s">
        <v>102</v>
      </c>
      <c r="B27" s="20">
        <v>1</v>
      </c>
      <c r="C27" s="20">
        <v>7</v>
      </c>
      <c r="D27" s="20">
        <v>6</v>
      </c>
      <c r="E27" s="20">
        <v>6</v>
      </c>
      <c r="F27" s="20">
        <v>4</v>
      </c>
      <c r="G27" s="20">
        <v>2</v>
      </c>
      <c r="H27" s="20">
        <v>3</v>
      </c>
      <c r="I27" s="20">
        <v>4</v>
      </c>
      <c r="J27" s="20">
        <v>3</v>
      </c>
      <c r="K27" s="20">
        <v>6.1000000000000014</v>
      </c>
      <c r="L27" s="20">
        <v>5</v>
      </c>
      <c r="M27" s="20">
        <v>3</v>
      </c>
      <c r="N27" s="20">
        <v>4</v>
      </c>
      <c r="O27" s="20">
        <v>4</v>
      </c>
      <c r="P27" s="20">
        <v>4</v>
      </c>
      <c r="Q27" s="20">
        <v>2.4</v>
      </c>
      <c r="R27" s="20">
        <v>4</v>
      </c>
      <c r="S27" s="20">
        <v>3</v>
      </c>
      <c r="T27" s="20">
        <v>3</v>
      </c>
      <c r="U27" s="20">
        <v>2</v>
      </c>
      <c r="V27" s="20">
        <v>1</v>
      </c>
      <c r="W27" s="20">
        <v>2</v>
      </c>
      <c r="X27" s="20">
        <v>2.4</v>
      </c>
      <c r="Y27" s="20">
        <v>3</v>
      </c>
    </row>
    <row r="28" spans="1:25" ht="14.1" customHeight="1" x14ac:dyDescent="0.3">
      <c r="A28" s="7" t="s">
        <v>103</v>
      </c>
      <c r="B28" s="20">
        <v>1</v>
      </c>
      <c r="C28" s="20">
        <v>7</v>
      </c>
      <c r="D28" s="20">
        <v>6</v>
      </c>
      <c r="E28" s="20">
        <v>6</v>
      </c>
      <c r="F28" s="20">
        <v>4</v>
      </c>
      <c r="G28" s="20">
        <v>3</v>
      </c>
      <c r="H28" s="20">
        <v>3</v>
      </c>
      <c r="I28" s="20">
        <v>4</v>
      </c>
      <c r="J28" s="20">
        <v>3</v>
      </c>
      <c r="K28" s="20">
        <v>6</v>
      </c>
      <c r="L28" s="20">
        <v>5</v>
      </c>
      <c r="M28" s="20">
        <v>3</v>
      </c>
      <c r="N28" s="20">
        <v>4.1000000000000014</v>
      </c>
      <c r="O28" s="20">
        <v>4</v>
      </c>
      <c r="P28" s="20">
        <v>4</v>
      </c>
      <c r="Q28" s="20">
        <v>2.4</v>
      </c>
      <c r="R28" s="20">
        <v>4</v>
      </c>
      <c r="S28" s="20">
        <v>3</v>
      </c>
      <c r="T28" s="20">
        <v>3</v>
      </c>
      <c r="U28" s="20">
        <v>2</v>
      </c>
      <c r="V28" s="20">
        <v>1</v>
      </c>
      <c r="W28" s="20">
        <v>2</v>
      </c>
      <c r="X28" s="20">
        <v>2.4</v>
      </c>
      <c r="Y28" s="20">
        <v>3</v>
      </c>
    </row>
    <row r="29" spans="1:25" ht="14.1" customHeight="1" x14ac:dyDescent="0.3">
      <c r="A29" s="7" t="s">
        <v>104</v>
      </c>
      <c r="B29" s="20">
        <v>1</v>
      </c>
      <c r="C29" s="20">
        <v>7</v>
      </c>
      <c r="D29" s="20">
        <v>6</v>
      </c>
      <c r="E29" s="20">
        <v>6</v>
      </c>
      <c r="F29" s="20">
        <v>4</v>
      </c>
      <c r="G29" s="20">
        <v>3</v>
      </c>
      <c r="H29" s="20">
        <v>3</v>
      </c>
      <c r="I29" s="20">
        <v>4</v>
      </c>
      <c r="J29" s="20">
        <v>3</v>
      </c>
      <c r="K29" s="20">
        <v>5</v>
      </c>
      <c r="L29" s="20">
        <v>5</v>
      </c>
      <c r="M29" s="20">
        <v>3</v>
      </c>
      <c r="N29" s="20">
        <v>4</v>
      </c>
      <c r="O29" s="20">
        <v>4</v>
      </c>
      <c r="P29" s="20">
        <v>3.2</v>
      </c>
      <c r="Q29" s="20">
        <v>2.2000000000000002</v>
      </c>
      <c r="R29" s="20">
        <v>4</v>
      </c>
      <c r="S29" s="20">
        <v>3</v>
      </c>
      <c r="T29" s="20">
        <v>3</v>
      </c>
      <c r="U29" s="20">
        <v>2</v>
      </c>
      <c r="V29" s="20">
        <v>1</v>
      </c>
      <c r="W29" s="20">
        <v>2</v>
      </c>
      <c r="X29" s="20">
        <v>2.4</v>
      </c>
      <c r="Y29" s="20">
        <v>3</v>
      </c>
    </row>
    <row r="30" spans="1:25" ht="14.1" customHeight="1" x14ac:dyDescent="0.3">
      <c r="A30" s="7" t="s">
        <v>105</v>
      </c>
      <c r="B30" s="20">
        <v>1</v>
      </c>
      <c r="C30" s="20">
        <v>7</v>
      </c>
      <c r="D30" s="20">
        <v>6</v>
      </c>
      <c r="E30" s="20">
        <v>6</v>
      </c>
      <c r="F30" s="20">
        <v>4</v>
      </c>
      <c r="G30" s="20">
        <v>3</v>
      </c>
      <c r="H30" s="20">
        <v>2</v>
      </c>
      <c r="I30" s="20">
        <v>3</v>
      </c>
      <c r="J30" s="20">
        <v>3</v>
      </c>
      <c r="K30" s="20">
        <v>5</v>
      </c>
      <c r="L30" s="20">
        <v>6</v>
      </c>
      <c r="M30" s="20">
        <v>3</v>
      </c>
      <c r="N30" s="20">
        <v>4.1000000000000014</v>
      </c>
      <c r="O30" s="20">
        <v>3.4</v>
      </c>
      <c r="P30" s="20">
        <v>3.2</v>
      </c>
      <c r="Q30" s="20">
        <v>2</v>
      </c>
      <c r="R30" s="20">
        <v>3.2</v>
      </c>
      <c r="S30" s="20">
        <v>3</v>
      </c>
      <c r="T30" s="20">
        <v>2.4</v>
      </c>
      <c r="U30" s="20">
        <v>2</v>
      </c>
      <c r="V30" s="20">
        <v>1</v>
      </c>
      <c r="W30" s="20">
        <v>2</v>
      </c>
      <c r="X30" s="20">
        <v>2.4</v>
      </c>
      <c r="Y30" s="20">
        <v>3</v>
      </c>
    </row>
    <row r="31" spans="1:25" ht="14.1" customHeight="1" x14ac:dyDescent="0.3">
      <c r="A31" s="7" t="s">
        <v>106</v>
      </c>
      <c r="B31" s="20">
        <v>1</v>
      </c>
      <c r="C31" s="20">
        <v>8</v>
      </c>
      <c r="D31" s="20">
        <v>6</v>
      </c>
      <c r="E31" s="20">
        <v>5</v>
      </c>
      <c r="F31" s="20">
        <v>3</v>
      </c>
      <c r="G31" s="20">
        <v>3</v>
      </c>
      <c r="H31" s="20">
        <v>2</v>
      </c>
      <c r="I31" s="20">
        <v>3</v>
      </c>
      <c r="J31" s="20">
        <v>2</v>
      </c>
      <c r="K31" s="20">
        <v>5</v>
      </c>
      <c r="L31" s="20">
        <v>5</v>
      </c>
      <c r="M31" s="20">
        <v>2</v>
      </c>
      <c r="N31" s="20">
        <v>4</v>
      </c>
      <c r="O31" s="20">
        <v>3</v>
      </c>
      <c r="P31" s="20">
        <v>3</v>
      </c>
      <c r="Q31" s="20">
        <v>2</v>
      </c>
      <c r="R31" s="20">
        <v>3</v>
      </c>
      <c r="S31" s="20">
        <v>3</v>
      </c>
      <c r="T31" s="20">
        <v>2</v>
      </c>
      <c r="U31" s="20">
        <v>2</v>
      </c>
      <c r="V31" s="20">
        <v>1</v>
      </c>
      <c r="W31" s="20">
        <v>2</v>
      </c>
      <c r="X31" s="20">
        <v>2</v>
      </c>
      <c r="Y31" s="20">
        <v>2</v>
      </c>
    </row>
    <row r="32" spans="1:25" ht="14.1" customHeight="1" x14ac:dyDescent="0.3">
      <c r="A32" s="7" t="s">
        <v>107</v>
      </c>
      <c r="B32" s="20">
        <v>1</v>
      </c>
      <c r="C32" s="20">
        <v>8</v>
      </c>
      <c r="D32" s="20">
        <v>6</v>
      </c>
      <c r="E32" s="20">
        <v>5</v>
      </c>
      <c r="F32" s="20">
        <v>3</v>
      </c>
      <c r="G32" s="20">
        <v>3</v>
      </c>
      <c r="H32" s="20">
        <v>2</v>
      </c>
      <c r="I32" s="20">
        <v>3</v>
      </c>
      <c r="J32" s="20">
        <v>2</v>
      </c>
      <c r="K32" s="20">
        <v>5</v>
      </c>
      <c r="L32" s="20">
        <v>4</v>
      </c>
      <c r="M32" s="20">
        <v>2</v>
      </c>
      <c r="N32" s="20">
        <v>4</v>
      </c>
      <c r="O32" s="20">
        <v>3</v>
      </c>
      <c r="P32" s="20">
        <v>3</v>
      </c>
      <c r="Q32" s="20">
        <v>2</v>
      </c>
      <c r="R32" s="20">
        <v>3</v>
      </c>
      <c r="S32" s="20">
        <v>3</v>
      </c>
      <c r="T32" s="20">
        <v>2</v>
      </c>
      <c r="U32" s="20">
        <v>2</v>
      </c>
      <c r="V32" s="20">
        <v>1</v>
      </c>
      <c r="W32" s="20">
        <v>2</v>
      </c>
      <c r="X32" s="20">
        <v>2</v>
      </c>
      <c r="Y32" s="20">
        <v>2</v>
      </c>
    </row>
    <row r="33" spans="1:41" ht="14.1" customHeight="1" x14ac:dyDescent="0.3">
      <c r="A33" s="7" t="s">
        <v>108</v>
      </c>
      <c r="B33" s="20">
        <v>1</v>
      </c>
      <c r="C33" s="20">
        <v>4</v>
      </c>
      <c r="D33" s="20">
        <v>5</v>
      </c>
      <c r="E33" s="20">
        <v>3</v>
      </c>
      <c r="F33" s="20">
        <v>3</v>
      </c>
      <c r="G33" s="20">
        <v>3</v>
      </c>
      <c r="H33" s="20">
        <v>2</v>
      </c>
      <c r="I33" s="20">
        <v>2</v>
      </c>
      <c r="J33" s="20">
        <v>2</v>
      </c>
      <c r="K33" s="20">
        <v>4</v>
      </c>
      <c r="L33" s="20">
        <v>4</v>
      </c>
      <c r="M33" s="20">
        <v>3</v>
      </c>
      <c r="N33" s="20">
        <v>3</v>
      </c>
      <c r="O33" s="20">
        <v>3</v>
      </c>
      <c r="P33" s="20">
        <v>3</v>
      </c>
      <c r="Q33" s="20">
        <v>2</v>
      </c>
      <c r="R33" s="20">
        <v>3</v>
      </c>
      <c r="S33" s="20">
        <v>2</v>
      </c>
      <c r="T33" s="20">
        <v>1</v>
      </c>
      <c r="U33" s="20">
        <v>1</v>
      </c>
      <c r="V33" s="20">
        <v>1</v>
      </c>
      <c r="W33" s="20">
        <v>2</v>
      </c>
      <c r="X33" s="20">
        <v>2</v>
      </c>
      <c r="Y33" s="20">
        <v>1</v>
      </c>
    </row>
    <row r="34" spans="1:41" ht="14.1" customHeight="1" x14ac:dyDescent="0.3">
      <c r="A34" s="7" t="s">
        <v>109</v>
      </c>
      <c r="B34" s="20">
        <v>1</v>
      </c>
      <c r="C34" s="20">
        <v>4</v>
      </c>
      <c r="D34" s="20">
        <v>4</v>
      </c>
      <c r="E34" s="20">
        <v>3</v>
      </c>
      <c r="F34" s="20">
        <v>3</v>
      </c>
      <c r="G34" s="20">
        <v>2</v>
      </c>
      <c r="H34" s="20">
        <v>2</v>
      </c>
      <c r="I34" s="20">
        <v>2</v>
      </c>
      <c r="J34" s="20">
        <v>2</v>
      </c>
      <c r="K34" s="20">
        <v>4</v>
      </c>
      <c r="L34" s="20">
        <v>2</v>
      </c>
      <c r="M34" s="20">
        <v>2</v>
      </c>
      <c r="N34" s="20">
        <v>3</v>
      </c>
      <c r="O34" s="20">
        <v>2</v>
      </c>
      <c r="P34" s="20">
        <v>3</v>
      </c>
      <c r="Q34" s="20">
        <v>2</v>
      </c>
      <c r="R34" s="20">
        <v>2</v>
      </c>
      <c r="S34" s="20">
        <v>1</v>
      </c>
      <c r="T34" s="20">
        <v>1</v>
      </c>
      <c r="U34" s="20">
        <v>1</v>
      </c>
      <c r="V34" s="20">
        <v>1</v>
      </c>
      <c r="W34" s="20">
        <v>1</v>
      </c>
      <c r="X34" s="20">
        <v>1.3</v>
      </c>
      <c r="Y34" s="20">
        <v>1</v>
      </c>
    </row>
    <row r="35" spans="1:41" ht="14.1" customHeight="1" x14ac:dyDescent="0.3">
      <c r="A35" s="7" t="s">
        <v>110</v>
      </c>
      <c r="B35" s="20">
        <v>1</v>
      </c>
      <c r="C35" s="20">
        <v>4</v>
      </c>
      <c r="D35" s="20">
        <v>4</v>
      </c>
      <c r="E35" s="20">
        <v>3</v>
      </c>
      <c r="F35" s="20">
        <v>3</v>
      </c>
      <c r="G35" s="20">
        <v>2</v>
      </c>
      <c r="H35" s="20">
        <v>2</v>
      </c>
      <c r="I35" s="20">
        <v>2</v>
      </c>
      <c r="J35" s="20">
        <v>2</v>
      </c>
      <c r="K35" s="20">
        <v>4</v>
      </c>
      <c r="L35" s="20">
        <v>2</v>
      </c>
      <c r="M35" s="20">
        <v>2</v>
      </c>
      <c r="N35" s="20">
        <v>3</v>
      </c>
      <c r="O35" s="20">
        <v>2</v>
      </c>
      <c r="P35" s="20">
        <v>3</v>
      </c>
      <c r="Q35" s="20">
        <v>2</v>
      </c>
      <c r="R35" s="20">
        <v>2</v>
      </c>
      <c r="S35" s="20">
        <v>1</v>
      </c>
      <c r="T35" s="20">
        <v>1</v>
      </c>
      <c r="U35" s="20">
        <v>1</v>
      </c>
      <c r="V35" s="20">
        <v>0</v>
      </c>
      <c r="W35" s="20">
        <v>1</v>
      </c>
      <c r="X35" s="20">
        <v>1</v>
      </c>
      <c r="Y35" s="20">
        <v>1</v>
      </c>
    </row>
    <row r="36" spans="1:41" ht="14.1" customHeight="1" x14ac:dyDescent="0.3">
      <c r="A36" s="7" t="s">
        <v>111</v>
      </c>
      <c r="B36" s="20">
        <v>1</v>
      </c>
      <c r="C36" s="20">
        <v>4</v>
      </c>
      <c r="D36" s="20">
        <v>3</v>
      </c>
      <c r="E36" s="20">
        <v>3</v>
      </c>
      <c r="F36" s="20">
        <v>3</v>
      </c>
      <c r="G36" s="20">
        <v>2</v>
      </c>
      <c r="H36" s="20">
        <v>1</v>
      </c>
      <c r="I36" s="20">
        <v>2</v>
      </c>
      <c r="J36" s="20">
        <v>2</v>
      </c>
      <c r="K36" s="20">
        <v>3</v>
      </c>
      <c r="L36" s="20">
        <v>2</v>
      </c>
      <c r="M36" s="20">
        <v>2</v>
      </c>
      <c r="N36" s="20">
        <v>3</v>
      </c>
      <c r="O36" s="20">
        <v>2</v>
      </c>
      <c r="P36" s="20">
        <v>2</v>
      </c>
      <c r="Q36" s="20">
        <v>2</v>
      </c>
      <c r="R36" s="20">
        <v>2</v>
      </c>
      <c r="S36" s="20">
        <v>1</v>
      </c>
      <c r="T36" s="20">
        <v>1</v>
      </c>
      <c r="U36" s="20">
        <v>1</v>
      </c>
      <c r="V36" s="20">
        <v>0</v>
      </c>
      <c r="W36" s="20">
        <v>1</v>
      </c>
      <c r="X36" s="20">
        <v>1</v>
      </c>
      <c r="Y36" s="20">
        <v>1</v>
      </c>
    </row>
    <row r="37" spans="1:41" ht="14.1" customHeight="1" x14ac:dyDescent="0.3">
      <c r="A37" s="7" t="s">
        <v>112</v>
      </c>
      <c r="B37" s="20">
        <v>1</v>
      </c>
      <c r="C37" s="20">
        <v>4</v>
      </c>
      <c r="D37" s="20">
        <v>3</v>
      </c>
      <c r="E37" s="20">
        <v>2</v>
      </c>
      <c r="F37" s="20">
        <v>2</v>
      </c>
      <c r="G37" s="20">
        <v>1</v>
      </c>
      <c r="H37" s="20">
        <v>1</v>
      </c>
      <c r="I37" s="20">
        <v>1</v>
      </c>
      <c r="J37" s="20">
        <v>2</v>
      </c>
      <c r="K37" s="20">
        <v>2</v>
      </c>
      <c r="L37" s="20">
        <v>2</v>
      </c>
      <c r="M37" s="20">
        <v>2</v>
      </c>
      <c r="N37" s="20">
        <v>2</v>
      </c>
      <c r="O37" s="20">
        <v>1</v>
      </c>
      <c r="P37" s="20">
        <v>2</v>
      </c>
      <c r="Q37" s="20">
        <v>1</v>
      </c>
      <c r="R37" s="20">
        <v>2</v>
      </c>
      <c r="S37" s="20">
        <v>1</v>
      </c>
      <c r="T37" s="20">
        <v>0.1</v>
      </c>
      <c r="U37" s="20">
        <v>0</v>
      </c>
      <c r="V37" s="20">
        <v>0</v>
      </c>
      <c r="W37" s="20">
        <v>1</v>
      </c>
      <c r="X37" s="20">
        <v>0.2</v>
      </c>
      <c r="Y37" s="20">
        <v>0</v>
      </c>
    </row>
    <row r="38" spans="1:41" ht="14.1" customHeight="1" x14ac:dyDescent="0.3">
      <c r="A38" s="7" t="s">
        <v>113</v>
      </c>
      <c r="B38" s="20">
        <v>1</v>
      </c>
      <c r="C38" s="20">
        <v>3</v>
      </c>
      <c r="D38" s="20">
        <v>2</v>
      </c>
      <c r="E38" s="20">
        <v>2</v>
      </c>
      <c r="F38" s="20">
        <v>2</v>
      </c>
      <c r="G38" s="20">
        <v>1</v>
      </c>
      <c r="H38" s="20">
        <v>1</v>
      </c>
      <c r="I38" s="20">
        <v>1</v>
      </c>
      <c r="J38" s="20">
        <v>2</v>
      </c>
      <c r="K38" s="20">
        <v>1</v>
      </c>
      <c r="L38" s="20">
        <v>1.2</v>
      </c>
      <c r="M38" s="20">
        <v>2</v>
      </c>
      <c r="N38" s="20">
        <v>1</v>
      </c>
      <c r="O38" s="20">
        <v>1</v>
      </c>
      <c r="P38" s="20">
        <v>1</v>
      </c>
      <c r="Q38" s="20">
        <v>1</v>
      </c>
      <c r="R38" s="20">
        <v>2</v>
      </c>
      <c r="S38" s="20">
        <v>1</v>
      </c>
      <c r="T38" s="20">
        <v>0.1</v>
      </c>
      <c r="U38" s="20">
        <v>0</v>
      </c>
      <c r="V38" s="20">
        <v>0</v>
      </c>
      <c r="W38" s="20">
        <v>0</v>
      </c>
      <c r="X38" s="20">
        <v>0</v>
      </c>
      <c r="Y38" s="20">
        <v>0</v>
      </c>
    </row>
    <row r="39" spans="1:41" ht="14.1" customHeight="1" x14ac:dyDescent="0.3">
      <c r="A39" s="7" t="s">
        <v>114</v>
      </c>
      <c r="B39" s="20">
        <v>0</v>
      </c>
      <c r="C39" s="20">
        <v>0</v>
      </c>
      <c r="D39" s="20">
        <v>0</v>
      </c>
      <c r="E39" s="20">
        <v>1</v>
      </c>
      <c r="F39" s="20">
        <v>0</v>
      </c>
      <c r="G39" s="20">
        <v>0</v>
      </c>
      <c r="H39" s="20">
        <v>0</v>
      </c>
      <c r="I39" s="20">
        <v>1</v>
      </c>
      <c r="J39" s="20">
        <v>0</v>
      </c>
      <c r="K39" s="20">
        <v>1</v>
      </c>
      <c r="L39" s="20">
        <v>0</v>
      </c>
      <c r="M39" s="20">
        <v>1</v>
      </c>
      <c r="N39" s="20">
        <v>0</v>
      </c>
      <c r="O39" s="20">
        <v>0</v>
      </c>
      <c r="P39" s="20">
        <v>1</v>
      </c>
      <c r="Q39" s="20">
        <v>0</v>
      </c>
      <c r="R39" s="20">
        <v>0</v>
      </c>
      <c r="S39" s="20">
        <v>0</v>
      </c>
      <c r="T39" s="20">
        <v>0.1</v>
      </c>
      <c r="U39" s="20">
        <v>0</v>
      </c>
      <c r="V39" s="20">
        <v>0</v>
      </c>
      <c r="W39" s="20">
        <v>0</v>
      </c>
      <c r="X39" s="20">
        <v>0</v>
      </c>
      <c r="Y39" s="20">
        <v>0</v>
      </c>
    </row>
    <row r="40" spans="1:41" ht="14.1" customHeight="1" x14ac:dyDescent="0.3">
      <c r="A40" s="7" t="s">
        <v>115</v>
      </c>
      <c r="B40" s="20">
        <v>0</v>
      </c>
      <c r="C40" s="20">
        <v>0</v>
      </c>
      <c r="D40" s="20">
        <v>0</v>
      </c>
      <c r="E40" s="20">
        <v>0</v>
      </c>
      <c r="F40" s="20">
        <v>0</v>
      </c>
      <c r="G40" s="20">
        <v>0</v>
      </c>
      <c r="H40" s="20">
        <v>0</v>
      </c>
      <c r="I40" s="20">
        <v>0</v>
      </c>
      <c r="J40" s="20">
        <v>0</v>
      </c>
      <c r="K40" s="20">
        <v>0</v>
      </c>
      <c r="L40" s="20">
        <v>0</v>
      </c>
      <c r="M40" s="20">
        <v>0</v>
      </c>
      <c r="N40" s="20">
        <v>0</v>
      </c>
      <c r="O40" s="20">
        <v>0</v>
      </c>
      <c r="P40" s="20">
        <v>0</v>
      </c>
      <c r="Q40" s="20">
        <v>0</v>
      </c>
      <c r="R40" s="20">
        <v>0</v>
      </c>
      <c r="S40" s="20">
        <v>0</v>
      </c>
      <c r="T40" s="20">
        <v>0</v>
      </c>
      <c r="U40" s="20">
        <v>0</v>
      </c>
      <c r="V40" s="20">
        <v>0</v>
      </c>
      <c r="W40" s="20">
        <v>0</v>
      </c>
      <c r="X40" s="20">
        <v>0</v>
      </c>
      <c r="Y40" s="20">
        <v>0</v>
      </c>
    </row>
    <row r="41" spans="1:41" ht="14.1" customHeight="1" x14ac:dyDescent="0.3">
      <c r="A41" s="21" t="s">
        <v>116</v>
      </c>
      <c r="B41" s="22">
        <f t="shared" ref="B41:Y41" si="0">MAX(B9:B40)</f>
        <v>13</v>
      </c>
      <c r="C41" s="22">
        <f t="shared" si="0"/>
        <v>18</v>
      </c>
      <c r="D41" s="22">
        <f t="shared" si="0"/>
        <v>39</v>
      </c>
      <c r="E41" s="22">
        <f t="shared" si="0"/>
        <v>38</v>
      </c>
      <c r="F41" s="22">
        <f t="shared" si="0"/>
        <v>28</v>
      </c>
      <c r="G41" s="22">
        <f t="shared" si="0"/>
        <v>27</v>
      </c>
      <c r="H41" s="22">
        <f t="shared" si="0"/>
        <v>22</v>
      </c>
      <c r="I41" s="22">
        <f t="shared" si="0"/>
        <v>11</v>
      </c>
      <c r="J41" s="22">
        <f t="shared" si="0"/>
        <v>14</v>
      </c>
      <c r="K41" s="22">
        <f t="shared" si="0"/>
        <v>17</v>
      </c>
      <c r="L41" s="22">
        <f t="shared" si="0"/>
        <v>16</v>
      </c>
      <c r="M41" s="22">
        <f t="shared" si="0"/>
        <v>10</v>
      </c>
      <c r="N41" s="22">
        <f t="shared" si="0"/>
        <v>10</v>
      </c>
      <c r="O41" s="22">
        <f t="shared" si="0"/>
        <v>9.5</v>
      </c>
      <c r="P41" s="22">
        <f t="shared" si="0"/>
        <v>12</v>
      </c>
      <c r="Q41" s="22">
        <f t="shared" si="0"/>
        <v>11</v>
      </c>
      <c r="R41" s="22">
        <f t="shared" si="0"/>
        <v>11</v>
      </c>
      <c r="S41" s="22">
        <f t="shared" si="0"/>
        <v>9</v>
      </c>
      <c r="T41" s="22">
        <f t="shared" si="0"/>
        <v>11</v>
      </c>
      <c r="U41" s="22">
        <f t="shared" si="0"/>
        <v>10</v>
      </c>
      <c r="V41" s="22">
        <f t="shared" si="0"/>
        <v>7</v>
      </c>
      <c r="W41" s="22">
        <f t="shared" si="0"/>
        <v>6</v>
      </c>
      <c r="X41" s="22">
        <f t="shared" si="0"/>
        <v>6</v>
      </c>
      <c r="Y41" s="22">
        <f t="shared" si="0"/>
        <v>6</v>
      </c>
    </row>
    <row r="42" spans="1:41" ht="14.1" customHeight="1" x14ac:dyDescent="0.3">
      <c r="A42" s="21" t="s">
        <v>117</v>
      </c>
      <c r="B42" s="23">
        <f t="shared" ref="B42:Y42" si="1">HOUR(B7)</f>
        <v>6</v>
      </c>
      <c r="C42" s="23">
        <f t="shared" si="1"/>
        <v>7</v>
      </c>
      <c r="D42" s="23">
        <f t="shared" si="1"/>
        <v>7</v>
      </c>
      <c r="E42" s="23">
        <f t="shared" si="1"/>
        <v>8</v>
      </c>
      <c r="F42" s="23">
        <f t="shared" si="1"/>
        <v>8</v>
      </c>
      <c r="G42" s="23">
        <f t="shared" si="1"/>
        <v>9</v>
      </c>
      <c r="H42" s="23">
        <f t="shared" si="1"/>
        <v>9</v>
      </c>
      <c r="I42" s="23">
        <f t="shared" si="1"/>
        <v>10</v>
      </c>
      <c r="J42" s="23">
        <f t="shared" si="1"/>
        <v>10</v>
      </c>
      <c r="K42" s="23">
        <f t="shared" si="1"/>
        <v>11</v>
      </c>
      <c r="L42" s="23">
        <f t="shared" si="1"/>
        <v>11</v>
      </c>
      <c r="M42" s="23">
        <f t="shared" si="1"/>
        <v>12</v>
      </c>
      <c r="N42" s="23">
        <f t="shared" si="1"/>
        <v>12</v>
      </c>
      <c r="O42" s="23">
        <f t="shared" si="1"/>
        <v>13</v>
      </c>
      <c r="P42" s="23">
        <f t="shared" si="1"/>
        <v>13</v>
      </c>
      <c r="Q42" s="23">
        <f t="shared" si="1"/>
        <v>14</v>
      </c>
      <c r="R42" s="23">
        <f t="shared" si="1"/>
        <v>14</v>
      </c>
      <c r="S42" s="23">
        <f t="shared" si="1"/>
        <v>15</v>
      </c>
      <c r="T42" s="23">
        <f t="shared" si="1"/>
        <v>15</v>
      </c>
      <c r="U42" s="23">
        <f t="shared" si="1"/>
        <v>16</v>
      </c>
      <c r="V42" s="23">
        <f t="shared" si="1"/>
        <v>16</v>
      </c>
      <c r="W42" s="23">
        <f t="shared" si="1"/>
        <v>17</v>
      </c>
      <c r="X42" s="23">
        <f t="shared" si="1"/>
        <v>17</v>
      </c>
      <c r="Y42" s="23">
        <f t="shared" si="1"/>
        <v>18</v>
      </c>
    </row>
    <row r="45" spans="1:41" s="13" customFormat="1" ht="14.1" customHeight="1" x14ac:dyDescent="0.3">
      <c r="A45" s="15" t="s">
        <v>118</v>
      </c>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s="13" customFormat="1" ht="14.1" customHeight="1" x14ac:dyDescent="0.3">
      <c r="A46" s="16" t="s">
        <v>82</v>
      </c>
      <c r="B46" s="16">
        <v>2</v>
      </c>
      <c r="C46" s="16">
        <v>4</v>
      </c>
      <c r="D46" s="16">
        <v>6</v>
      </c>
      <c r="E46" s="16">
        <v>8</v>
      </c>
      <c r="F46" s="16">
        <v>10</v>
      </c>
      <c r="G46" s="16">
        <v>12</v>
      </c>
      <c r="H46" s="16">
        <v>14</v>
      </c>
      <c r="I46" s="16">
        <v>16</v>
      </c>
      <c r="J46" s="16">
        <v>18</v>
      </c>
      <c r="K46" s="16">
        <v>20</v>
      </c>
      <c r="L46" s="16">
        <v>22</v>
      </c>
      <c r="M46" s="16">
        <v>24</v>
      </c>
      <c r="N46" s="16">
        <v>26</v>
      </c>
      <c r="O46" s="16">
        <v>28</v>
      </c>
      <c r="P46" s="16">
        <v>30</v>
      </c>
      <c r="Q46" s="16">
        <v>32</v>
      </c>
      <c r="R46" s="16">
        <v>34</v>
      </c>
      <c r="S46" s="16">
        <v>36</v>
      </c>
      <c r="T46" s="16">
        <v>38</v>
      </c>
      <c r="U46" s="16">
        <v>40</v>
      </c>
      <c r="V46" s="16">
        <v>42</v>
      </c>
      <c r="W46" s="16">
        <v>44</v>
      </c>
      <c r="X46" s="16">
        <v>46</v>
      </c>
      <c r="Y46" s="16">
        <v>48</v>
      </c>
      <c r="Z46" s="16">
        <v>50</v>
      </c>
      <c r="AA46"/>
      <c r="AB46"/>
      <c r="AC46"/>
      <c r="AD46"/>
      <c r="AE46"/>
      <c r="AF46"/>
      <c r="AG46"/>
      <c r="AH46"/>
    </row>
    <row r="47" spans="1:41" s="13" customFormat="1" ht="14.1" customHeight="1" x14ac:dyDescent="0.3">
      <c r="A47" s="18" t="s">
        <v>83</v>
      </c>
      <c r="B47" s="19">
        <v>0.30069444444444443</v>
      </c>
      <c r="C47" s="19">
        <v>0.32500000000000001</v>
      </c>
      <c r="D47" s="19">
        <v>0.34583333333333338</v>
      </c>
      <c r="E47" s="19">
        <v>0.3666666666666667</v>
      </c>
      <c r="F47" s="19">
        <v>0.38541666666666669</v>
      </c>
      <c r="G47" s="19">
        <v>0.40625</v>
      </c>
      <c r="H47" s="19">
        <v>0.42708333333333331</v>
      </c>
      <c r="I47" s="19">
        <v>0.44791666666666669</v>
      </c>
      <c r="J47" s="19">
        <v>0.46875</v>
      </c>
      <c r="K47" s="19">
        <v>0.48958333333333331</v>
      </c>
      <c r="L47" s="19">
        <v>0.51041666666666663</v>
      </c>
      <c r="M47" s="19">
        <v>0.53125</v>
      </c>
      <c r="N47" s="19">
        <v>0.55208333333333337</v>
      </c>
      <c r="O47" s="19">
        <v>0.57291666666666663</v>
      </c>
      <c r="P47" s="19">
        <v>0.59375</v>
      </c>
      <c r="Q47" s="19">
        <v>0.61458333333333337</v>
      </c>
      <c r="R47" s="19">
        <v>0.63541666666666663</v>
      </c>
      <c r="S47" s="19">
        <v>0.65694444444444444</v>
      </c>
      <c r="T47" s="19">
        <v>0.6777777777777777</v>
      </c>
      <c r="U47" s="19">
        <v>0.69861111111111107</v>
      </c>
      <c r="V47" s="19">
        <v>0.71944444444444444</v>
      </c>
      <c r="W47" s="19">
        <v>0.73888888888888893</v>
      </c>
      <c r="X47" s="19">
        <v>0.7597222222222223</v>
      </c>
      <c r="Y47" s="19">
        <v>0.78055555555555556</v>
      </c>
      <c r="Z47" s="19">
        <v>0.8222222222222223</v>
      </c>
      <c r="AA47"/>
      <c r="AB47"/>
      <c r="AC47"/>
      <c r="AD47"/>
      <c r="AE47"/>
      <c r="AF47"/>
      <c r="AG47"/>
      <c r="AH47"/>
    </row>
    <row r="49" spans="1:26" ht="14.1" customHeight="1" x14ac:dyDescent="0.3">
      <c r="A49" s="7" t="s">
        <v>115</v>
      </c>
      <c r="B49" s="20">
        <v>0</v>
      </c>
      <c r="C49" s="20">
        <v>0</v>
      </c>
      <c r="D49" s="20">
        <v>1</v>
      </c>
      <c r="E49" s="20">
        <v>1</v>
      </c>
      <c r="F49" s="20">
        <v>1</v>
      </c>
      <c r="G49" s="20">
        <v>0</v>
      </c>
      <c r="H49" s="20">
        <v>0</v>
      </c>
      <c r="I49" s="20">
        <v>1</v>
      </c>
      <c r="J49" s="20">
        <v>0</v>
      </c>
      <c r="K49" s="20">
        <v>0</v>
      </c>
      <c r="L49" s="20">
        <v>1</v>
      </c>
      <c r="M49" s="20">
        <v>0</v>
      </c>
      <c r="N49" s="20">
        <v>0</v>
      </c>
      <c r="O49" s="20">
        <v>0</v>
      </c>
      <c r="P49" s="20">
        <v>0</v>
      </c>
      <c r="Q49" s="20">
        <v>1</v>
      </c>
      <c r="R49" s="20">
        <v>0</v>
      </c>
      <c r="S49" s="20">
        <v>0</v>
      </c>
      <c r="T49" s="20">
        <v>0</v>
      </c>
      <c r="U49" s="20">
        <v>0</v>
      </c>
      <c r="V49" s="20">
        <v>0</v>
      </c>
      <c r="W49" s="20">
        <v>0</v>
      </c>
      <c r="X49" s="20">
        <v>0</v>
      </c>
      <c r="Y49" s="20">
        <v>0</v>
      </c>
      <c r="Z49" s="20">
        <v>0</v>
      </c>
    </row>
    <row r="50" spans="1:26" ht="14.1" customHeight="1" x14ac:dyDescent="0.3">
      <c r="A50" s="7" t="s">
        <v>114</v>
      </c>
      <c r="B50" s="20">
        <v>1</v>
      </c>
      <c r="C50" s="20">
        <v>0</v>
      </c>
      <c r="D50" s="20">
        <v>3</v>
      </c>
      <c r="E50" s="20">
        <v>2</v>
      </c>
      <c r="F50" s="20">
        <v>1</v>
      </c>
      <c r="G50" s="20">
        <v>1</v>
      </c>
      <c r="H50" s="20">
        <v>2</v>
      </c>
      <c r="I50" s="20">
        <v>2</v>
      </c>
      <c r="J50" s="20">
        <v>1</v>
      </c>
      <c r="K50" s="20">
        <v>2</v>
      </c>
      <c r="L50" s="20">
        <v>3</v>
      </c>
      <c r="M50" s="20">
        <v>2</v>
      </c>
      <c r="N50" s="20">
        <v>1</v>
      </c>
      <c r="O50" s="20">
        <v>2</v>
      </c>
      <c r="P50" s="20">
        <v>1</v>
      </c>
      <c r="Q50" s="20">
        <v>1</v>
      </c>
      <c r="R50" s="20">
        <v>0</v>
      </c>
      <c r="S50" s="20">
        <v>0</v>
      </c>
      <c r="T50" s="20">
        <v>0</v>
      </c>
      <c r="U50" s="20">
        <v>1</v>
      </c>
      <c r="V50" s="20">
        <v>0</v>
      </c>
      <c r="W50" s="20">
        <v>0</v>
      </c>
      <c r="X50" s="20">
        <v>0</v>
      </c>
      <c r="Y50" s="20">
        <v>0</v>
      </c>
      <c r="Z50" s="20">
        <v>0</v>
      </c>
    </row>
    <row r="51" spans="1:26" ht="14.1" customHeight="1" x14ac:dyDescent="0.3">
      <c r="A51" s="7" t="s">
        <v>113</v>
      </c>
      <c r="B51" s="20">
        <v>1</v>
      </c>
      <c r="C51" s="20">
        <v>0</v>
      </c>
      <c r="D51" s="20">
        <v>3</v>
      </c>
      <c r="E51" s="20">
        <v>2</v>
      </c>
      <c r="F51" s="20">
        <v>2</v>
      </c>
      <c r="G51" s="20">
        <v>2</v>
      </c>
      <c r="H51" s="20">
        <v>2</v>
      </c>
      <c r="I51" s="20">
        <v>2</v>
      </c>
      <c r="J51" s="20">
        <v>2</v>
      </c>
      <c r="K51" s="20">
        <v>2</v>
      </c>
      <c r="L51" s="20">
        <v>3</v>
      </c>
      <c r="M51" s="20">
        <v>2</v>
      </c>
      <c r="N51" s="20">
        <v>1</v>
      </c>
      <c r="O51" s="20">
        <v>3</v>
      </c>
      <c r="P51" s="20">
        <v>1</v>
      </c>
      <c r="Q51" s="20">
        <v>1</v>
      </c>
      <c r="R51" s="20">
        <v>0</v>
      </c>
      <c r="S51" s="20">
        <v>0</v>
      </c>
      <c r="T51" s="20">
        <v>0</v>
      </c>
      <c r="U51" s="20">
        <v>1</v>
      </c>
      <c r="V51" s="20">
        <v>1</v>
      </c>
      <c r="W51" s="20">
        <v>0</v>
      </c>
      <c r="X51" s="20">
        <v>0</v>
      </c>
      <c r="Y51" s="20">
        <v>0</v>
      </c>
      <c r="Z51" s="20">
        <v>0</v>
      </c>
    </row>
    <row r="52" spans="1:26" ht="14.1" customHeight="1" x14ac:dyDescent="0.3">
      <c r="A52" s="7" t="s">
        <v>112</v>
      </c>
      <c r="B52" s="20">
        <v>1</v>
      </c>
      <c r="C52" s="20">
        <v>0</v>
      </c>
      <c r="D52" s="20">
        <v>3</v>
      </c>
      <c r="E52" s="20">
        <v>3</v>
      </c>
      <c r="F52" s="20">
        <v>2</v>
      </c>
      <c r="G52" s="20">
        <v>2</v>
      </c>
      <c r="H52" s="20">
        <v>3</v>
      </c>
      <c r="I52" s="20">
        <v>3</v>
      </c>
      <c r="J52" s="20">
        <v>4</v>
      </c>
      <c r="K52" s="20">
        <v>3</v>
      </c>
      <c r="L52" s="20">
        <v>4</v>
      </c>
      <c r="M52" s="20">
        <v>3</v>
      </c>
      <c r="N52" s="20">
        <v>1</v>
      </c>
      <c r="O52" s="20">
        <v>3</v>
      </c>
      <c r="P52" s="20">
        <v>2</v>
      </c>
      <c r="Q52" s="20">
        <v>1</v>
      </c>
      <c r="R52" s="20">
        <v>1</v>
      </c>
      <c r="S52" s="20">
        <v>2</v>
      </c>
      <c r="T52" s="20">
        <v>1</v>
      </c>
      <c r="U52" s="20">
        <v>1</v>
      </c>
      <c r="V52" s="20">
        <v>1</v>
      </c>
      <c r="W52" s="20">
        <v>0</v>
      </c>
      <c r="X52" s="20">
        <v>0</v>
      </c>
      <c r="Y52" s="20">
        <v>0</v>
      </c>
      <c r="Z52" s="20">
        <v>1</v>
      </c>
    </row>
    <row r="53" spans="1:26" ht="14.1" customHeight="1" x14ac:dyDescent="0.3">
      <c r="A53" s="7" t="s">
        <v>111</v>
      </c>
      <c r="B53" s="20">
        <v>1</v>
      </c>
      <c r="C53" s="20">
        <v>1</v>
      </c>
      <c r="D53" s="20">
        <v>4</v>
      </c>
      <c r="E53" s="20">
        <v>3</v>
      </c>
      <c r="F53" s="20">
        <v>2</v>
      </c>
      <c r="G53" s="20">
        <v>1</v>
      </c>
      <c r="H53" s="20">
        <v>3</v>
      </c>
      <c r="I53" s="20">
        <v>3</v>
      </c>
      <c r="J53" s="20">
        <v>3</v>
      </c>
      <c r="K53" s="20">
        <v>3</v>
      </c>
      <c r="L53" s="20">
        <v>4</v>
      </c>
      <c r="M53" s="20">
        <v>3</v>
      </c>
      <c r="N53" s="20">
        <v>1</v>
      </c>
      <c r="O53" s="20">
        <v>3</v>
      </c>
      <c r="P53" s="20">
        <v>2</v>
      </c>
      <c r="Q53" s="20">
        <v>2</v>
      </c>
      <c r="R53" s="20">
        <v>1</v>
      </c>
      <c r="S53" s="20">
        <v>2</v>
      </c>
      <c r="T53" s="20">
        <v>1</v>
      </c>
      <c r="U53" s="20">
        <v>1</v>
      </c>
      <c r="V53" s="20">
        <v>1</v>
      </c>
      <c r="W53" s="20">
        <v>0</v>
      </c>
      <c r="X53" s="20">
        <v>0</v>
      </c>
      <c r="Y53" s="20">
        <v>0</v>
      </c>
      <c r="Z53" s="20">
        <v>1</v>
      </c>
    </row>
    <row r="54" spans="1:26" ht="14.1" customHeight="1" x14ac:dyDescent="0.3">
      <c r="A54" s="7" t="s">
        <v>110</v>
      </c>
      <c r="B54" s="20">
        <v>1</v>
      </c>
      <c r="C54" s="20">
        <v>1</v>
      </c>
      <c r="D54" s="20">
        <v>4</v>
      </c>
      <c r="E54" s="20">
        <v>3</v>
      </c>
      <c r="F54" s="20">
        <v>2</v>
      </c>
      <c r="G54" s="20">
        <v>1</v>
      </c>
      <c r="H54" s="20">
        <v>3</v>
      </c>
      <c r="I54" s="20">
        <v>3</v>
      </c>
      <c r="J54" s="20">
        <v>3</v>
      </c>
      <c r="K54" s="20">
        <v>3</v>
      </c>
      <c r="L54" s="20">
        <v>4</v>
      </c>
      <c r="M54" s="20">
        <v>3</v>
      </c>
      <c r="N54" s="20">
        <v>1</v>
      </c>
      <c r="O54" s="20">
        <v>3</v>
      </c>
      <c r="P54" s="20">
        <v>2</v>
      </c>
      <c r="Q54" s="20">
        <v>2</v>
      </c>
      <c r="R54" s="20">
        <v>1</v>
      </c>
      <c r="S54" s="20">
        <v>2</v>
      </c>
      <c r="T54" s="20">
        <v>1</v>
      </c>
      <c r="U54" s="20">
        <v>1</v>
      </c>
      <c r="V54" s="20">
        <v>1</v>
      </c>
      <c r="W54" s="20">
        <v>0</v>
      </c>
      <c r="X54" s="20">
        <v>0</v>
      </c>
      <c r="Y54" s="20">
        <v>0</v>
      </c>
      <c r="Z54" s="20">
        <v>1</v>
      </c>
    </row>
    <row r="55" spans="1:26" ht="14.1" customHeight="1" x14ac:dyDescent="0.3">
      <c r="A55" s="7" t="s">
        <v>109</v>
      </c>
      <c r="B55" s="20">
        <v>2</v>
      </c>
      <c r="C55" s="20">
        <v>1</v>
      </c>
      <c r="D55" s="20">
        <v>4</v>
      </c>
      <c r="E55" s="20">
        <v>4</v>
      </c>
      <c r="F55" s="20">
        <v>3</v>
      </c>
      <c r="G55" s="20">
        <v>2</v>
      </c>
      <c r="H55" s="20">
        <v>3</v>
      </c>
      <c r="I55" s="20">
        <v>3</v>
      </c>
      <c r="J55" s="20">
        <v>4</v>
      </c>
      <c r="K55" s="20">
        <v>4</v>
      </c>
      <c r="L55" s="20">
        <v>5</v>
      </c>
      <c r="M55" s="20">
        <v>4</v>
      </c>
      <c r="N55" s="20">
        <v>2</v>
      </c>
      <c r="O55" s="20">
        <v>3</v>
      </c>
      <c r="P55" s="20">
        <v>2</v>
      </c>
      <c r="Q55" s="20">
        <v>2</v>
      </c>
      <c r="R55" s="20">
        <v>1</v>
      </c>
      <c r="S55" s="20">
        <v>3</v>
      </c>
      <c r="T55" s="20">
        <v>1</v>
      </c>
      <c r="U55" s="20">
        <v>1</v>
      </c>
      <c r="V55" s="20">
        <v>1</v>
      </c>
      <c r="W55" s="20">
        <v>0</v>
      </c>
      <c r="X55" s="20">
        <v>1</v>
      </c>
      <c r="Y55" s="20">
        <v>0</v>
      </c>
      <c r="Z55" s="20">
        <v>1</v>
      </c>
    </row>
    <row r="56" spans="1:26" ht="14.1" customHeight="1" x14ac:dyDescent="0.3">
      <c r="A56" s="7" t="s">
        <v>108</v>
      </c>
      <c r="B56" s="20">
        <v>2</v>
      </c>
      <c r="C56" s="20">
        <v>1</v>
      </c>
      <c r="D56" s="20">
        <v>4</v>
      </c>
      <c r="E56" s="20">
        <v>4</v>
      </c>
      <c r="F56" s="20">
        <v>3</v>
      </c>
      <c r="G56" s="20">
        <v>4</v>
      </c>
      <c r="H56" s="20">
        <v>3.9</v>
      </c>
      <c r="I56" s="20">
        <v>3</v>
      </c>
      <c r="J56" s="20">
        <v>4</v>
      </c>
      <c r="K56" s="20">
        <v>4</v>
      </c>
      <c r="L56" s="20">
        <v>5</v>
      </c>
      <c r="M56" s="20">
        <v>5</v>
      </c>
      <c r="N56" s="20">
        <v>3</v>
      </c>
      <c r="O56" s="20">
        <v>5</v>
      </c>
      <c r="P56" s="20">
        <v>3</v>
      </c>
      <c r="Q56" s="20">
        <v>3</v>
      </c>
      <c r="R56" s="20">
        <v>3</v>
      </c>
      <c r="S56" s="20">
        <v>3</v>
      </c>
      <c r="T56" s="20">
        <v>1</v>
      </c>
      <c r="U56" s="20">
        <v>1</v>
      </c>
      <c r="V56" s="20">
        <v>2</v>
      </c>
      <c r="W56" s="20">
        <v>0</v>
      </c>
      <c r="X56" s="20">
        <v>1</v>
      </c>
      <c r="Y56" s="20">
        <v>0</v>
      </c>
      <c r="Z56" s="20">
        <v>1</v>
      </c>
    </row>
    <row r="57" spans="1:26" ht="14.1" customHeight="1" x14ac:dyDescent="0.3">
      <c r="A57" s="7" t="s">
        <v>119</v>
      </c>
      <c r="B57" s="20">
        <v>2</v>
      </c>
      <c r="C57" s="20">
        <v>1</v>
      </c>
      <c r="D57" s="20">
        <v>3</v>
      </c>
      <c r="E57" s="20">
        <v>4</v>
      </c>
      <c r="F57" s="20">
        <v>3</v>
      </c>
      <c r="G57" s="20">
        <v>4</v>
      </c>
      <c r="H57" s="20">
        <v>3</v>
      </c>
      <c r="I57" s="20">
        <v>3</v>
      </c>
      <c r="J57" s="20">
        <v>4</v>
      </c>
      <c r="K57" s="20">
        <v>4</v>
      </c>
      <c r="L57" s="20">
        <v>5</v>
      </c>
      <c r="M57" s="20">
        <v>7</v>
      </c>
      <c r="N57" s="20">
        <v>3</v>
      </c>
      <c r="O57" s="20">
        <v>5</v>
      </c>
      <c r="P57" s="20">
        <v>3</v>
      </c>
      <c r="Q57" s="20">
        <v>3</v>
      </c>
      <c r="R57" s="20">
        <v>3</v>
      </c>
      <c r="S57" s="20">
        <v>3</v>
      </c>
      <c r="T57" s="20">
        <v>2</v>
      </c>
      <c r="U57" s="20">
        <v>1</v>
      </c>
      <c r="V57" s="20">
        <v>2</v>
      </c>
      <c r="W57" s="20">
        <v>1</v>
      </c>
      <c r="X57" s="20">
        <v>1</v>
      </c>
      <c r="Y57" s="20">
        <v>0</v>
      </c>
      <c r="Z57" s="20">
        <v>1</v>
      </c>
    </row>
    <row r="58" spans="1:26" ht="14.1" customHeight="1" x14ac:dyDescent="0.3">
      <c r="A58" s="7" t="s">
        <v>107</v>
      </c>
      <c r="B58" s="20">
        <v>2</v>
      </c>
      <c r="C58" s="20">
        <v>1</v>
      </c>
      <c r="D58" s="20">
        <v>3</v>
      </c>
      <c r="E58" s="20">
        <v>4</v>
      </c>
      <c r="F58" s="20">
        <v>3</v>
      </c>
      <c r="G58" s="20">
        <v>4</v>
      </c>
      <c r="H58" s="20">
        <v>3</v>
      </c>
      <c r="I58" s="20">
        <v>3</v>
      </c>
      <c r="J58" s="20">
        <v>4</v>
      </c>
      <c r="K58" s="20">
        <v>4</v>
      </c>
      <c r="L58" s="20">
        <v>6</v>
      </c>
      <c r="M58" s="20">
        <v>8</v>
      </c>
      <c r="N58" s="20">
        <v>3</v>
      </c>
      <c r="O58" s="20">
        <v>5</v>
      </c>
      <c r="P58" s="20">
        <v>4</v>
      </c>
      <c r="Q58" s="20">
        <v>3</v>
      </c>
      <c r="R58" s="20">
        <v>3</v>
      </c>
      <c r="S58" s="20">
        <v>3</v>
      </c>
      <c r="T58" s="20">
        <v>2</v>
      </c>
      <c r="U58" s="20">
        <v>1</v>
      </c>
      <c r="V58" s="20">
        <v>2</v>
      </c>
      <c r="W58" s="20">
        <v>1</v>
      </c>
      <c r="X58" s="20">
        <v>1</v>
      </c>
      <c r="Y58" s="20">
        <v>1</v>
      </c>
      <c r="Z58" s="20">
        <v>1</v>
      </c>
    </row>
    <row r="59" spans="1:26" ht="14.1" customHeight="1" x14ac:dyDescent="0.3">
      <c r="A59" s="7" t="s">
        <v>106</v>
      </c>
      <c r="B59" s="20">
        <v>2</v>
      </c>
      <c r="C59" s="20">
        <v>3</v>
      </c>
      <c r="D59" s="20">
        <v>4</v>
      </c>
      <c r="E59" s="20">
        <v>5</v>
      </c>
      <c r="F59" s="20">
        <v>3</v>
      </c>
      <c r="G59" s="20">
        <v>4</v>
      </c>
      <c r="H59" s="20">
        <v>4</v>
      </c>
      <c r="I59" s="20">
        <v>3</v>
      </c>
      <c r="J59" s="20">
        <v>4</v>
      </c>
      <c r="K59" s="20">
        <v>5</v>
      </c>
      <c r="L59" s="20">
        <v>6</v>
      </c>
      <c r="M59" s="20">
        <v>7</v>
      </c>
      <c r="N59" s="20">
        <v>3</v>
      </c>
      <c r="O59" s="20">
        <v>6</v>
      </c>
      <c r="P59" s="20">
        <v>4</v>
      </c>
      <c r="Q59" s="20">
        <v>3</v>
      </c>
      <c r="R59" s="20">
        <v>4</v>
      </c>
      <c r="S59" s="20">
        <v>3</v>
      </c>
      <c r="T59" s="20">
        <v>2</v>
      </c>
      <c r="U59" s="20">
        <v>1</v>
      </c>
      <c r="V59" s="20">
        <v>2</v>
      </c>
      <c r="W59" s="20">
        <v>1</v>
      </c>
      <c r="X59" s="20">
        <v>1</v>
      </c>
      <c r="Y59" s="20">
        <v>1</v>
      </c>
      <c r="Z59" s="20">
        <v>1</v>
      </c>
    </row>
    <row r="60" spans="1:26" ht="14.1" customHeight="1" x14ac:dyDescent="0.3">
      <c r="A60" s="7" t="s">
        <v>105</v>
      </c>
      <c r="B60" s="20">
        <v>2</v>
      </c>
      <c r="C60" s="20">
        <v>3</v>
      </c>
      <c r="D60" s="20">
        <v>4</v>
      </c>
      <c r="E60" s="20">
        <v>5</v>
      </c>
      <c r="F60" s="20">
        <v>4</v>
      </c>
      <c r="G60" s="20">
        <v>4</v>
      </c>
      <c r="H60" s="20">
        <v>4</v>
      </c>
      <c r="I60" s="20">
        <v>3</v>
      </c>
      <c r="J60" s="20">
        <v>4</v>
      </c>
      <c r="K60" s="20">
        <v>5</v>
      </c>
      <c r="L60" s="20">
        <v>6</v>
      </c>
      <c r="M60" s="20">
        <v>7</v>
      </c>
      <c r="N60" s="20">
        <v>3</v>
      </c>
      <c r="O60" s="20">
        <v>6</v>
      </c>
      <c r="P60" s="20">
        <v>4</v>
      </c>
      <c r="Q60" s="20">
        <v>3</v>
      </c>
      <c r="R60" s="20">
        <v>4</v>
      </c>
      <c r="S60" s="20">
        <v>3</v>
      </c>
      <c r="T60" s="20">
        <v>2</v>
      </c>
      <c r="U60" s="20">
        <v>1</v>
      </c>
      <c r="V60" s="20">
        <v>3</v>
      </c>
      <c r="W60" s="20">
        <v>0</v>
      </c>
      <c r="X60" s="20">
        <v>1</v>
      </c>
      <c r="Y60" s="20">
        <v>1</v>
      </c>
      <c r="Z60" s="20">
        <v>1</v>
      </c>
    </row>
    <row r="61" spans="1:26" ht="14.1" customHeight="1" x14ac:dyDescent="0.3">
      <c r="A61" s="7" t="s">
        <v>104</v>
      </c>
      <c r="B61" s="20">
        <v>3</v>
      </c>
      <c r="C61" s="20">
        <v>3</v>
      </c>
      <c r="D61" s="20">
        <v>4</v>
      </c>
      <c r="E61" s="20">
        <v>5</v>
      </c>
      <c r="F61" s="20">
        <v>4</v>
      </c>
      <c r="G61" s="20">
        <v>4</v>
      </c>
      <c r="H61" s="20">
        <v>3.8</v>
      </c>
      <c r="I61" s="20">
        <v>3</v>
      </c>
      <c r="J61" s="20">
        <v>4</v>
      </c>
      <c r="K61" s="20">
        <v>6</v>
      </c>
      <c r="L61" s="20">
        <v>6</v>
      </c>
      <c r="M61" s="20">
        <v>7</v>
      </c>
      <c r="N61" s="20">
        <v>3</v>
      </c>
      <c r="O61" s="20">
        <v>6</v>
      </c>
      <c r="P61" s="20">
        <v>4</v>
      </c>
      <c r="Q61" s="20">
        <v>4</v>
      </c>
      <c r="R61" s="20">
        <v>4</v>
      </c>
      <c r="S61" s="20">
        <v>3</v>
      </c>
      <c r="T61" s="20">
        <v>3</v>
      </c>
      <c r="U61" s="20">
        <v>1</v>
      </c>
      <c r="V61" s="20">
        <v>2</v>
      </c>
      <c r="W61" s="20">
        <v>0</v>
      </c>
      <c r="X61" s="20">
        <v>2</v>
      </c>
      <c r="Y61" s="20">
        <v>1</v>
      </c>
      <c r="Z61" s="20">
        <v>1</v>
      </c>
    </row>
    <row r="62" spans="1:26" ht="14.1" customHeight="1" x14ac:dyDescent="0.3">
      <c r="A62" s="7" t="s">
        <v>103</v>
      </c>
      <c r="B62" s="20">
        <v>3</v>
      </c>
      <c r="C62" s="20">
        <v>3</v>
      </c>
      <c r="D62" s="20">
        <v>4</v>
      </c>
      <c r="E62" s="20">
        <v>5</v>
      </c>
      <c r="F62" s="20">
        <v>4</v>
      </c>
      <c r="G62" s="20">
        <v>4</v>
      </c>
      <c r="H62" s="20">
        <v>3.8</v>
      </c>
      <c r="I62" s="20">
        <v>3</v>
      </c>
      <c r="J62" s="20">
        <v>4</v>
      </c>
      <c r="K62" s="20">
        <v>6</v>
      </c>
      <c r="L62" s="20">
        <v>6</v>
      </c>
      <c r="M62" s="20">
        <v>7</v>
      </c>
      <c r="N62" s="20">
        <v>3</v>
      </c>
      <c r="O62" s="20">
        <v>6</v>
      </c>
      <c r="P62" s="20">
        <v>4</v>
      </c>
      <c r="Q62" s="20">
        <v>4</v>
      </c>
      <c r="R62" s="20">
        <v>4</v>
      </c>
      <c r="S62" s="20">
        <v>3</v>
      </c>
      <c r="T62" s="20">
        <v>3</v>
      </c>
      <c r="U62" s="20">
        <v>1</v>
      </c>
      <c r="V62" s="20">
        <v>2</v>
      </c>
      <c r="W62" s="20">
        <v>0</v>
      </c>
      <c r="X62" s="20">
        <v>2</v>
      </c>
      <c r="Y62" s="20">
        <v>1</v>
      </c>
      <c r="Z62" s="20">
        <v>1</v>
      </c>
    </row>
    <row r="63" spans="1:26" ht="14.1" customHeight="1" x14ac:dyDescent="0.3">
      <c r="A63" s="7" t="s">
        <v>102</v>
      </c>
      <c r="B63" s="20">
        <v>3</v>
      </c>
      <c r="C63" s="20">
        <v>3</v>
      </c>
      <c r="D63" s="20">
        <v>4</v>
      </c>
      <c r="E63" s="20">
        <v>4</v>
      </c>
      <c r="F63" s="20">
        <v>4</v>
      </c>
      <c r="G63" s="20">
        <v>4</v>
      </c>
      <c r="H63" s="20">
        <v>3.7</v>
      </c>
      <c r="I63" s="20">
        <v>3</v>
      </c>
      <c r="J63" s="20">
        <v>4</v>
      </c>
      <c r="K63" s="20">
        <v>5</v>
      </c>
      <c r="L63" s="20">
        <v>6</v>
      </c>
      <c r="M63" s="20">
        <v>8</v>
      </c>
      <c r="N63" s="20">
        <v>3</v>
      </c>
      <c r="O63" s="20">
        <v>6</v>
      </c>
      <c r="P63" s="20">
        <v>3</v>
      </c>
      <c r="Q63" s="20">
        <v>3</v>
      </c>
      <c r="R63" s="20">
        <v>5</v>
      </c>
      <c r="S63" s="20">
        <v>3</v>
      </c>
      <c r="T63" s="20">
        <v>3</v>
      </c>
      <c r="U63" s="20">
        <v>2</v>
      </c>
      <c r="V63" s="20">
        <v>2</v>
      </c>
      <c r="W63" s="20">
        <v>1</v>
      </c>
      <c r="X63" s="20">
        <v>2</v>
      </c>
      <c r="Y63" s="20">
        <v>1</v>
      </c>
      <c r="Z63" s="20">
        <v>1</v>
      </c>
    </row>
    <row r="64" spans="1:26" ht="14.1" customHeight="1" x14ac:dyDescent="0.3">
      <c r="A64" s="7" t="s">
        <v>101</v>
      </c>
      <c r="B64" s="20">
        <v>4</v>
      </c>
      <c r="C64" s="20">
        <v>3</v>
      </c>
      <c r="D64" s="20">
        <v>5</v>
      </c>
      <c r="E64" s="20">
        <v>4</v>
      </c>
      <c r="F64" s="20">
        <v>4</v>
      </c>
      <c r="G64" s="20">
        <v>5</v>
      </c>
      <c r="H64" s="20">
        <v>4</v>
      </c>
      <c r="I64" s="20">
        <v>3</v>
      </c>
      <c r="J64" s="20">
        <v>4</v>
      </c>
      <c r="K64" s="20">
        <v>5</v>
      </c>
      <c r="L64" s="20">
        <v>6</v>
      </c>
      <c r="M64" s="20">
        <v>8</v>
      </c>
      <c r="N64" s="20">
        <v>3</v>
      </c>
      <c r="O64" s="20">
        <v>5</v>
      </c>
      <c r="P64" s="20">
        <v>4</v>
      </c>
      <c r="Q64" s="20">
        <v>3</v>
      </c>
      <c r="R64" s="20">
        <v>5</v>
      </c>
      <c r="S64" s="20">
        <v>3</v>
      </c>
      <c r="T64" s="20">
        <v>2</v>
      </c>
      <c r="U64" s="20">
        <v>2</v>
      </c>
      <c r="V64" s="20">
        <v>2</v>
      </c>
      <c r="W64" s="20">
        <v>0</v>
      </c>
      <c r="X64" s="20">
        <v>2</v>
      </c>
      <c r="Y64" s="20">
        <v>1</v>
      </c>
      <c r="Z64" s="20">
        <v>1</v>
      </c>
    </row>
    <row r="65" spans="1:26" ht="14.1" customHeight="1" x14ac:dyDescent="0.3">
      <c r="A65" s="7" t="s">
        <v>100</v>
      </c>
      <c r="B65" s="20">
        <v>4</v>
      </c>
      <c r="C65" s="20">
        <v>3</v>
      </c>
      <c r="D65" s="20">
        <v>6</v>
      </c>
      <c r="E65" s="20">
        <v>5</v>
      </c>
      <c r="F65" s="20">
        <v>6</v>
      </c>
      <c r="G65" s="20">
        <v>5</v>
      </c>
      <c r="H65" s="20">
        <v>4.7</v>
      </c>
      <c r="I65" s="20">
        <v>4</v>
      </c>
      <c r="J65" s="20">
        <v>4</v>
      </c>
      <c r="K65" s="20">
        <v>6</v>
      </c>
      <c r="L65" s="20">
        <v>8</v>
      </c>
      <c r="M65" s="20">
        <v>7</v>
      </c>
      <c r="N65" s="20">
        <v>3</v>
      </c>
      <c r="O65" s="20">
        <v>5</v>
      </c>
      <c r="P65" s="20">
        <v>4</v>
      </c>
      <c r="Q65" s="20">
        <v>4</v>
      </c>
      <c r="R65" s="20">
        <v>5</v>
      </c>
      <c r="S65" s="20">
        <v>3</v>
      </c>
      <c r="T65" s="20">
        <v>3</v>
      </c>
      <c r="U65" s="20">
        <v>2</v>
      </c>
      <c r="V65" s="20">
        <v>3</v>
      </c>
      <c r="W65" s="20">
        <v>1</v>
      </c>
      <c r="X65" s="20">
        <v>2</v>
      </c>
      <c r="Y65" s="20">
        <v>1</v>
      </c>
      <c r="Z65" s="20">
        <v>1</v>
      </c>
    </row>
    <row r="66" spans="1:26" ht="14.1" customHeight="1" x14ac:dyDescent="0.3">
      <c r="A66" s="7" t="s">
        <v>99</v>
      </c>
      <c r="B66" s="20">
        <v>5</v>
      </c>
      <c r="C66" s="20">
        <v>4</v>
      </c>
      <c r="D66" s="20">
        <v>6</v>
      </c>
      <c r="E66" s="20">
        <v>6</v>
      </c>
      <c r="F66" s="20">
        <v>6</v>
      </c>
      <c r="G66" s="20">
        <v>5</v>
      </c>
      <c r="H66" s="20">
        <v>5</v>
      </c>
      <c r="I66" s="20">
        <v>4</v>
      </c>
      <c r="J66" s="20">
        <v>5</v>
      </c>
      <c r="K66" s="20">
        <v>6</v>
      </c>
      <c r="L66" s="20">
        <v>8</v>
      </c>
      <c r="M66" s="20">
        <v>5</v>
      </c>
      <c r="N66" s="20">
        <v>3</v>
      </c>
      <c r="O66" s="20">
        <v>5</v>
      </c>
      <c r="P66" s="20">
        <v>4</v>
      </c>
      <c r="Q66" s="20">
        <v>5</v>
      </c>
      <c r="R66" s="20">
        <v>6</v>
      </c>
      <c r="S66" s="20">
        <v>3</v>
      </c>
      <c r="T66" s="20">
        <v>3</v>
      </c>
      <c r="U66" s="20">
        <v>2</v>
      </c>
      <c r="V66" s="20">
        <v>3</v>
      </c>
      <c r="W66" s="20">
        <v>1</v>
      </c>
      <c r="X66" s="20">
        <v>2</v>
      </c>
      <c r="Y66" s="20">
        <v>1</v>
      </c>
      <c r="Z66" s="20">
        <v>1</v>
      </c>
    </row>
    <row r="67" spans="1:26" ht="14.1" customHeight="1" x14ac:dyDescent="0.3">
      <c r="A67" s="7" t="s">
        <v>98</v>
      </c>
      <c r="B67" s="20">
        <v>6</v>
      </c>
      <c r="C67" s="20">
        <v>6</v>
      </c>
      <c r="D67" s="20">
        <v>7</v>
      </c>
      <c r="E67" s="20">
        <v>7</v>
      </c>
      <c r="F67" s="20">
        <v>7</v>
      </c>
      <c r="G67" s="20">
        <v>5</v>
      </c>
      <c r="H67" s="20">
        <v>6</v>
      </c>
      <c r="I67" s="20">
        <v>4</v>
      </c>
      <c r="J67" s="20">
        <v>4</v>
      </c>
      <c r="K67" s="20">
        <v>7</v>
      </c>
      <c r="L67" s="20">
        <v>9</v>
      </c>
      <c r="M67" s="20">
        <v>6</v>
      </c>
      <c r="N67" s="20">
        <v>4</v>
      </c>
      <c r="O67" s="20">
        <v>6</v>
      </c>
      <c r="P67" s="20">
        <v>4</v>
      </c>
      <c r="Q67" s="20">
        <v>5</v>
      </c>
      <c r="R67" s="20">
        <v>6</v>
      </c>
      <c r="S67" s="20">
        <v>4</v>
      </c>
      <c r="T67" s="20">
        <v>4</v>
      </c>
      <c r="U67" s="20">
        <v>2</v>
      </c>
      <c r="V67" s="20">
        <v>3</v>
      </c>
      <c r="W67" s="20">
        <v>1</v>
      </c>
      <c r="X67" s="20">
        <v>2</v>
      </c>
      <c r="Y67" s="20">
        <v>2</v>
      </c>
      <c r="Z67" s="20">
        <v>1</v>
      </c>
    </row>
    <row r="68" spans="1:26" ht="14.1" customHeight="1" x14ac:dyDescent="0.3">
      <c r="A68" s="7" t="s">
        <v>97</v>
      </c>
      <c r="B68" s="20">
        <v>6</v>
      </c>
      <c r="C68" s="20">
        <v>7</v>
      </c>
      <c r="D68" s="20">
        <v>8</v>
      </c>
      <c r="E68" s="20">
        <v>7</v>
      </c>
      <c r="F68" s="20">
        <v>7</v>
      </c>
      <c r="G68" s="20">
        <v>5</v>
      </c>
      <c r="H68" s="20">
        <v>7</v>
      </c>
      <c r="I68" s="20">
        <v>4</v>
      </c>
      <c r="J68" s="20">
        <v>6</v>
      </c>
      <c r="K68" s="20">
        <v>8</v>
      </c>
      <c r="L68" s="20">
        <v>9</v>
      </c>
      <c r="M68" s="20">
        <v>6</v>
      </c>
      <c r="N68" s="20">
        <v>4</v>
      </c>
      <c r="O68" s="20">
        <v>6</v>
      </c>
      <c r="P68" s="20">
        <v>4</v>
      </c>
      <c r="Q68" s="20">
        <v>5</v>
      </c>
      <c r="R68" s="20">
        <v>7</v>
      </c>
      <c r="S68" s="20">
        <v>4</v>
      </c>
      <c r="T68" s="20">
        <v>4</v>
      </c>
      <c r="U68" s="20">
        <v>3</v>
      </c>
      <c r="V68" s="20">
        <v>3</v>
      </c>
      <c r="W68" s="20">
        <v>1</v>
      </c>
      <c r="X68" s="20">
        <v>2</v>
      </c>
      <c r="Y68" s="20">
        <v>2</v>
      </c>
      <c r="Z68" s="20">
        <v>1</v>
      </c>
    </row>
    <row r="69" spans="1:26" ht="14.1" customHeight="1" x14ac:dyDescent="0.3">
      <c r="A69" s="7" t="s">
        <v>96</v>
      </c>
      <c r="B69" s="20">
        <v>6</v>
      </c>
      <c r="C69" s="20">
        <v>7</v>
      </c>
      <c r="D69" s="20">
        <v>9</v>
      </c>
      <c r="E69" s="20">
        <v>7</v>
      </c>
      <c r="F69" s="20">
        <v>7</v>
      </c>
      <c r="G69" s="20">
        <v>5</v>
      </c>
      <c r="H69" s="20">
        <v>8</v>
      </c>
      <c r="I69" s="20">
        <v>6</v>
      </c>
      <c r="J69" s="20">
        <v>8</v>
      </c>
      <c r="K69" s="20">
        <v>8</v>
      </c>
      <c r="L69" s="20">
        <v>10</v>
      </c>
      <c r="M69" s="20">
        <v>8</v>
      </c>
      <c r="N69" s="20">
        <v>4</v>
      </c>
      <c r="O69" s="20">
        <v>7</v>
      </c>
      <c r="P69" s="20">
        <v>7</v>
      </c>
      <c r="Q69" s="20">
        <v>5</v>
      </c>
      <c r="R69" s="20">
        <v>7</v>
      </c>
      <c r="S69" s="20">
        <v>4</v>
      </c>
      <c r="T69" s="20">
        <v>4</v>
      </c>
      <c r="U69" s="20">
        <v>3</v>
      </c>
      <c r="V69" s="20">
        <v>3</v>
      </c>
      <c r="W69" s="20">
        <v>1</v>
      </c>
      <c r="X69" s="20">
        <v>2</v>
      </c>
      <c r="Y69" s="20">
        <v>2</v>
      </c>
      <c r="Z69" s="20">
        <v>1</v>
      </c>
    </row>
    <row r="70" spans="1:26" ht="14.1" customHeight="1" x14ac:dyDescent="0.3">
      <c r="A70" s="7" t="s">
        <v>95</v>
      </c>
      <c r="B70" s="20">
        <v>6</v>
      </c>
      <c r="C70" s="20">
        <v>8</v>
      </c>
      <c r="D70" s="20">
        <v>9</v>
      </c>
      <c r="E70" s="20">
        <v>7</v>
      </c>
      <c r="F70" s="20">
        <v>8</v>
      </c>
      <c r="G70" s="20">
        <v>5</v>
      </c>
      <c r="H70" s="20">
        <v>8</v>
      </c>
      <c r="I70" s="20">
        <v>6</v>
      </c>
      <c r="J70" s="20">
        <v>11</v>
      </c>
      <c r="K70" s="20">
        <v>10</v>
      </c>
      <c r="L70" s="20">
        <v>12</v>
      </c>
      <c r="M70" s="20">
        <v>10</v>
      </c>
      <c r="N70" s="20">
        <v>14</v>
      </c>
      <c r="O70" s="20">
        <v>7</v>
      </c>
      <c r="P70" s="20">
        <v>9</v>
      </c>
      <c r="Q70" s="20">
        <v>5</v>
      </c>
      <c r="R70" s="20">
        <v>6</v>
      </c>
      <c r="S70" s="20">
        <v>5</v>
      </c>
      <c r="T70" s="20">
        <v>4</v>
      </c>
      <c r="U70" s="20">
        <v>3</v>
      </c>
      <c r="V70" s="20">
        <v>3</v>
      </c>
      <c r="W70" s="20">
        <v>1</v>
      </c>
      <c r="X70" s="20">
        <v>2</v>
      </c>
      <c r="Y70" s="20">
        <v>2</v>
      </c>
      <c r="Z70" s="20">
        <v>1</v>
      </c>
    </row>
    <row r="71" spans="1:26" ht="14.1" customHeight="1" x14ac:dyDescent="0.3">
      <c r="A71" s="7" t="s">
        <v>94</v>
      </c>
      <c r="B71" s="20">
        <v>6</v>
      </c>
      <c r="C71" s="20">
        <v>8</v>
      </c>
      <c r="D71" s="20">
        <v>8</v>
      </c>
      <c r="E71" s="20">
        <v>7</v>
      </c>
      <c r="F71" s="20">
        <v>9</v>
      </c>
      <c r="G71" s="20">
        <v>8</v>
      </c>
      <c r="H71" s="20">
        <v>11</v>
      </c>
      <c r="I71" s="20">
        <v>10</v>
      </c>
      <c r="J71" s="20">
        <v>15</v>
      </c>
      <c r="K71" s="20">
        <v>13</v>
      </c>
      <c r="L71" s="20">
        <v>16.399999999999999</v>
      </c>
      <c r="M71" s="20">
        <v>19</v>
      </c>
      <c r="N71" s="20">
        <v>26</v>
      </c>
      <c r="O71" s="20">
        <v>16</v>
      </c>
      <c r="P71" s="20">
        <v>17.399999999999999</v>
      </c>
      <c r="Q71" s="20">
        <v>8</v>
      </c>
      <c r="R71" s="20">
        <v>9</v>
      </c>
      <c r="S71" s="20">
        <v>5</v>
      </c>
      <c r="T71" s="20">
        <v>4</v>
      </c>
      <c r="U71" s="20">
        <v>3</v>
      </c>
      <c r="V71" s="20">
        <v>3</v>
      </c>
      <c r="W71" s="20">
        <v>1</v>
      </c>
      <c r="X71" s="20">
        <v>3</v>
      </c>
      <c r="Y71" s="20">
        <v>2</v>
      </c>
      <c r="Z71" s="20">
        <v>1</v>
      </c>
    </row>
    <row r="72" spans="1:26" ht="14.1" customHeight="1" x14ac:dyDescent="0.3">
      <c r="A72" s="7" t="s">
        <v>93</v>
      </c>
      <c r="B72" s="20">
        <v>6</v>
      </c>
      <c r="C72" s="20">
        <v>9</v>
      </c>
      <c r="D72" s="20">
        <v>7</v>
      </c>
      <c r="E72" s="20">
        <v>7</v>
      </c>
      <c r="F72" s="20">
        <v>9</v>
      </c>
      <c r="G72" s="20">
        <v>8</v>
      </c>
      <c r="H72" s="20">
        <v>11</v>
      </c>
      <c r="I72" s="20">
        <v>11</v>
      </c>
      <c r="J72" s="20">
        <v>15</v>
      </c>
      <c r="K72" s="20">
        <v>13</v>
      </c>
      <c r="L72" s="20">
        <v>17</v>
      </c>
      <c r="M72" s="20">
        <v>22</v>
      </c>
      <c r="N72" s="20">
        <v>26</v>
      </c>
      <c r="O72" s="20">
        <v>15</v>
      </c>
      <c r="P72" s="20">
        <v>16.399999999999999</v>
      </c>
      <c r="Q72" s="20">
        <v>8</v>
      </c>
      <c r="R72" s="20">
        <v>9</v>
      </c>
      <c r="S72" s="20">
        <v>5</v>
      </c>
      <c r="T72" s="20">
        <v>4</v>
      </c>
      <c r="U72" s="20">
        <v>3</v>
      </c>
      <c r="V72" s="20">
        <v>3</v>
      </c>
      <c r="W72" s="20">
        <v>1</v>
      </c>
      <c r="X72" s="20">
        <v>3</v>
      </c>
      <c r="Y72" s="20">
        <v>2</v>
      </c>
      <c r="Z72" s="20">
        <v>1</v>
      </c>
    </row>
    <row r="73" spans="1:26" ht="14.1" customHeight="1" x14ac:dyDescent="0.3">
      <c r="A73" s="7" t="s">
        <v>92</v>
      </c>
      <c r="B73" s="20">
        <v>6</v>
      </c>
      <c r="C73" s="20">
        <v>9</v>
      </c>
      <c r="D73" s="20">
        <v>7</v>
      </c>
      <c r="E73" s="20">
        <v>7</v>
      </c>
      <c r="F73" s="20">
        <v>8</v>
      </c>
      <c r="G73" s="20">
        <v>8</v>
      </c>
      <c r="H73" s="20">
        <v>11</v>
      </c>
      <c r="I73" s="20">
        <v>11</v>
      </c>
      <c r="J73" s="20">
        <v>15</v>
      </c>
      <c r="K73" s="20">
        <v>13</v>
      </c>
      <c r="L73" s="20">
        <v>17</v>
      </c>
      <c r="M73" s="20">
        <v>22</v>
      </c>
      <c r="N73" s="20">
        <v>26</v>
      </c>
      <c r="O73" s="20">
        <v>15</v>
      </c>
      <c r="P73" s="20">
        <v>16.3</v>
      </c>
      <c r="Q73" s="20">
        <v>8</v>
      </c>
      <c r="R73" s="20">
        <v>9</v>
      </c>
      <c r="S73" s="20">
        <v>5</v>
      </c>
      <c r="T73" s="20">
        <v>4</v>
      </c>
      <c r="U73" s="20">
        <v>3</v>
      </c>
      <c r="V73" s="20">
        <v>3</v>
      </c>
      <c r="W73" s="20">
        <v>1</v>
      </c>
      <c r="X73" s="20">
        <v>3</v>
      </c>
      <c r="Y73" s="20">
        <v>2</v>
      </c>
      <c r="Z73" s="20">
        <v>1</v>
      </c>
    </row>
    <row r="74" spans="1:26" ht="14.1" customHeight="1" x14ac:dyDescent="0.3">
      <c r="A74" s="7" t="s">
        <v>91</v>
      </c>
      <c r="B74" s="20">
        <v>6</v>
      </c>
      <c r="C74" s="20">
        <v>9</v>
      </c>
      <c r="D74" s="20">
        <v>7</v>
      </c>
      <c r="E74" s="20">
        <v>6</v>
      </c>
      <c r="F74" s="20">
        <v>8</v>
      </c>
      <c r="G74" s="20">
        <v>8</v>
      </c>
      <c r="H74" s="20">
        <v>11</v>
      </c>
      <c r="I74" s="20">
        <v>11</v>
      </c>
      <c r="J74" s="20">
        <v>15</v>
      </c>
      <c r="K74" s="20">
        <v>13</v>
      </c>
      <c r="L74" s="20">
        <v>19</v>
      </c>
      <c r="M74" s="20">
        <v>22</v>
      </c>
      <c r="N74" s="20">
        <v>32</v>
      </c>
      <c r="O74" s="20">
        <v>15</v>
      </c>
      <c r="P74" s="20">
        <v>17.3</v>
      </c>
      <c r="Q74" s="20">
        <v>9</v>
      </c>
      <c r="R74" s="20">
        <v>12</v>
      </c>
      <c r="S74" s="20">
        <v>7</v>
      </c>
      <c r="T74" s="20">
        <v>6</v>
      </c>
      <c r="U74" s="20">
        <v>4</v>
      </c>
      <c r="V74" s="20">
        <v>3</v>
      </c>
      <c r="W74" s="20">
        <v>1</v>
      </c>
      <c r="X74" s="20">
        <v>3</v>
      </c>
      <c r="Y74" s="20">
        <v>2</v>
      </c>
      <c r="Z74" s="20">
        <v>2</v>
      </c>
    </row>
    <row r="75" spans="1:26" ht="14.1" customHeight="1" x14ac:dyDescent="0.3">
      <c r="A75" s="7" t="s">
        <v>90</v>
      </c>
      <c r="B75" s="20">
        <v>7</v>
      </c>
      <c r="C75" s="20">
        <v>9</v>
      </c>
      <c r="D75" s="20">
        <v>8</v>
      </c>
      <c r="E75" s="20">
        <v>8</v>
      </c>
      <c r="F75" s="20">
        <v>10</v>
      </c>
      <c r="G75" s="20">
        <v>8</v>
      </c>
      <c r="H75" s="20">
        <v>12</v>
      </c>
      <c r="I75" s="20">
        <v>11</v>
      </c>
      <c r="J75" s="20">
        <v>16</v>
      </c>
      <c r="K75" s="20">
        <v>13</v>
      </c>
      <c r="L75" s="20">
        <v>17</v>
      </c>
      <c r="M75" s="20">
        <v>21</v>
      </c>
      <c r="N75" s="20">
        <v>32</v>
      </c>
      <c r="O75" s="20">
        <v>15</v>
      </c>
      <c r="P75" s="20">
        <v>17.3</v>
      </c>
      <c r="Q75" s="20">
        <v>9</v>
      </c>
      <c r="R75" s="20">
        <v>10</v>
      </c>
      <c r="S75" s="20">
        <v>7</v>
      </c>
      <c r="T75" s="20">
        <v>7</v>
      </c>
      <c r="U75" s="20">
        <v>5</v>
      </c>
      <c r="V75" s="20">
        <v>3</v>
      </c>
      <c r="W75" s="20">
        <v>1</v>
      </c>
      <c r="X75" s="20">
        <v>3</v>
      </c>
      <c r="Y75" s="20">
        <v>3</v>
      </c>
      <c r="Z75" s="20">
        <v>2</v>
      </c>
    </row>
    <row r="76" spans="1:26" ht="14.1" customHeight="1" x14ac:dyDescent="0.3">
      <c r="A76" s="7" t="s">
        <v>89</v>
      </c>
      <c r="B76" s="20">
        <v>9</v>
      </c>
      <c r="C76" s="20">
        <v>12</v>
      </c>
      <c r="D76" s="20">
        <v>8</v>
      </c>
      <c r="E76" s="20">
        <v>10</v>
      </c>
      <c r="F76" s="20">
        <v>10</v>
      </c>
      <c r="G76" s="20">
        <v>10</v>
      </c>
      <c r="H76" s="20">
        <v>14</v>
      </c>
      <c r="I76" s="20">
        <v>12</v>
      </c>
      <c r="J76" s="20">
        <v>17</v>
      </c>
      <c r="K76" s="20">
        <v>14</v>
      </c>
      <c r="L76" s="20">
        <v>17</v>
      </c>
      <c r="M76" s="20">
        <v>21</v>
      </c>
      <c r="N76" s="20">
        <v>32</v>
      </c>
      <c r="O76" s="20">
        <v>16</v>
      </c>
      <c r="P76" s="20">
        <v>18</v>
      </c>
      <c r="Q76" s="20">
        <v>10</v>
      </c>
      <c r="R76" s="20">
        <v>13</v>
      </c>
      <c r="S76" s="20">
        <v>8</v>
      </c>
      <c r="T76" s="20">
        <v>7</v>
      </c>
      <c r="U76" s="20">
        <v>4</v>
      </c>
      <c r="V76" s="20">
        <v>3</v>
      </c>
      <c r="W76" s="20">
        <v>2</v>
      </c>
      <c r="X76" s="20">
        <v>3</v>
      </c>
      <c r="Y76" s="20">
        <v>3</v>
      </c>
      <c r="Z76" s="20">
        <v>2</v>
      </c>
    </row>
    <row r="77" spans="1:26" ht="14.1" customHeight="1" x14ac:dyDescent="0.3">
      <c r="A77" s="7" t="s">
        <v>88</v>
      </c>
      <c r="B77" s="20">
        <v>8</v>
      </c>
      <c r="C77" s="20">
        <v>10</v>
      </c>
      <c r="D77" s="20">
        <v>8</v>
      </c>
      <c r="E77" s="20">
        <v>9</v>
      </c>
      <c r="F77" s="20">
        <v>10</v>
      </c>
      <c r="G77" s="20">
        <v>12</v>
      </c>
      <c r="H77" s="20">
        <v>14.1</v>
      </c>
      <c r="I77" s="20">
        <v>14</v>
      </c>
      <c r="J77" s="20">
        <v>17</v>
      </c>
      <c r="K77" s="20">
        <v>12</v>
      </c>
      <c r="L77" s="20">
        <v>18</v>
      </c>
      <c r="M77" s="20">
        <v>22</v>
      </c>
      <c r="N77" s="20">
        <v>35</v>
      </c>
      <c r="O77" s="20">
        <v>21</v>
      </c>
      <c r="P77" s="20">
        <v>19</v>
      </c>
      <c r="Q77" s="20">
        <v>22</v>
      </c>
      <c r="R77" s="20">
        <v>21</v>
      </c>
      <c r="S77" s="20">
        <v>9</v>
      </c>
      <c r="T77" s="20">
        <v>8</v>
      </c>
      <c r="U77" s="20">
        <v>4</v>
      </c>
      <c r="V77" s="20">
        <v>5</v>
      </c>
      <c r="W77" s="20">
        <v>3</v>
      </c>
      <c r="X77" s="20">
        <v>4</v>
      </c>
      <c r="Y77" s="20">
        <v>3</v>
      </c>
      <c r="Z77" s="20">
        <v>3</v>
      </c>
    </row>
    <row r="78" spans="1:26" ht="14.1" customHeight="1" x14ac:dyDescent="0.3">
      <c r="A78" s="7" t="s">
        <v>87</v>
      </c>
      <c r="B78" s="20">
        <v>7</v>
      </c>
      <c r="C78" s="20">
        <v>9</v>
      </c>
      <c r="D78" s="20">
        <v>8</v>
      </c>
      <c r="E78" s="20">
        <v>9</v>
      </c>
      <c r="F78" s="20">
        <v>11</v>
      </c>
      <c r="G78" s="20">
        <v>12</v>
      </c>
      <c r="H78" s="20">
        <v>14</v>
      </c>
      <c r="I78" s="20">
        <v>13.5</v>
      </c>
      <c r="J78" s="20">
        <v>17</v>
      </c>
      <c r="K78" s="20">
        <v>19</v>
      </c>
      <c r="L78" s="20">
        <v>22</v>
      </c>
      <c r="M78" s="20">
        <v>27</v>
      </c>
      <c r="N78" s="20">
        <v>41.900000000000013</v>
      </c>
      <c r="O78" s="20">
        <v>24</v>
      </c>
      <c r="P78" s="20">
        <v>22</v>
      </c>
      <c r="Q78" s="20">
        <v>24</v>
      </c>
      <c r="R78" s="20">
        <v>21</v>
      </c>
      <c r="S78" s="20">
        <v>10</v>
      </c>
      <c r="T78" s="20">
        <v>8</v>
      </c>
      <c r="U78" s="20">
        <v>5</v>
      </c>
      <c r="V78" s="20">
        <v>5</v>
      </c>
      <c r="W78" s="20">
        <v>3</v>
      </c>
      <c r="X78" s="20">
        <v>4</v>
      </c>
      <c r="Y78" s="20">
        <v>4</v>
      </c>
      <c r="Z78" s="20">
        <v>3</v>
      </c>
    </row>
    <row r="79" spans="1:26" ht="14.1" customHeight="1" x14ac:dyDescent="0.3">
      <c r="A79" s="7" t="s">
        <v>86</v>
      </c>
      <c r="B79" s="20">
        <v>7</v>
      </c>
      <c r="C79" s="20">
        <v>9</v>
      </c>
      <c r="D79" s="20">
        <v>8</v>
      </c>
      <c r="E79" s="20">
        <v>9</v>
      </c>
      <c r="F79" s="20">
        <v>11</v>
      </c>
      <c r="G79" s="20">
        <v>12</v>
      </c>
      <c r="H79" s="20">
        <v>13.1</v>
      </c>
      <c r="I79" s="20">
        <v>13.5</v>
      </c>
      <c r="J79" s="20">
        <v>17</v>
      </c>
      <c r="K79" s="20">
        <v>19</v>
      </c>
      <c r="L79" s="20">
        <v>22</v>
      </c>
      <c r="M79" s="20">
        <v>25</v>
      </c>
      <c r="N79" s="20">
        <v>41.900000000000013</v>
      </c>
      <c r="O79" s="20">
        <v>23</v>
      </c>
      <c r="P79" s="20">
        <v>22</v>
      </c>
      <c r="Q79" s="20">
        <v>24</v>
      </c>
      <c r="R79" s="20">
        <v>21</v>
      </c>
      <c r="S79" s="20">
        <v>10</v>
      </c>
      <c r="T79" s="20">
        <v>8</v>
      </c>
      <c r="U79" s="20">
        <v>5</v>
      </c>
      <c r="V79" s="20">
        <v>4</v>
      </c>
      <c r="W79" s="20">
        <v>3</v>
      </c>
      <c r="X79" s="20">
        <v>3</v>
      </c>
      <c r="Y79" s="20">
        <v>3</v>
      </c>
      <c r="Z79" s="20">
        <v>3</v>
      </c>
    </row>
    <row r="80" spans="1:26" ht="14.1" customHeight="1" x14ac:dyDescent="0.3">
      <c r="A80" s="7" t="s">
        <v>85</v>
      </c>
      <c r="B80" s="20">
        <v>7</v>
      </c>
      <c r="C80" s="20">
        <v>8</v>
      </c>
      <c r="D80" s="20">
        <v>5</v>
      </c>
      <c r="E80" s="20">
        <v>5</v>
      </c>
      <c r="F80" s="20">
        <v>6</v>
      </c>
      <c r="G80" s="20">
        <v>7</v>
      </c>
      <c r="H80" s="20">
        <v>7.5</v>
      </c>
      <c r="I80" s="20">
        <v>7</v>
      </c>
      <c r="J80" s="20">
        <v>15</v>
      </c>
      <c r="K80" s="20">
        <v>13.8</v>
      </c>
      <c r="L80" s="20">
        <v>15</v>
      </c>
      <c r="M80" s="20">
        <v>18</v>
      </c>
      <c r="N80" s="20">
        <v>30.1</v>
      </c>
      <c r="O80" s="20">
        <v>15</v>
      </c>
      <c r="P80" s="20">
        <v>18</v>
      </c>
      <c r="Q80" s="20">
        <v>20</v>
      </c>
      <c r="R80" s="20">
        <v>17</v>
      </c>
      <c r="S80" s="20">
        <v>6</v>
      </c>
      <c r="T80" s="20">
        <v>4</v>
      </c>
      <c r="U80" s="20">
        <v>2</v>
      </c>
      <c r="V80" s="20">
        <v>3</v>
      </c>
      <c r="W80" s="20">
        <v>2</v>
      </c>
      <c r="X80" s="20">
        <v>2</v>
      </c>
      <c r="Y80" s="20">
        <v>2</v>
      </c>
      <c r="Z80" s="20">
        <v>3</v>
      </c>
    </row>
    <row r="81" spans="1:41" ht="14.1" customHeight="1" x14ac:dyDescent="0.3">
      <c r="A81" s="7" t="s">
        <v>84</v>
      </c>
      <c r="B81" s="20">
        <v>0</v>
      </c>
      <c r="C81" s="20">
        <v>1</v>
      </c>
      <c r="D81" s="20">
        <v>0</v>
      </c>
      <c r="E81" s="20">
        <v>0</v>
      </c>
      <c r="F81" s="20">
        <v>1</v>
      </c>
      <c r="G81" s="20">
        <v>0</v>
      </c>
      <c r="H81" s="20">
        <v>0</v>
      </c>
      <c r="I81" s="20">
        <v>0</v>
      </c>
      <c r="J81" s="20">
        <v>0</v>
      </c>
      <c r="K81" s="20">
        <v>0</v>
      </c>
      <c r="L81" s="20">
        <v>0</v>
      </c>
      <c r="M81" s="20">
        <v>0</v>
      </c>
      <c r="N81" s="20">
        <v>0</v>
      </c>
      <c r="O81" s="20">
        <v>1</v>
      </c>
      <c r="P81" s="20">
        <v>0</v>
      </c>
      <c r="Q81" s="20">
        <v>0</v>
      </c>
      <c r="R81" s="20">
        <v>0</v>
      </c>
      <c r="S81" s="20">
        <v>0</v>
      </c>
      <c r="T81" s="20">
        <v>0</v>
      </c>
      <c r="U81" s="20">
        <v>0</v>
      </c>
      <c r="V81" s="20">
        <v>0</v>
      </c>
      <c r="W81" s="20">
        <v>0</v>
      </c>
      <c r="X81" s="20">
        <v>0</v>
      </c>
      <c r="Y81" s="20">
        <v>0</v>
      </c>
      <c r="Z81" s="20">
        <v>0</v>
      </c>
    </row>
    <row r="82" spans="1:41" ht="14.1" customHeight="1" x14ac:dyDescent="0.3">
      <c r="A82" s="21" t="s">
        <v>116</v>
      </c>
      <c r="B82" s="22">
        <f t="shared" ref="B82:Z82" si="2">MAX(B49:B81)</f>
        <v>9</v>
      </c>
      <c r="C82" s="22">
        <f t="shared" si="2"/>
        <v>12</v>
      </c>
      <c r="D82" s="22">
        <f t="shared" si="2"/>
        <v>9</v>
      </c>
      <c r="E82" s="22">
        <f t="shared" si="2"/>
        <v>10</v>
      </c>
      <c r="F82" s="22">
        <f t="shared" si="2"/>
        <v>11</v>
      </c>
      <c r="G82" s="22">
        <f t="shared" si="2"/>
        <v>12</v>
      </c>
      <c r="H82" s="22">
        <f t="shared" si="2"/>
        <v>14.1</v>
      </c>
      <c r="I82" s="22">
        <f t="shared" si="2"/>
        <v>14</v>
      </c>
      <c r="J82" s="22">
        <f t="shared" si="2"/>
        <v>17</v>
      </c>
      <c r="K82" s="22">
        <f t="shared" si="2"/>
        <v>19</v>
      </c>
      <c r="L82" s="22">
        <f t="shared" si="2"/>
        <v>22</v>
      </c>
      <c r="M82" s="22">
        <f t="shared" si="2"/>
        <v>27</v>
      </c>
      <c r="N82" s="22">
        <f t="shared" si="2"/>
        <v>41.900000000000013</v>
      </c>
      <c r="O82" s="22">
        <f t="shared" si="2"/>
        <v>24</v>
      </c>
      <c r="P82" s="22">
        <f t="shared" si="2"/>
        <v>22</v>
      </c>
      <c r="Q82" s="22">
        <f t="shared" si="2"/>
        <v>24</v>
      </c>
      <c r="R82" s="22">
        <f t="shared" si="2"/>
        <v>21</v>
      </c>
      <c r="S82" s="22">
        <f t="shared" si="2"/>
        <v>10</v>
      </c>
      <c r="T82" s="22">
        <f t="shared" si="2"/>
        <v>8</v>
      </c>
      <c r="U82" s="22">
        <f t="shared" si="2"/>
        <v>5</v>
      </c>
      <c r="V82" s="22">
        <f t="shared" si="2"/>
        <v>5</v>
      </c>
      <c r="W82" s="22">
        <f t="shared" si="2"/>
        <v>3</v>
      </c>
      <c r="X82" s="22">
        <f t="shared" si="2"/>
        <v>4</v>
      </c>
      <c r="Y82" s="22">
        <f t="shared" si="2"/>
        <v>4</v>
      </c>
      <c r="Z82" s="22">
        <f t="shared" si="2"/>
        <v>3</v>
      </c>
    </row>
    <row r="83" spans="1:41" ht="14.1" customHeight="1" x14ac:dyDescent="0.3">
      <c r="A83" s="21" t="s">
        <v>117</v>
      </c>
      <c r="B83" s="23">
        <f t="shared" ref="B83:Z83" si="3">HOUR(B47)</f>
        <v>7</v>
      </c>
      <c r="C83" s="23">
        <f t="shared" si="3"/>
        <v>7</v>
      </c>
      <c r="D83" s="23">
        <f t="shared" si="3"/>
        <v>8</v>
      </c>
      <c r="E83" s="23">
        <f t="shared" si="3"/>
        <v>8</v>
      </c>
      <c r="F83" s="23">
        <f t="shared" si="3"/>
        <v>9</v>
      </c>
      <c r="G83" s="23">
        <f t="shared" si="3"/>
        <v>9</v>
      </c>
      <c r="H83" s="23">
        <f t="shared" si="3"/>
        <v>10</v>
      </c>
      <c r="I83" s="23">
        <f t="shared" si="3"/>
        <v>10</v>
      </c>
      <c r="J83" s="23">
        <f t="shared" si="3"/>
        <v>11</v>
      </c>
      <c r="K83" s="23">
        <f t="shared" si="3"/>
        <v>11</v>
      </c>
      <c r="L83" s="23">
        <f t="shared" si="3"/>
        <v>12</v>
      </c>
      <c r="M83" s="23">
        <f t="shared" si="3"/>
        <v>12</v>
      </c>
      <c r="N83" s="23">
        <f t="shared" si="3"/>
        <v>13</v>
      </c>
      <c r="O83" s="23">
        <f t="shared" si="3"/>
        <v>13</v>
      </c>
      <c r="P83" s="23">
        <f t="shared" si="3"/>
        <v>14</v>
      </c>
      <c r="Q83" s="23">
        <f t="shared" si="3"/>
        <v>14</v>
      </c>
      <c r="R83" s="23">
        <f t="shared" si="3"/>
        <v>15</v>
      </c>
      <c r="S83" s="23">
        <f t="shared" si="3"/>
        <v>15</v>
      </c>
      <c r="T83" s="23">
        <f t="shared" si="3"/>
        <v>16</v>
      </c>
      <c r="U83" s="23">
        <f t="shared" si="3"/>
        <v>16</v>
      </c>
      <c r="V83" s="23">
        <f t="shared" si="3"/>
        <v>17</v>
      </c>
      <c r="W83" s="23">
        <f t="shared" si="3"/>
        <v>17</v>
      </c>
      <c r="X83" s="23">
        <f t="shared" si="3"/>
        <v>18</v>
      </c>
      <c r="Y83" s="23">
        <f t="shared" si="3"/>
        <v>18</v>
      </c>
      <c r="Z83" s="23">
        <f t="shared" si="3"/>
        <v>19</v>
      </c>
    </row>
    <row r="88" spans="1:41" s="13" customFormat="1" ht="14.1" customHeight="1" x14ac:dyDescent="0.3">
      <c r="A88" s="15" t="s">
        <v>120</v>
      </c>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s="13" customFormat="1" ht="14.1" customHeight="1" x14ac:dyDescent="0.3">
      <c r="A89" s="16" t="s">
        <v>82</v>
      </c>
      <c r="B89" s="16">
        <v>4001</v>
      </c>
      <c r="C89" s="16">
        <v>4003</v>
      </c>
      <c r="D89" s="16">
        <v>4005</v>
      </c>
      <c r="E89" s="16">
        <v>4007</v>
      </c>
      <c r="F89" s="16">
        <v>4009</v>
      </c>
      <c r="G89" s="16">
        <v>4011</v>
      </c>
      <c r="H89" s="16">
        <v>4013</v>
      </c>
      <c r="I89" s="16">
        <v>4015</v>
      </c>
      <c r="J89" s="16">
        <v>4017</v>
      </c>
      <c r="K89" s="16">
        <v>4019</v>
      </c>
      <c r="L89" s="16">
        <v>4021</v>
      </c>
      <c r="M89" s="16">
        <v>4023</v>
      </c>
      <c r="N89" s="16">
        <v>4025</v>
      </c>
      <c r="O89" s="16">
        <v>4027</v>
      </c>
      <c r="P89" s="16">
        <v>4029</v>
      </c>
      <c r="Q89" s="16">
        <v>4031</v>
      </c>
      <c r="R89"/>
      <c r="S89"/>
      <c r="T89"/>
      <c r="U89"/>
      <c r="V89"/>
      <c r="W89"/>
      <c r="X89"/>
      <c r="Y89"/>
      <c r="Z89"/>
      <c r="AA89"/>
      <c r="AB89"/>
      <c r="AC89"/>
      <c r="AD89"/>
      <c r="AE89"/>
      <c r="AF89"/>
      <c r="AG89"/>
      <c r="AH89"/>
    </row>
    <row r="90" spans="1:41" s="13" customFormat="1" ht="14.1" customHeight="1" x14ac:dyDescent="0.3">
      <c r="A90" s="18" t="s">
        <v>83</v>
      </c>
      <c r="B90" s="19">
        <v>0.3263888888888889</v>
      </c>
      <c r="C90" s="19">
        <v>0.36805555555555558</v>
      </c>
      <c r="D90" s="19">
        <v>0.40972222222222227</v>
      </c>
      <c r="E90" s="19">
        <v>0.4513888888888889</v>
      </c>
      <c r="F90" s="19">
        <v>0.49305555555555558</v>
      </c>
      <c r="G90" s="19">
        <v>0.53472222222222221</v>
      </c>
      <c r="H90" s="19">
        <v>0.57638888888888895</v>
      </c>
      <c r="I90" s="19">
        <v>0.61805555555555558</v>
      </c>
      <c r="J90" s="19">
        <v>0.65972222222222221</v>
      </c>
      <c r="K90" s="19">
        <v>0.70138888888888884</v>
      </c>
      <c r="L90" s="19">
        <v>0.74305555555555547</v>
      </c>
      <c r="M90" s="19">
        <v>0.78472222222222221</v>
      </c>
      <c r="N90" s="19">
        <v>0.82638888888888884</v>
      </c>
      <c r="O90" s="19">
        <v>0.86805555555555547</v>
      </c>
      <c r="P90" s="19">
        <v>0.90972222222222221</v>
      </c>
      <c r="Q90" s="19">
        <v>0.95138888888888884</v>
      </c>
      <c r="R90"/>
      <c r="S90"/>
      <c r="T90"/>
      <c r="U90"/>
      <c r="V90"/>
      <c r="W90"/>
      <c r="X90"/>
      <c r="Y90"/>
      <c r="Z90"/>
      <c r="AA90"/>
      <c r="AB90"/>
      <c r="AC90"/>
      <c r="AD90"/>
      <c r="AE90"/>
      <c r="AF90"/>
      <c r="AG90"/>
      <c r="AH90"/>
    </row>
    <row r="92" spans="1:41" ht="14.1" customHeight="1" x14ac:dyDescent="0.3">
      <c r="A92" s="7" t="s">
        <v>84</v>
      </c>
      <c r="B92" s="20">
        <v>2.8</v>
      </c>
      <c r="C92" s="20">
        <v>3.4</v>
      </c>
      <c r="D92" s="20">
        <v>4.6000000000000014</v>
      </c>
      <c r="E92" s="20">
        <v>4.2</v>
      </c>
      <c r="F92" s="20">
        <v>8.2000000000000011</v>
      </c>
      <c r="G92" s="20">
        <v>5.8000000000000007</v>
      </c>
      <c r="H92" s="20">
        <v>13.2</v>
      </c>
      <c r="I92" s="20">
        <v>8.2000000000000011</v>
      </c>
      <c r="J92" s="20">
        <v>6.4</v>
      </c>
      <c r="K92" s="20">
        <v>3.6</v>
      </c>
      <c r="L92" s="20">
        <v>7.2</v>
      </c>
      <c r="M92" s="20">
        <v>8</v>
      </c>
      <c r="N92" s="20">
        <v>2</v>
      </c>
      <c r="O92" s="20">
        <v>4.8000000000000007</v>
      </c>
      <c r="P92" s="20">
        <v>4.4000000000000004</v>
      </c>
      <c r="Q92" s="20">
        <v>7.2</v>
      </c>
    </row>
    <row r="93" spans="1:41" ht="14.1" customHeight="1" x14ac:dyDescent="0.3">
      <c r="A93" s="7" t="s">
        <v>85</v>
      </c>
      <c r="B93" s="20">
        <v>3.4</v>
      </c>
      <c r="C93" s="20">
        <v>4.6000000000000014</v>
      </c>
      <c r="D93" s="20">
        <v>6.2</v>
      </c>
      <c r="E93" s="20">
        <v>5</v>
      </c>
      <c r="F93" s="20">
        <v>9.6000000000000014</v>
      </c>
      <c r="G93" s="20">
        <v>8.4</v>
      </c>
      <c r="H93" s="20">
        <v>18</v>
      </c>
      <c r="I93" s="20">
        <v>10.8</v>
      </c>
      <c r="J93" s="20">
        <v>8.8000000000000007</v>
      </c>
      <c r="K93" s="20">
        <v>7.2</v>
      </c>
      <c r="L93" s="20">
        <v>11.4</v>
      </c>
      <c r="M93" s="20">
        <v>8</v>
      </c>
      <c r="N93" s="20">
        <v>2.8</v>
      </c>
      <c r="O93" s="20">
        <v>6</v>
      </c>
      <c r="P93" s="20">
        <v>8.2000000000000011</v>
      </c>
      <c r="Q93" s="20">
        <v>7.2</v>
      </c>
    </row>
    <row r="94" spans="1:41" ht="14.1" customHeight="1" x14ac:dyDescent="0.3">
      <c r="A94" s="7" t="s">
        <v>86</v>
      </c>
      <c r="B94" s="20">
        <v>3.4</v>
      </c>
      <c r="C94" s="20">
        <v>5</v>
      </c>
      <c r="D94" s="20">
        <v>6.2</v>
      </c>
      <c r="E94" s="20">
        <v>5</v>
      </c>
      <c r="F94" s="20">
        <v>9.6000000000000014</v>
      </c>
      <c r="G94" s="20">
        <v>7.8000000000000007</v>
      </c>
      <c r="H94" s="20">
        <v>18</v>
      </c>
      <c r="I94" s="20">
        <v>10.8</v>
      </c>
      <c r="J94" s="20">
        <v>8.8000000000000007</v>
      </c>
      <c r="K94" s="20">
        <v>7.2</v>
      </c>
      <c r="L94" s="20">
        <v>11.4</v>
      </c>
      <c r="M94" s="20">
        <v>8</v>
      </c>
      <c r="N94" s="20">
        <v>2.8</v>
      </c>
      <c r="O94" s="20">
        <v>6</v>
      </c>
      <c r="P94" s="20">
        <v>8.2000000000000011</v>
      </c>
      <c r="Q94" s="20">
        <v>7.2</v>
      </c>
    </row>
    <row r="95" spans="1:41" ht="14.1" customHeight="1" x14ac:dyDescent="0.3">
      <c r="A95" s="7" t="s">
        <v>87</v>
      </c>
      <c r="B95" s="20">
        <v>3.8</v>
      </c>
      <c r="C95" s="20">
        <v>4.2</v>
      </c>
      <c r="D95" s="20">
        <v>7.8000000000000007</v>
      </c>
      <c r="E95" s="20">
        <v>5</v>
      </c>
      <c r="F95" s="20">
        <v>9.6000000000000014</v>
      </c>
      <c r="G95" s="20">
        <v>7.8000000000000007</v>
      </c>
      <c r="H95" s="20">
        <v>18</v>
      </c>
      <c r="I95" s="20">
        <v>10.8</v>
      </c>
      <c r="J95" s="20">
        <v>8.8000000000000007</v>
      </c>
      <c r="K95" s="20">
        <v>6.8000000000000007</v>
      </c>
      <c r="L95" s="20">
        <v>10.6</v>
      </c>
      <c r="M95" s="20">
        <v>8</v>
      </c>
      <c r="N95" s="20">
        <v>3.4</v>
      </c>
      <c r="O95" s="20">
        <v>6</v>
      </c>
      <c r="P95" s="20">
        <v>8.2000000000000011</v>
      </c>
      <c r="Q95" s="20">
        <v>7.2</v>
      </c>
    </row>
    <row r="96" spans="1:41" ht="14.1" customHeight="1" x14ac:dyDescent="0.3">
      <c r="A96" s="7" t="s">
        <v>88</v>
      </c>
      <c r="B96" s="20">
        <v>2.4</v>
      </c>
      <c r="C96" s="20">
        <v>2.8</v>
      </c>
      <c r="D96" s="20">
        <v>7.8000000000000007</v>
      </c>
      <c r="E96" s="20">
        <v>5</v>
      </c>
      <c r="F96" s="20">
        <v>8.8000000000000007</v>
      </c>
      <c r="G96" s="20">
        <v>8.2000000000000011</v>
      </c>
      <c r="H96" s="20">
        <v>16.399999999999999</v>
      </c>
      <c r="I96" s="20">
        <v>11</v>
      </c>
      <c r="J96" s="20">
        <v>7.8000000000000007</v>
      </c>
      <c r="K96" s="20">
        <v>7.6000000000000014</v>
      </c>
      <c r="L96" s="20">
        <v>10.6</v>
      </c>
      <c r="M96" s="20">
        <v>9</v>
      </c>
      <c r="N96" s="20">
        <v>3.8</v>
      </c>
      <c r="O96" s="20">
        <v>6</v>
      </c>
      <c r="P96" s="20">
        <v>9.2000000000000011</v>
      </c>
      <c r="Q96" s="20">
        <v>7.2</v>
      </c>
    </row>
    <row r="97" spans="1:17" ht="14.1" customHeight="1" x14ac:dyDescent="0.3">
      <c r="A97" s="7" t="s">
        <v>89</v>
      </c>
      <c r="B97" s="20">
        <v>2.4</v>
      </c>
      <c r="C97" s="20">
        <v>2.8</v>
      </c>
      <c r="D97" s="20">
        <v>5.8000000000000007</v>
      </c>
      <c r="E97" s="20">
        <v>4.2</v>
      </c>
      <c r="F97" s="20">
        <v>5</v>
      </c>
      <c r="G97" s="20">
        <v>7.4</v>
      </c>
      <c r="H97" s="20">
        <v>12.7</v>
      </c>
      <c r="I97" s="20">
        <v>9</v>
      </c>
      <c r="J97" s="20">
        <v>7</v>
      </c>
      <c r="K97" s="20">
        <v>6.6000000000000014</v>
      </c>
      <c r="L97" s="20">
        <v>9.4</v>
      </c>
      <c r="M97" s="20">
        <v>8.4</v>
      </c>
      <c r="N97" s="20">
        <v>3.4</v>
      </c>
      <c r="O97" s="20">
        <v>6</v>
      </c>
      <c r="P97" s="20">
        <v>9.2000000000000011</v>
      </c>
      <c r="Q97" s="20">
        <v>6</v>
      </c>
    </row>
    <row r="98" spans="1:17" ht="14.1" customHeight="1" x14ac:dyDescent="0.3">
      <c r="A98" s="7" t="s">
        <v>90</v>
      </c>
      <c r="B98" s="20">
        <v>1.4</v>
      </c>
      <c r="C98" s="20">
        <v>2.8</v>
      </c>
      <c r="D98" s="20">
        <v>5.8000000000000007</v>
      </c>
      <c r="E98" s="20">
        <v>4.2</v>
      </c>
      <c r="F98" s="20">
        <v>5</v>
      </c>
      <c r="G98" s="20">
        <v>7</v>
      </c>
      <c r="H98" s="20">
        <v>12.1</v>
      </c>
      <c r="I98" s="20">
        <v>9</v>
      </c>
      <c r="J98" s="20">
        <v>5.8000000000000007</v>
      </c>
      <c r="K98" s="20">
        <v>6.6000000000000014</v>
      </c>
      <c r="L98" s="20">
        <v>9.4</v>
      </c>
      <c r="M98" s="20">
        <v>8.3000000000000007</v>
      </c>
      <c r="N98" s="20">
        <v>3.4</v>
      </c>
      <c r="O98" s="20">
        <v>6</v>
      </c>
      <c r="P98" s="20">
        <v>9.2000000000000011</v>
      </c>
      <c r="Q98" s="20">
        <v>6</v>
      </c>
    </row>
    <row r="99" spans="1:17" ht="14.1" customHeight="1" x14ac:dyDescent="0.3">
      <c r="A99" s="7" t="s">
        <v>91</v>
      </c>
      <c r="B99" s="20">
        <v>1</v>
      </c>
      <c r="C99" s="20">
        <v>1.4</v>
      </c>
      <c r="D99" s="20">
        <v>4.8000000000000007</v>
      </c>
      <c r="E99" s="20">
        <v>2.4</v>
      </c>
      <c r="F99" s="20">
        <v>4</v>
      </c>
      <c r="G99" s="20">
        <v>6.2</v>
      </c>
      <c r="H99" s="20">
        <v>5.7</v>
      </c>
      <c r="I99" s="20">
        <v>8</v>
      </c>
      <c r="J99" s="20">
        <v>5.2</v>
      </c>
      <c r="K99" s="20">
        <v>6.6000000000000014</v>
      </c>
      <c r="L99" s="20">
        <v>9.9</v>
      </c>
      <c r="M99" s="20">
        <v>6</v>
      </c>
      <c r="N99" s="20">
        <v>2</v>
      </c>
      <c r="O99" s="20">
        <v>5.6000000000000014</v>
      </c>
      <c r="P99" s="20">
        <v>8</v>
      </c>
      <c r="Q99" s="20">
        <v>6</v>
      </c>
    </row>
    <row r="100" spans="1:17" ht="14.1" customHeight="1" x14ac:dyDescent="0.3">
      <c r="A100" s="7" t="s">
        <v>92</v>
      </c>
      <c r="B100" s="20">
        <v>1</v>
      </c>
      <c r="C100" s="20">
        <v>1.4</v>
      </c>
      <c r="D100" s="20">
        <v>4.8000000000000007</v>
      </c>
      <c r="E100" s="20">
        <v>2.4</v>
      </c>
      <c r="F100" s="20">
        <v>4</v>
      </c>
      <c r="G100" s="20">
        <v>6.2</v>
      </c>
      <c r="H100" s="20">
        <v>5.7</v>
      </c>
      <c r="I100" s="20">
        <v>8</v>
      </c>
      <c r="J100" s="20">
        <v>4.4000000000000004</v>
      </c>
      <c r="K100" s="20">
        <v>6</v>
      </c>
      <c r="L100" s="20">
        <v>9.9</v>
      </c>
      <c r="M100" s="20">
        <v>6</v>
      </c>
      <c r="N100" s="20">
        <v>2.4</v>
      </c>
      <c r="O100" s="20">
        <v>5.6000000000000014</v>
      </c>
      <c r="P100" s="20">
        <v>8</v>
      </c>
      <c r="Q100" s="20">
        <v>6</v>
      </c>
    </row>
    <row r="101" spans="1:17" ht="14.1" customHeight="1" x14ac:dyDescent="0.3">
      <c r="A101" s="7" t="s">
        <v>93</v>
      </c>
      <c r="B101" s="20">
        <v>1</v>
      </c>
      <c r="C101" s="20">
        <v>1.4</v>
      </c>
      <c r="D101" s="20">
        <v>4.2</v>
      </c>
      <c r="E101" s="20">
        <v>2</v>
      </c>
      <c r="F101" s="20">
        <v>4</v>
      </c>
      <c r="G101" s="20">
        <v>5.2</v>
      </c>
      <c r="H101" s="20">
        <v>4.4000000000000004</v>
      </c>
      <c r="I101" s="20">
        <v>7.6000000000000014</v>
      </c>
      <c r="J101" s="20">
        <v>5</v>
      </c>
      <c r="K101" s="20">
        <v>6</v>
      </c>
      <c r="L101" s="20">
        <v>9.3000000000000007</v>
      </c>
      <c r="M101" s="20">
        <v>6</v>
      </c>
      <c r="N101" s="20">
        <v>2.4</v>
      </c>
      <c r="O101" s="20">
        <v>5.6000000000000014</v>
      </c>
      <c r="P101" s="20">
        <v>7.4</v>
      </c>
      <c r="Q101" s="20">
        <v>6</v>
      </c>
    </row>
    <row r="102" spans="1:17" ht="14.1" customHeight="1" x14ac:dyDescent="0.3">
      <c r="A102" s="7" t="s">
        <v>94</v>
      </c>
      <c r="B102" s="20">
        <v>1</v>
      </c>
      <c r="C102" s="20">
        <v>1.4</v>
      </c>
      <c r="D102" s="20">
        <v>3.8</v>
      </c>
      <c r="E102" s="20">
        <v>2</v>
      </c>
      <c r="F102" s="20">
        <v>2.8</v>
      </c>
      <c r="G102" s="20">
        <v>3.4</v>
      </c>
      <c r="H102" s="20">
        <v>4.4000000000000004</v>
      </c>
      <c r="I102" s="20">
        <v>6</v>
      </c>
      <c r="J102" s="20">
        <v>5</v>
      </c>
      <c r="K102" s="20">
        <v>6</v>
      </c>
      <c r="L102" s="20">
        <v>9.2000000000000011</v>
      </c>
      <c r="M102" s="20">
        <v>6</v>
      </c>
      <c r="N102" s="20">
        <v>2.4</v>
      </c>
      <c r="O102" s="20">
        <v>4</v>
      </c>
      <c r="P102" s="20">
        <v>7.4</v>
      </c>
      <c r="Q102" s="20">
        <v>5.2</v>
      </c>
    </row>
    <row r="103" spans="1:17" ht="14.1" customHeight="1" x14ac:dyDescent="0.3">
      <c r="A103" s="7" t="s">
        <v>95</v>
      </c>
      <c r="B103" s="20">
        <v>1</v>
      </c>
      <c r="C103" s="20">
        <v>1.4</v>
      </c>
      <c r="D103" s="20">
        <v>3.4</v>
      </c>
      <c r="E103" s="20">
        <v>1.4</v>
      </c>
      <c r="F103" s="20">
        <v>2.4</v>
      </c>
      <c r="G103" s="20">
        <v>3.2</v>
      </c>
      <c r="H103" s="20">
        <v>3.8</v>
      </c>
      <c r="I103" s="20">
        <v>6</v>
      </c>
      <c r="J103" s="20">
        <v>5</v>
      </c>
      <c r="K103" s="20">
        <v>6</v>
      </c>
      <c r="L103" s="20">
        <v>9.1</v>
      </c>
      <c r="M103" s="20">
        <v>6</v>
      </c>
      <c r="N103" s="20">
        <v>2.4</v>
      </c>
      <c r="O103" s="20">
        <v>3.6</v>
      </c>
      <c r="P103" s="20">
        <v>7.4</v>
      </c>
      <c r="Q103" s="20">
        <v>5.2</v>
      </c>
    </row>
    <row r="104" spans="1:17" ht="14.1" customHeight="1" x14ac:dyDescent="0.3">
      <c r="A104" s="7" t="s">
        <v>96</v>
      </c>
      <c r="B104" s="20">
        <v>0.4</v>
      </c>
      <c r="C104" s="20">
        <v>1.4</v>
      </c>
      <c r="D104" s="20">
        <v>3</v>
      </c>
      <c r="E104" s="20">
        <v>1.4</v>
      </c>
      <c r="F104" s="20">
        <v>2.4</v>
      </c>
      <c r="G104" s="20">
        <v>3.2</v>
      </c>
      <c r="H104" s="20">
        <v>2</v>
      </c>
      <c r="I104" s="20">
        <v>6</v>
      </c>
      <c r="J104" s="20">
        <v>5</v>
      </c>
      <c r="K104" s="20">
        <v>6</v>
      </c>
      <c r="L104" s="20">
        <v>9.1</v>
      </c>
      <c r="M104" s="20">
        <v>6</v>
      </c>
      <c r="N104" s="20">
        <v>2.4</v>
      </c>
      <c r="O104" s="20">
        <v>4.2</v>
      </c>
      <c r="P104" s="20">
        <v>7.4</v>
      </c>
      <c r="Q104" s="20">
        <v>4.8000000000000007</v>
      </c>
    </row>
    <row r="105" spans="1:17" ht="14.1" customHeight="1" x14ac:dyDescent="0.3">
      <c r="A105" s="7" t="s">
        <v>97</v>
      </c>
      <c r="B105" s="20">
        <v>0.4</v>
      </c>
      <c r="C105" s="20">
        <v>1.4</v>
      </c>
      <c r="D105" s="20">
        <v>3</v>
      </c>
      <c r="E105" s="20">
        <v>1.8</v>
      </c>
      <c r="F105" s="20">
        <v>2</v>
      </c>
      <c r="G105" s="20">
        <v>3.2</v>
      </c>
      <c r="H105" s="20">
        <v>2</v>
      </c>
      <c r="I105" s="20">
        <v>6</v>
      </c>
      <c r="J105" s="20">
        <v>5</v>
      </c>
      <c r="K105" s="20">
        <v>6</v>
      </c>
      <c r="L105" s="20">
        <v>9</v>
      </c>
      <c r="M105" s="20">
        <v>5.1000000000000014</v>
      </c>
      <c r="N105" s="20">
        <v>2.4</v>
      </c>
      <c r="O105" s="20">
        <v>4.2</v>
      </c>
      <c r="P105" s="20">
        <v>8</v>
      </c>
      <c r="Q105" s="20">
        <v>4.2</v>
      </c>
    </row>
    <row r="106" spans="1:17" ht="14.1" customHeight="1" x14ac:dyDescent="0.3">
      <c r="A106" s="7" t="s">
        <v>98</v>
      </c>
      <c r="B106" s="20">
        <v>0.4</v>
      </c>
      <c r="C106" s="20">
        <v>1.4</v>
      </c>
      <c r="D106" s="20">
        <v>3</v>
      </c>
      <c r="E106" s="20">
        <v>1.5</v>
      </c>
      <c r="F106" s="20">
        <v>2</v>
      </c>
      <c r="G106" s="20">
        <v>3.2</v>
      </c>
      <c r="H106" s="20">
        <v>1.9</v>
      </c>
      <c r="I106" s="20">
        <v>5.6000000000000014</v>
      </c>
      <c r="J106" s="20">
        <v>5</v>
      </c>
      <c r="K106" s="20">
        <v>5.2</v>
      </c>
      <c r="L106" s="20">
        <v>7.7</v>
      </c>
      <c r="M106" s="20">
        <v>3.9</v>
      </c>
      <c r="N106" s="20">
        <v>2</v>
      </c>
      <c r="O106" s="20">
        <v>3.6</v>
      </c>
      <c r="P106" s="20">
        <v>8</v>
      </c>
      <c r="Q106" s="20">
        <v>3.8</v>
      </c>
    </row>
    <row r="107" spans="1:17" ht="14.1" customHeight="1" x14ac:dyDescent="0.3">
      <c r="A107" s="7" t="s">
        <v>99</v>
      </c>
      <c r="B107" s="20">
        <v>0.4</v>
      </c>
      <c r="C107" s="20">
        <v>1.4</v>
      </c>
      <c r="D107" s="20">
        <v>2.4</v>
      </c>
      <c r="E107" s="20">
        <v>3</v>
      </c>
      <c r="F107" s="20">
        <v>2.4</v>
      </c>
      <c r="G107" s="20">
        <v>3.2</v>
      </c>
      <c r="H107" s="20">
        <v>1.9</v>
      </c>
      <c r="I107" s="20">
        <v>4.6000000000000014</v>
      </c>
      <c r="J107" s="20">
        <v>3.8</v>
      </c>
      <c r="K107" s="20">
        <v>4</v>
      </c>
      <c r="L107" s="20">
        <v>7.7</v>
      </c>
      <c r="M107" s="20">
        <v>2.5</v>
      </c>
      <c r="N107" s="20">
        <v>1.4</v>
      </c>
      <c r="O107" s="20">
        <v>5</v>
      </c>
      <c r="P107" s="20">
        <v>7.2</v>
      </c>
      <c r="Q107" s="20">
        <v>3.2</v>
      </c>
    </row>
    <row r="108" spans="1:17" ht="14.1" customHeight="1" x14ac:dyDescent="0.3">
      <c r="A108" s="7" t="s">
        <v>100</v>
      </c>
      <c r="B108" s="20">
        <v>0.4</v>
      </c>
      <c r="C108" s="20">
        <v>1.4</v>
      </c>
      <c r="D108" s="20">
        <v>2.4</v>
      </c>
      <c r="E108" s="20">
        <v>3</v>
      </c>
      <c r="F108" s="20">
        <v>2</v>
      </c>
      <c r="G108" s="20">
        <v>3.1</v>
      </c>
      <c r="H108" s="20">
        <v>1.9</v>
      </c>
      <c r="I108" s="20">
        <v>4.2</v>
      </c>
      <c r="J108" s="20">
        <v>3.8</v>
      </c>
      <c r="K108" s="20">
        <v>2.8</v>
      </c>
      <c r="L108" s="20">
        <v>5.7</v>
      </c>
      <c r="M108" s="20">
        <v>2.5</v>
      </c>
      <c r="N108" s="20">
        <v>1.4</v>
      </c>
      <c r="O108" s="20">
        <v>0.8</v>
      </c>
      <c r="P108" s="20">
        <v>6</v>
      </c>
      <c r="Q108" s="20">
        <v>2.4</v>
      </c>
    </row>
    <row r="109" spans="1:17" ht="14.1" customHeight="1" x14ac:dyDescent="0.3">
      <c r="A109" s="7" t="s">
        <v>101</v>
      </c>
      <c r="B109" s="20">
        <v>0.4</v>
      </c>
      <c r="C109" s="20">
        <v>2</v>
      </c>
      <c r="D109" s="20">
        <v>2.4</v>
      </c>
      <c r="E109" s="20">
        <v>3</v>
      </c>
      <c r="F109" s="20">
        <v>2</v>
      </c>
      <c r="G109" s="20">
        <v>2.5</v>
      </c>
      <c r="H109" s="20">
        <v>1.9</v>
      </c>
      <c r="I109" s="20">
        <v>4.2</v>
      </c>
      <c r="J109" s="20">
        <v>3.4</v>
      </c>
      <c r="K109" s="20">
        <v>2</v>
      </c>
      <c r="L109" s="20">
        <v>5.6000000000000014</v>
      </c>
      <c r="M109" s="20">
        <v>2</v>
      </c>
      <c r="N109" s="20">
        <v>2</v>
      </c>
      <c r="O109" s="20">
        <v>0.8</v>
      </c>
      <c r="P109" s="20">
        <v>6</v>
      </c>
      <c r="Q109" s="20">
        <v>3</v>
      </c>
    </row>
    <row r="110" spans="1:17" ht="14.1" customHeight="1" x14ac:dyDescent="0.3">
      <c r="A110" s="7" t="s">
        <v>102</v>
      </c>
      <c r="B110" s="20">
        <v>0.4</v>
      </c>
      <c r="C110" s="20">
        <v>2</v>
      </c>
      <c r="D110" s="20">
        <v>2.4</v>
      </c>
      <c r="E110" s="20">
        <v>3.8</v>
      </c>
      <c r="F110" s="20">
        <v>2</v>
      </c>
      <c r="G110" s="20">
        <v>1.9</v>
      </c>
      <c r="H110" s="20">
        <v>1.4</v>
      </c>
      <c r="I110" s="20">
        <v>4.2</v>
      </c>
      <c r="J110" s="20">
        <v>1.4</v>
      </c>
      <c r="K110" s="20">
        <v>2</v>
      </c>
      <c r="L110" s="20">
        <v>5.6000000000000014</v>
      </c>
      <c r="M110" s="20">
        <v>2</v>
      </c>
      <c r="N110" s="20">
        <v>2</v>
      </c>
      <c r="O110" s="20">
        <v>0.8</v>
      </c>
      <c r="P110" s="20">
        <v>6</v>
      </c>
      <c r="Q110" s="20">
        <v>3</v>
      </c>
    </row>
    <row r="111" spans="1:17" ht="14.1" customHeight="1" x14ac:dyDescent="0.3">
      <c r="A111" s="7" t="s">
        <v>103</v>
      </c>
      <c r="B111" s="20">
        <v>0.4</v>
      </c>
      <c r="C111" s="20">
        <v>2</v>
      </c>
      <c r="D111" s="20">
        <v>2.4</v>
      </c>
      <c r="E111" s="20">
        <v>3.8</v>
      </c>
      <c r="F111" s="20">
        <v>2</v>
      </c>
      <c r="G111" s="20">
        <v>1.9</v>
      </c>
      <c r="H111" s="20">
        <v>1.4</v>
      </c>
      <c r="I111" s="20">
        <v>4.2</v>
      </c>
      <c r="J111" s="20">
        <v>1.4</v>
      </c>
      <c r="K111" s="20">
        <v>2</v>
      </c>
      <c r="L111" s="20">
        <v>5</v>
      </c>
      <c r="M111" s="20">
        <v>2</v>
      </c>
      <c r="N111" s="20">
        <v>2</v>
      </c>
      <c r="O111" s="20">
        <v>0.8</v>
      </c>
      <c r="P111" s="20">
        <v>6</v>
      </c>
      <c r="Q111" s="20">
        <v>3</v>
      </c>
    </row>
    <row r="112" spans="1:17" ht="14.1" customHeight="1" x14ac:dyDescent="0.3">
      <c r="A112" s="7" t="s">
        <v>104</v>
      </c>
      <c r="B112" s="20">
        <v>0.4</v>
      </c>
      <c r="C112" s="20">
        <v>2</v>
      </c>
      <c r="D112" s="20">
        <v>2</v>
      </c>
      <c r="E112" s="20">
        <v>3.8</v>
      </c>
      <c r="F112" s="20">
        <v>1.4</v>
      </c>
      <c r="G112" s="20">
        <v>1.9</v>
      </c>
      <c r="H112" s="20">
        <v>1.4</v>
      </c>
      <c r="I112" s="20">
        <v>3</v>
      </c>
      <c r="J112" s="20">
        <v>1.4</v>
      </c>
      <c r="K112" s="20">
        <v>1.4</v>
      </c>
      <c r="L112" s="20">
        <v>4.9000000000000004</v>
      </c>
      <c r="M112" s="20">
        <v>2</v>
      </c>
      <c r="N112" s="20">
        <v>2</v>
      </c>
      <c r="O112" s="20">
        <v>0.4</v>
      </c>
      <c r="P112" s="20">
        <v>6</v>
      </c>
      <c r="Q112" s="20">
        <v>2.4</v>
      </c>
    </row>
    <row r="113" spans="1:18" ht="14.1" customHeight="1" x14ac:dyDescent="0.3">
      <c r="A113" s="7" t="s">
        <v>105</v>
      </c>
      <c r="B113" s="20">
        <v>0.4</v>
      </c>
      <c r="C113" s="20">
        <v>1.4</v>
      </c>
      <c r="D113" s="20">
        <v>2</v>
      </c>
      <c r="E113" s="20">
        <v>3.8</v>
      </c>
      <c r="F113" s="20">
        <v>1.4</v>
      </c>
      <c r="G113" s="20">
        <v>1.9</v>
      </c>
      <c r="H113" s="20">
        <v>1.4</v>
      </c>
      <c r="I113" s="20">
        <v>3</v>
      </c>
      <c r="J113" s="20">
        <v>1.4</v>
      </c>
      <c r="K113" s="20">
        <v>0.8</v>
      </c>
      <c r="L113" s="20">
        <v>4.9000000000000004</v>
      </c>
      <c r="M113" s="20">
        <v>2</v>
      </c>
      <c r="N113" s="20">
        <v>2</v>
      </c>
      <c r="O113" s="20">
        <v>0.4</v>
      </c>
      <c r="P113" s="20">
        <v>4.8000000000000007</v>
      </c>
      <c r="Q113" s="20">
        <v>1.8</v>
      </c>
    </row>
    <row r="114" spans="1:18" ht="14.1" customHeight="1" x14ac:dyDescent="0.3">
      <c r="A114" s="7" t="s">
        <v>106</v>
      </c>
      <c r="B114" s="20">
        <v>1</v>
      </c>
      <c r="C114" s="20">
        <v>1.4</v>
      </c>
      <c r="D114" s="20">
        <v>2</v>
      </c>
      <c r="E114" s="20">
        <v>3.8</v>
      </c>
      <c r="F114" s="20">
        <v>1.4</v>
      </c>
      <c r="G114" s="20">
        <v>1.8</v>
      </c>
      <c r="H114" s="20">
        <v>1.4</v>
      </c>
      <c r="I114" s="20">
        <v>2.2000000000000002</v>
      </c>
      <c r="J114" s="20">
        <v>1</v>
      </c>
      <c r="K114" s="20">
        <v>0.4</v>
      </c>
      <c r="L114" s="20">
        <v>4.9000000000000004</v>
      </c>
      <c r="M114" s="20">
        <v>2</v>
      </c>
      <c r="N114" s="20">
        <v>2</v>
      </c>
      <c r="O114" s="20">
        <v>0.4</v>
      </c>
      <c r="P114" s="20">
        <v>3.8</v>
      </c>
      <c r="Q114" s="20">
        <v>1.4</v>
      </c>
    </row>
    <row r="115" spans="1:18" ht="14.1" customHeight="1" x14ac:dyDescent="0.3">
      <c r="A115" s="7" t="s">
        <v>107</v>
      </c>
      <c r="B115" s="20">
        <v>1</v>
      </c>
      <c r="C115" s="20">
        <v>0.8</v>
      </c>
      <c r="D115" s="20">
        <v>2</v>
      </c>
      <c r="E115" s="20">
        <v>3.8</v>
      </c>
      <c r="F115" s="20">
        <v>1.4</v>
      </c>
      <c r="G115" s="20">
        <v>1.4</v>
      </c>
      <c r="H115" s="20">
        <v>1.4</v>
      </c>
      <c r="I115" s="20">
        <v>1.4</v>
      </c>
      <c r="J115" s="20">
        <v>1</v>
      </c>
      <c r="K115" s="20">
        <v>0.4</v>
      </c>
      <c r="L115" s="20">
        <v>2.9</v>
      </c>
      <c r="M115" s="20">
        <v>2</v>
      </c>
      <c r="N115" s="20">
        <v>2</v>
      </c>
      <c r="O115" s="20">
        <v>0.4</v>
      </c>
      <c r="P115" s="20">
        <v>3.2</v>
      </c>
      <c r="Q115" s="20">
        <v>1.4</v>
      </c>
    </row>
    <row r="116" spans="1:18" ht="14.1" customHeight="1" x14ac:dyDescent="0.3">
      <c r="A116" s="7" t="s">
        <v>108</v>
      </c>
      <c r="B116" s="20">
        <v>0.4</v>
      </c>
      <c r="C116" s="20">
        <v>0.4</v>
      </c>
      <c r="D116" s="20">
        <v>2</v>
      </c>
      <c r="E116" s="20">
        <v>3</v>
      </c>
      <c r="F116" s="20">
        <v>1.4</v>
      </c>
      <c r="G116" s="20">
        <v>1</v>
      </c>
      <c r="H116" s="20">
        <v>1.4</v>
      </c>
      <c r="I116" s="20">
        <v>1</v>
      </c>
      <c r="J116" s="20">
        <v>1</v>
      </c>
      <c r="K116" s="20">
        <v>0.4</v>
      </c>
      <c r="L116" s="20">
        <v>2.1</v>
      </c>
      <c r="M116" s="20">
        <v>1.4</v>
      </c>
      <c r="N116" s="20">
        <v>2.4</v>
      </c>
      <c r="O116" s="20">
        <v>0.4</v>
      </c>
      <c r="P116" s="20">
        <v>2</v>
      </c>
      <c r="Q116" s="20">
        <v>1.4</v>
      </c>
    </row>
    <row r="117" spans="1:18" ht="14.1" customHeight="1" x14ac:dyDescent="0.3">
      <c r="A117" s="7" t="s">
        <v>109</v>
      </c>
      <c r="B117" s="20">
        <v>0.4</v>
      </c>
      <c r="C117" s="20">
        <v>0</v>
      </c>
      <c r="D117" s="20">
        <v>1.4</v>
      </c>
      <c r="E117" s="20">
        <v>3</v>
      </c>
      <c r="F117" s="20">
        <v>1.4</v>
      </c>
      <c r="G117" s="20">
        <v>1</v>
      </c>
      <c r="H117" s="20">
        <v>1.4</v>
      </c>
      <c r="I117" s="20">
        <v>1.4</v>
      </c>
      <c r="J117" s="20">
        <v>1</v>
      </c>
      <c r="K117" s="20">
        <v>0.4</v>
      </c>
      <c r="L117" s="20">
        <v>2.1</v>
      </c>
      <c r="M117" s="20">
        <v>1.4</v>
      </c>
      <c r="N117" s="20">
        <v>2.4</v>
      </c>
      <c r="O117" s="20">
        <v>0.4</v>
      </c>
      <c r="P117" s="20">
        <v>2</v>
      </c>
      <c r="Q117" s="20">
        <v>1.4</v>
      </c>
    </row>
    <row r="118" spans="1:18" ht="14.1" customHeight="1" x14ac:dyDescent="0.3">
      <c r="A118" s="7" t="s">
        <v>110</v>
      </c>
      <c r="B118" s="20">
        <v>0</v>
      </c>
      <c r="C118" s="20">
        <v>0</v>
      </c>
      <c r="D118" s="20">
        <v>1.4</v>
      </c>
      <c r="E118" s="20">
        <v>3</v>
      </c>
      <c r="F118" s="20">
        <v>1.4</v>
      </c>
      <c r="G118" s="20">
        <v>1</v>
      </c>
      <c r="H118" s="20">
        <v>1.4</v>
      </c>
      <c r="I118" s="20">
        <v>1.4</v>
      </c>
      <c r="J118" s="20">
        <v>1</v>
      </c>
      <c r="K118" s="20">
        <v>0.4</v>
      </c>
      <c r="L118" s="20">
        <v>2.1</v>
      </c>
      <c r="M118" s="20">
        <v>1.4</v>
      </c>
      <c r="N118" s="20">
        <v>2.4</v>
      </c>
      <c r="O118" s="20">
        <v>0.4</v>
      </c>
      <c r="P118" s="20">
        <v>2</v>
      </c>
      <c r="Q118" s="20">
        <v>1.4</v>
      </c>
    </row>
    <row r="119" spans="1:18" ht="14.1" customHeight="1" x14ac:dyDescent="0.3">
      <c r="A119" s="7" t="s">
        <v>111</v>
      </c>
      <c r="B119" s="20">
        <v>0</v>
      </c>
      <c r="C119" s="20">
        <v>0</v>
      </c>
      <c r="D119" s="20">
        <v>0.8</v>
      </c>
      <c r="E119" s="20">
        <v>2.4</v>
      </c>
      <c r="F119" s="20">
        <v>1.4</v>
      </c>
      <c r="G119" s="20">
        <v>1</v>
      </c>
      <c r="H119" s="20">
        <v>1.4</v>
      </c>
      <c r="I119" s="20">
        <v>1.4</v>
      </c>
      <c r="J119" s="20">
        <v>1</v>
      </c>
      <c r="K119" s="20">
        <v>0.4</v>
      </c>
      <c r="L119" s="20">
        <v>2.1</v>
      </c>
      <c r="M119" s="20">
        <v>1.4</v>
      </c>
      <c r="N119" s="20">
        <v>1.8</v>
      </c>
      <c r="O119" s="20">
        <v>0.4</v>
      </c>
      <c r="P119" s="20">
        <v>2</v>
      </c>
      <c r="Q119" s="20">
        <v>1.4</v>
      </c>
    </row>
    <row r="120" spans="1:18" ht="14.1" customHeight="1" x14ac:dyDescent="0.3">
      <c r="A120" s="7" t="s">
        <v>112</v>
      </c>
      <c r="B120" s="20">
        <v>0</v>
      </c>
      <c r="C120" s="20">
        <v>0</v>
      </c>
      <c r="D120" s="20">
        <v>0.4</v>
      </c>
      <c r="E120" s="20">
        <v>0.8</v>
      </c>
      <c r="F120" s="20">
        <v>1.4</v>
      </c>
      <c r="G120" s="20">
        <v>0.4</v>
      </c>
      <c r="H120" s="20">
        <v>1.4</v>
      </c>
      <c r="I120" s="20">
        <v>1.4</v>
      </c>
      <c r="J120" s="20">
        <v>1.8</v>
      </c>
      <c r="K120" s="20">
        <v>0.4</v>
      </c>
      <c r="L120" s="20">
        <v>1.5</v>
      </c>
      <c r="M120" s="20">
        <v>1.4</v>
      </c>
      <c r="N120" s="20">
        <v>1</v>
      </c>
      <c r="O120" s="20">
        <v>0.4</v>
      </c>
      <c r="P120" s="20">
        <v>0.8</v>
      </c>
      <c r="Q120" s="20">
        <v>0.4</v>
      </c>
    </row>
    <row r="121" spans="1:18" ht="14.1" customHeight="1" x14ac:dyDescent="0.3">
      <c r="A121" s="7" t="s">
        <v>113</v>
      </c>
      <c r="B121" s="20">
        <v>0</v>
      </c>
      <c r="C121" s="20">
        <v>0</v>
      </c>
      <c r="D121" s="20">
        <v>0.4</v>
      </c>
      <c r="E121" s="20">
        <v>0.8</v>
      </c>
      <c r="F121" s="20">
        <v>0.4</v>
      </c>
      <c r="G121" s="20">
        <v>0.4</v>
      </c>
      <c r="H121" s="20">
        <v>1.4</v>
      </c>
      <c r="I121" s="20">
        <v>0.4</v>
      </c>
      <c r="J121" s="20">
        <v>1.8</v>
      </c>
      <c r="K121" s="20">
        <v>0</v>
      </c>
      <c r="L121" s="20">
        <v>1.5</v>
      </c>
      <c r="M121" s="20">
        <v>1.4</v>
      </c>
      <c r="N121" s="20">
        <v>1</v>
      </c>
      <c r="O121" s="20">
        <v>0.4</v>
      </c>
      <c r="P121" s="20">
        <v>0.4</v>
      </c>
      <c r="Q121" s="20">
        <v>0.4</v>
      </c>
    </row>
    <row r="122" spans="1:18" ht="14.1" customHeight="1" x14ac:dyDescent="0.3">
      <c r="A122" s="7" t="s">
        <v>114</v>
      </c>
      <c r="B122" s="20">
        <v>0</v>
      </c>
      <c r="C122" s="20">
        <v>0</v>
      </c>
      <c r="D122" s="20">
        <v>0</v>
      </c>
      <c r="E122" s="20">
        <v>0.8</v>
      </c>
      <c r="F122" s="20">
        <v>0</v>
      </c>
      <c r="G122" s="20">
        <v>0.4</v>
      </c>
      <c r="H122" s="20">
        <v>1.4</v>
      </c>
      <c r="I122" s="20">
        <v>0.4</v>
      </c>
      <c r="J122" s="20">
        <v>0</v>
      </c>
      <c r="K122" s="20">
        <v>0</v>
      </c>
      <c r="L122" s="20">
        <v>0</v>
      </c>
      <c r="M122" s="20">
        <v>1.4</v>
      </c>
      <c r="N122" s="20">
        <v>0.4</v>
      </c>
      <c r="O122" s="20">
        <v>0</v>
      </c>
      <c r="P122" s="20">
        <v>0</v>
      </c>
      <c r="Q122" s="20">
        <v>0.4</v>
      </c>
    </row>
    <row r="123" spans="1:18" ht="14.1" customHeight="1" x14ac:dyDescent="0.3">
      <c r="A123" s="7" t="s">
        <v>115</v>
      </c>
      <c r="B123" s="20">
        <v>0</v>
      </c>
      <c r="C123" s="20">
        <v>0</v>
      </c>
      <c r="D123" s="20">
        <v>0</v>
      </c>
      <c r="E123" s="20">
        <v>0.8</v>
      </c>
      <c r="F123" s="20">
        <v>0</v>
      </c>
      <c r="G123" s="20">
        <v>0.4</v>
      </c>
      <c r="H123" s="20">
        <v>1.4</v>
      </c>
      <c r="I123" s="20">
        <v>0.4</v>
      </c>
      <c r="J123" s="20">
        <v>0</v>
      </c>
      <c r="K123" s="20">
        <v>0</v>
      </c>
      <c r="L123" s="20">
        <v>0</v>
      </c>
      <c r="M123" s="20">
        <v>0.4</v>
      </c>
      <c r="N123" s="20">
        <v>0</v>
      </c>
      <c r="O123" s="20">
        <v>0</v>
      </c>
      <c r="P123" s="20">
        <v>0</v>
      </c>
      <c r="Q123" s="20">
        <v>0</v>
      </c>
    </row>
    <row r="124" spans="1:18" ht="14.1" customHeight="1" x14ac:dyDescent="0.3">
      <c r="A124" s="21" t="s">
        <v>116</v>
      </c>
      <c r="B124" s="22">
        <f t="shared" ref="B124:R124" si="4">MAX(B92:B123)</f>
        <v>3.8</v>
      </c>
      <c r="C124" s="22">
        <f t="shared" si="4"/>
        <v>5</v>
      </c>
      <c r="D124" s="22">
        <f t="shared" si="4"/>
        <v>7.8000000000000007</v>
      </c>
      <c r="E124" s="22">
        <f t="shared" si="4"/>
        <v>5</v>
      </c>
      <c r="F124" s="22">
        <f t="shared" si="4"/>
        <v>9.6000000000000014</v>
      </c>
      <c r="G124" s="22">
        <f t="shared" si="4"/>
        <v>8.4</v>
      </c>
      <c r="H124" s="22">
        <f t="shared" si="4"/>
        <v>18</v>
      </c>
      <c r="I124" s="22">
        <f t="shared" si="4"/>
        <v>11</v>
      </c>
      <c r="J124" s="22">
        <f t="shared" si="4"/>
        <v>8.8000000000000007</v>
      </c>
      <c r="K124" s="22">
        <f t="shared" si="4"/>
        <v>7.6000000000000014</v>
      </c>
      <c r="L124" s="22">
        <f t="shared" si="4"/>
        <v>11.4</v>
      </c>
      <c r="M124" s="22">
        <f t="shared" si="4"/>
        <v>9</v>
      </c>
      <c r="N124" s="22">
        <f t="shared" si="4"/>
        <v>3.8</v>
      </c>
      <c r="O124" s="22">
        <f t="shared" si="4"/>
        <v>6</v>
      </c>
      <c r="P124" s="22">
        <f t="shared" si="4"/>
        <v>9.2000000000000011</v>
      </c>
      <c r="Q124" s="22">
        <f t="shared" si="4"/>
        <v>7.2</v>
      </c>
      <c r="R124" s="22">
        <f t="shared" si="4"/>
        <v>0</v>
      </c>
    </row>
    <row r="125" spans="1:18" ht="14.1" customHeight="1" x14ac:dyDescent="0.3">
      <c r="A125" s="21" t="s">
        <v>117</v>
      </c>
      <c r="B125" s="23">
        <f t="shared" ref="B125:R125" si="5">HOUR(B90)</f>
        <v>7</v>
      </c>
      <c r="C125" s="23">
        <f t="shared" si="5"/>
        <v>8</v>
      </c>
      <c r="D125" s="23">
        <f t="shared" si="5"/>
        <v>9</v>
      </c>
      <c r="E125" s="23">
        <f t="shared" si="5"/>
        <v>10</v>
      </c>
      <c r="F125" s="23">
        <f t="shared" si="5"/>
        <v>11</v>
      </c>
      <c r="G125" s="23">
        <f t="shared" si="5"/>
        <v>12</v>
      </c>
      <c r="H125" s="23">
        <f t="shared" si="5"/>
        <v>13</v>
      </c>
      <c r="I125" s="23">
        <f t="shared" si="5"/>
        <v>14</v>
      </c>
      <c r="J125" s="23">
        <f t="shared" si="5"/>
        <v>15</v>
      </c>
      <c r="K125" s="23">
        <f t="shared" si="5"/>
        <v>16</v>
      </c>
      <c r="L125" s="23">
        <f t="shared" si="5"/>
        <v>17</v>
      </c>
      <c r="M125" s="23">
        <f t="shared" si="5"/>
        <v>18</v>
      </c>
      <c r="N125" s="23">
        <f t="shared" si="5"/>
        <v>19</v>
      </c>
      <c r="O125" s="23">
        <f t="shared" si="5"/>
        <v>20</v>
      </c>
      <c r="P125" s="23">
        <f t="shared" si="5"/>
        <v>21</v>
      </c>
      <c r="Q125" s="23">
        <f t="shared" si="5"/>
        <v>22</v>
      </c>
      <c r="R125" s="23">
        <f t="shared" si="5"/>
        <v>0</v>
      </c>
    </row>
    <row r="129" spans="1:41" s="13" customFormat="1" ht="14.1" customHeight="1" x14ac:dyDescent="0.3">
      <c r="A129" s="15" t="s">
        <v>121</v>
      </c>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s="13" customFormat="1" ht="14.1" customHeight="1" x14ac:dyDescent="0.3">
      <c r="A130" s="16" t="s">
        <v>82</v>
      </c>
      <c r="B130" s="16">
        <v>4002</v>
      </c>
      <c r="C130" s="16">
        <v>4004</v>
      </c>
      <c r="D130" s="16">
        <v>4006</v>
      </c>
      <c r="E130" s="16">
        <v>4008</v>
      </c>
      <c r="F130" s="16">
        <v>4010</v>
      </c>
      <c r="G130" s="16">
        <v>4012</v>
      </c>
      <c r="H130" s="16">
        <v>4014</v>
      </c>
      <c r="I130" s="16">
        <v>4016</v>
      </c>
      <c r="J130" s="16">
        <v>4018</v>
      </c>
      <c r="K130" s="16">
        <v>4020</v>
      </c>
      <c r="L130" s="16">
        <v>4022</v>
      </c>
      <c r="M130" s="16">
        <v>4024</v>
      </c>
      <c r="N130" s="16">
        <v>4026</v>
      </c>
      <c r="O130" s="16">
        <v>4028</v>
      </c>
      <c r="P130" s="16">
        <v>4030</v>
      </c>
      <c r="Q130"/>
      <c r="R130"/>
      <c r="S130"/>
      <c r="T130"/>
      <c r="U130"/>
      <c r="V130"/>
      <c r="W130"/>
      <c r="X130"/>
      <c r="Y130"/>
      <c r="Z130"/>
      <c r="AA130"/>
      <c r="AB130"/>
      <c r="AC130"/>
      <c r="AD130"/>
      <c r="AE130"/>
      <c r="AF130"/>
      <c r="AG130"/>
      <c r="AH130"/>
    </row>
    <row r="131" spans="1:41" s="13" customFormat="1" ht="14.1" customHeight="1" x14ac:dyDescent="0.3">
      <c r="A131" s="18" t="s">
        <v>83</v>
      </c>
      <c r="B131" s="19">
        <v>0.34236111111111112</v>
      </c>
      <c r="C131" s="19">
        <v>0.3840277777777778</v>
      </c>
      <c r="D131" s="19">
        <v>0.42777777777777781</v>
      </c>
      <c r="E131" s="19">
        <v>0.4694444444444445</v>
      </c>
      <c r="F131" s="19">
        <v>0.51111111111111118</v>
      </c>
      <c r="G131" s="19">
        <v>0.55277777777777781</v>
      </c>
      <c r="H131" s="19">
        <v>0.59444444444444444</v>
      </c>
      <c r="I131" s="19">
        <v>0.63611111111111118</v>
      </c>
      <c r="J131" s="19">
        <v>0.6777777777777777</v>
      </c>
      <c r="K131" s="19">
        <v>0.71944444444444444</v>
      </c>
      <c r="L131" s="19">
        <v>0.7583333333333333</v>
      </c>
      <c r="M131" s="19">
        <v>0.79999999999999993</v>
      </c>
      <c r="N131" s="19">
        <v>0.84166666666666667</v>
      </c>
      <c r="O131" s="19">
        <v>0.8833333333333333</v>
      </c>
      <c r="P131" s="19">
        <v>0.92499999999999993</v>
      </c>
      <c r="Q131"/>
      <c r="R131"/>
      <c r="S131"/>
      <c r="T131"/>
      <c r="U131"/>
      <c r="V131"/>
      <c r="W131"/>
      <c r="X131"/>
      <c r="Y131"/>
      <c r="Z131"/>
      <c r="AA131"/>
      <c r="AB131"/>
      <c r="AC131"/>
      <c r="AD131"/>
      <c r="AE131"/>
      <c r="AF131"/>
      <c r="AG131"/>
      <c r="AH131"/>
    </row>
    <row r="133" spans="1:41" ht="14.1" customHeight="1" x14ac:dyDescent="0.3">
      <c r="A133" s="7" t="s">
        <v>115</v>
      </c>
      <c r="B133" s="20">
        <v>0.4</v>
      </c>
      <c r="C133" s="20">
        <v>0</v>
      </c>
      <c r="D133" s="20">
        <v>0</v>
      </c>
      <c r="E133" s="20">
        <v>0.4</v>
      </c>
      <c r="F133" s="20">
        <v>0</v>
      </c>
      <c r="G133" s="20">
        <v>0</v>
      </c>
      <c r="H133" s="20">
        <v>0.4</v>
      </c>
      <c r="I133" s="20">
        <v>0</v>
      </c>
      <c r="J133" s="20">
        <v>0.4</v>
      </c>
      <c r="K133" s="20">
        <v>0</v>
      </c>
      <c r="L133" s="20">
        <v>0</v>
      </c>
      <c r="M133" s="20">
        <v>0.4</v>
      </c>
      <c r="N133" s="20">
        <v>0</v>
      </c>
      <c r="O133" s="20">
        <v>0</v>
      </c>
      <c r="P133" s="20">
        <v>0</v>
      </c>
    </row>
    <row r="134" spans="1:41" ht="14.1" customHeight="1" x14ac:dyDescent="0.3">
      <c r="A134" s="7" t="s">
        <v>114</v>
      </c>
      <c r="B134" s="20">
        <v>0.4</v>
      </c>
      <c r="C134" s="20">
        <v>0.4</v>
      </c>
      <c r="D134" s="20">
        <v>1.4</v>
      </c>
      <c r="E134" s="20">
        <v>1.8</v>
      </c>
      <c r="F134" s="20">
        <v>1.8</v>
      </c>
      <c r="G134" s="20">
        <v>0.4</v>
      </c>
      <c r="H134" s="20">
        <v>1</v>
      </c>
      <c r="I134" s="20">
        <v>1</v>
      </c>
      <c r="J134" s="20">
        <v>1</v>
      </c>
      <c r="K134" s="20">
        <v>0.4</v>
      </c>
      <c r="L134" s="20">
        <v>1.2</v>
      </c>
      <c r="M134" s="20">
        <v>0.4</v>
      </c>
      <c r="N134" s="20">
        <v>0</v>
      </c>
      <c r="O134" s="20">
        <v>0.4</v>
      </c>
      <c r="P134" s="20">
        <v>0</v>
      </c>
    </row>
    <row r="135" spans="1:41" ht="14.1" customHeight="1" x14ac:dyDescent="0.3">
      <c r="A135" s="7" t="s">
        <v>113</v>
      </c>
      <c r="B135" s="20">
        <v>0.4</v>
      </c>
      <c r="C135" s="20">
        <v>0.4</v>
      </c>
      <c r="D135" s="20">
        <v>2</v>
      </c>
      <c r="E135" s="20">
        <v>1.8</v>
      </c>
      <c r="F135" s="20">
        <v>3.4</v>
      </c>
      <c r="G135" s="20">
        <v>0.8</v>
      </c>
      <c r="H135" s="20">
        <v>2.4</v>
      </c>
      <c r="I135" s="20">
        <v>1</v>
      </c>
      <c r="J135" s="20">
        <v>1</v>
      </c>
      <c r="K135" s="20">
        <v>0.8</v>
      </c>
      <c r="L135" s="20">
        <v>1.2</v>
      </c>
      <c r="M135" s="20">
        <v>0.8</v>
      </c>
      <c r="N135" s="20">
        <v>0</v>
      </c>
      <c r="O135" s="20">
        <v>0.4</v>
      </c>
      <c r="P135" s="20">
        <v>0</v>
      </c>
    </row>
    <row r="136" spans="1:41" ht="14.1" customHeight="1" x14ac:dyDescent="0.3">
      <c r="A136" s="7" t="s">
        <v>112</v>
      </c>
      <c r="B136" s="20">
        <v>0.4</v>
      </c>
      <c r="C136" s="20">
        <v>0.4</v>
      </c>
      <c r="D136" s="20">
        <v>2</v>
      </c>
      <c r="E136" s="20">
        <v>1.8</v>
      </c>
      <c r="F136" s="20">
        <v>4.2</v>
      </c>
      <c r="G136" s="20">
        <v>2</v>
      </c>
      <c r="H136" s="20">
        <v>3</v>
      </c>
      <c r="I136" s="20">
        <v>2.4</v>
      </c>
      <c r="J136" s="20">
        <v>1</v>
      </c>
      <c r="K136" s="20">
        <v>0.8</v>
      </c>
      <c r="L136" s="20">
        <v>1.2</v>
      </c>
      <c r="M136" s="20">
        <v>2.4</v>
      </c>
      <c r="N136" s="20">
        <v>0</v>
      </c>
      <c r="O136" s="20">
        <v>0.4</v>
      </c>
      <c r="P136" s="20">
        <v>0.8</v>
      </c>
    </row>
    <row r="137" spans="1:41" ht="14.1" customHeight="1" x14ac:dyDescent="0.3">
      <c r="A137" s="7" t="s">
        <v>111</v>
      </c>
      <c r="B137" s="20">
        <v>0</v>
      </c>
      <c r="C137" s="20">
        <v>0.4</v>
      </c>
      <c r="D137" s="20">
        <v>2</v>
      </c>
      <c r="E137" s="20">
        <v>2.4</v>
      </c>
      <c r="F137" s="20">
        <v>4.2</v>
      </c>
      <c r="G137" s="20">
        <v>2</v>
      </c>
      <c r="H137" s="20">
        <v>3</v>
      </c>
      <c r="I137" s="20">
        <v>2.4</v>
      </c>
      <c r="J137" s="20">
        <v>1</v>
      </c>
      <c r="K137" s="20">
        <v>0.8</v>
      </c>
      <c r="L137" s="20">
        <v>1.2</v>
      </c>
      <c r="M137" s="20">
        <v>2.4</v>
      </c>
      <c r="N137" s="20">
        <v>0</v>
      </c>
      <c r="O137" s="20">
        <v>0.4</v>
      </c>
      <c r="P137" s="20">
        <v>0.8</v>
      </c>
    </row>
    <row r="138" spans="1:41" ht="14.1" customHeight="1" x14ac:dyDescent="0.3">
      <c r="A138" s="7" t="s">
        <v>110</v>
      </c>
      <c r="B138" s="20">
        <v>0</v>
      </c>
      <c r="C138" s="20">
        <v>0.4</v>
      </c>
      <c r="D138" s="20">
        <v>2</v>
      </c>
      <c r="E138" s="20">
        <v>2.4</v>
      </c>
      <c r="F138" s="20">
        <v>4.2</v>
      </c>
      <c r="G138" s="20">
        <v>2</v>
      </c>
      <c r="H138" s="20">
        <v>3</v>
      </c>
      <c r="I138" s="20">
        <v>2.4</v>
      </c>
      <c r="J138" s="20">
        <v>1</v>
      </c>
      <c r="K138" s="20">
        <v>0.8</v>
      </c>
      <c r="L138" s="20">
        <v>1.2</v>
      </c>
      <c r="M138" s="20">
        <v>2.4</v>
      </c>
      <c r="N138" s="20">
        <v>0</v>
      </c>
      <c r="O138" s="20">
        <v>0.4</v>
      </c>
      <c r="P138" s="20">
        <v>0.8</v>
      </c>
    </row>
    <row r="139" spans="1:41" ht="14.1" customHeight="1" x14ac:dyDescent="0.3">
      <c r="A139" s="7" t="s">
        <v>109</v>
      </c>
      <c r="B139" s="20">
        <v>0</v>
      </c>
      <c r="C139" s="20">
        <v>1.8</v>
      </c>
      <c r="D139" s="20">
        <v>2</v>
      </c>
      <c r="E139" s="20">
        <v>2.4</v>
      </c>
      <c r="F139" s="20">
        <v>4.8000000000000007</v>
      </c>
      <c r="G139" s="20">
        <v>2</v>
      </c>
      <c r="H139" s="20">
        <v>3</v>
      </c>
      <c r="I139" s="20">
        <v>3</v>
      </c>
      <c r="J139" s="20">
        <v>1</v>
      </c>
      <c r="K139" s="20">
        <v>1.8</v>
      </c>
      <c r="L139" s="20">
        <v>1.2</v>
      </c>
      <c r="M139" s="20">
        <v>2.4</v>
      </c>
      <c r="N139" s="20">
        <v>0</v>
      </c>
      <c r="O139" s="20">
        <v>0.4</v>
      </c>
      <c r="P139" s="20">
        <v>0.8</v>
      </c>
    </row>
    <row r="140" spans="1:41" ht="14.1" customHeight="1" x14ac:dyDescent="0.3">
      <c r="A140" s="7" t="s">
        <v>108</v>
      </c>
      <c r="B140" s="20">
        <v>0.4</v>
      </c>
      <c r="C140" s="20">
        <v>1.8</v>
      </c>
      <c r="D140" s="20">
        <v>2</v>
      </c>
      <c r="E140" s="20">
        <v>2.4</v>
      </c>
      <c r="F140" s="20">
        <v>5.2</v>
      </c>
      <c r="G140" s="20">
        <v>2</v>
      </c>
      <c r="H140" s="20">
        <v>3</v>
      </c>
      <c r="I140" s="20">
        <v>3</v>
      </c>
      <c r="J140" s="20">
        <v>1</v>
      </c>
      <c r="K140" s="20">
        <v>1.8</v>
      </c>
      <c r="L140" s="20">
        <v>1.2</v>
      </c>
      <c r="M140" s="20">
        <v>2.4</v>
      </c>
      <c r="N140" s="20">
        <v>1.4</v>
      </c>
      <c r="O140" s="20">
        <v>0.4</v>
      </c>
      <c r="P140" s="20">
        <v>0.8</v>
      </c>
    </row>
    <row r="141" spans="1:41" ht="14.1" customHeight="1" x14ac:dyDescent="0.3">
      <c r="A141" s="7" t="s">
        <v>119</v>
      </c>
      <c r="B141" s="20">
        <v>0.4</v>
      </c>
      <c r="C141" s="20">
        <v>1.8</v>
      </c>
      <c r="D141" s="20">
        <v>2</v>
      </c>
      <c r="E141" s="20">
        <v>2.4</v>
      </c>
      <c r="F141" s="20">
        <v>5.2</v>
      </c>
      <c r="G141" s="20">
        <v>2</v>
      </c>
      <c r="H141" s="20">
        <v>3</v>
      </c>
      <c r="I141" s="20">
        <v>3</v>
      </c>
      <c r="J141" s="20">
        <v>1</v>
      </c>
      <c r="K141" s="20">
        <v>1.8</v>
      </c>
      <c r="L141" s="20">
        <v>1.2</v>
      </c>
      <c r="M141" s="20">
        <v>2.4</v>
      </c>
      <c r="N141" s="20">
        <v>1.4</v>
      </c>
      <c r="O141" s="20">
        <v>0.4</v>
      </c>
      <c r="P141" s="20">
        <v>0.8</v>
      </c>
    </row>
    <row r="142" spans="1:41" ht="14.1" customHeight="1" x14ac:dyDescent="0.3">
      <c r="A142" s="7" t="s">
        <v>107</v>
      </c>
      <c r="B142" s="20">
        <v>0.4</v>
      </c>
      <c r="C142" s="20">
        <v>1.8</v>
      </c>
      <c r="D142" s="20">
        <v>2</v>
      </c>
      <c r="E142" s="20">
        <v>2.4</v>
      </c>
      <c r="F142" s="20">
        <v>4.4000000000000004</v>
      </c>
      <c r="G142" s="20">
        <v>2</v>
      </c>
      <c r="H142" s="20">
        <v>3</v>
      </c>
      <c r="I142" s="20">
        <v>3</v>
      </c>
      <c r="J142" s="20">
        <v>2.4</v>
      </c>
      <c r="K142" s="20">
        <v>1.8</v>
      </c>
      <c r="L142" s="20">
        <v>1.2</v>
      </c>
      <c r="M142" s="20">
        <v>2.4</v>
      </c>
      <c r="N142" s="20">
        <v>1.4</v>
      </c>
      <c r="O142" s="20">
        <v>0.4</v>
      </c>
      <c r="P142" s="20">
        <v>0.8</v>
      </c>
    </row>
    <row r="143" spans="1:41" ht="14.1" customHeight="1" x14ac:dyDescent="0.3">
      <c r="A143" s="7" t="s">
        <v>106</v>
      </c>
      <c r="B143" s="20">
        <v>0.8</v>
      </c>
      <c r="C143" s="20">
        <v>1.8</v>
      </c>
      <c r="D143" s="20">
        <v>2</v>
      </c>
      <c r="E143" s="20">
        <v>2.8</v>
      </c>
      <c r="F143" s="20">
        <v>4.4000000000000004</v>
      </c>
      <c r="G143" s="20">
        <v>2</v>
      </c>
      <c r="H143" s="20">
        <v>3</v>
      </c>
      <c r="I143" s="20">
        <v>3</v>
      </c>
      <c r="J143" s="20">
        <v>2.4</v>
      </c>
      <c r="K143" s="20">
        <v>3</v>
      </c>
      <c r="L143" s="20">
        <v>1.2</v>
      </c>
      <c r="M143" s="20">
        <v>3.4</v>
      </c>
      <c r="N143" s="20">
        <v>1.4</v>
      </c>
      <c r="O143" s="20">
        <v>0.4</v>
      </c>
      <c r="P143" s="20">
        <v>0.8</v>
      </c>
    </row>
    <row r="144" spans="1:41" ht="14.1" customHeight="1" x14ac:dyDescent="0.3">
      <c r="A144" s="7" t="s">
        <v>105</v>
      </c>
      <c r="B144" s="20">
        <v>0.8</v>
      </c>
      <c r="C144" s="20">
        <v>1.8</v>
      </c>
      <c r="D144" s="20">
        <v>2</v>
      </c>
      <c r="E144" s="20">
        <v>2.8</v>
      </c>
      <c r="F144" s="20">
        <v>4.4000000000000004</v>
      </c>
      <c r="G144" s="20">
        <v>1.8</v>
      </c>
      <c r="H144" s="20">
        <v>3</v>
      </c>
      <c r="I144" s="20">
        <v>2.4</v>
      </c>
      <c r="J144" s="20">
        <v>2.4</v>
      </c>
      <c r="K144" s="20">
        <v>4.2</v>
      </c>
      <c r="L144" s="20">
        <v>1.2</v>
      </c>
      <c r="M144" s="20">
        <v>4</v>
      </c>
      <c r="N144" s="20">
        <v>1.4</v>
      </c>
      <c r="O144" s="20">
        <v>0.4</v>
      </c>
      <c r="P144" s="20">
        <v>0.8</v>
      </c>
    </row>
    <row r="145" spans="1:16" ht="14.1" customHeight="1" x14ac:dyDescent="0.3">
      <c r="A145" s="7" t="s">
        <v>104</v>
      </c>
      <c r="B145" s="20">
        <v>0.8</v>
      </c>
      <c r="C145" s="20">
        <v>2.4</v>
      </c>
      <c r="D145" s="20">
        <v>2</v>
      </c>
      <c r="E145" s="20">
        <v>2.8</v>
      </c>
      <c r="F145" s="20">
        <v>4.4000000000000004</v>
      </c>
      <c r="G145" s="20">
        <v>1.8</v>
      </c>
      <c r="H145" s="20">
        <v>3</v>
      </c>
      <c r="I145" s="20">
        <v>2.4</v>
      </c>
      <c r="J145" s="20">
        <v>3</v>
      </c>
      <c r="K145" s="20">
        <v>4.2</v>
      </c>
      <c r="L145" s="20">
        <v>1.2</v>
      </c>
      <c r="M145" s="20">
        <v>4</v>
      </c>
      <c r="N145" s="20">
        <v>1.4</v>
      </c>
      <c r="O145" s="20">
        <v>0.4</v>
      </c>
      <c r="P145" s="20">
        <v>1.4</v>
      </c>
    </row>
    <row r="146" spans="1:16" ht="14.1" customHeight="1" x14ac:dyDescent="0.3">
      <c r="A146" s="7" t="s">
        <v>103</v>
      </c>
      <c r="B146" s="20">
        <v>0.8</v>
      </c>
      <c r="C146" s="20">
        <v>2.4</v>
      </c>
      <c r="D146" s="20">
        <v>2</v>
      </c>
      <c r="E146" s="20">
        <v>2.8</v>
      </c>
      <c r="F146" s="20">
        <v>4.4000000000000004</v>
      </c>
      <c r="G146" s="20">
        <v>2.2000000000000002</v>
      </c>
      <c r="H146" s="20">
        <v>3</v>
      </c>
      <c r="I146" s="20">
        <v>2.8</v>
      </c>
      <c r="J146" s="20">
        <v>3</v>
      </c>
      <c r="K146" s="20">
        <v>4.2</v>
      </c>
      <c r="L146" s="20">
        <v>1.2</v>
      </c>
      <c r="M146" s="20">
        <v>4</v>
      </c>
      <c r="N146" s="20">
        <v>1.4</v>
      </c>
      <c r="O146" s="20">
        <v>0.4</v>
      </c>
      <c r="P146" s="20">
        <v>1.4</v>
      </c>
    </row>
    <row r="147" spans="1:16" ht="14.1" customHeight="1" x14ac:dyDescent="0.3">
      <c r="A147" s="7" t="s">
        <v>102</v>
      </c>
      <c r="B147" s="20">
        <v>0.8</v>
      </c>
      <c r="C147" s="20">
        <v>2.4</v>
      </c>
      <c r="D147" s="20">
        <v>2</v>
      </c>
      <c r="E147" s="20">
        <v>2.8</v>
      </c>
      <c r="F147" s="20">
        <v>4.2</v>
      </c>
      <c r="G147" s="20">
        <v>2.6</v>
      </c>
      <c r="H147" s="20">
        <v>3</v>
      </c>
      <c r="I147" s="20">
        <v>2.8</v>
      </c>
      <c r="J147" s="20">
        <v>3</v>
      </c>
      <c r="K147" s="20">
        <v>3.2</v>
      </c>
      <c r="L147" s="20">
        <v>1.2</v>
      </c>
      <c r="M147" s="20">
        <v>4</v>
      </c>
      <c r="N147" s="20">
        <v>1.4</v>
      </c>
      <c r="O147" s="20">
        <v>0.4</v>
      </c>
      <c r="P147" s="20">
        <v>1.4</v>
      </c>
    </row>
    <row r="148" spans="1:16" ht="14.1" customHeight="1" x14ac:dyDescent="0.3">
      <c r="A148" s="7" t="s">
        <v>101</v>
      </c>
      <c r="B148" s="20">
        <v>0.8</v>
      </c>
      <c r="C148" s="20">
        <v>3.4</v>
      </c>
      <c r="D148" s="20">
        <v>2.4</v>
      </c>
      <c r="E148" s="20">
        <v>2.8</v>
      </c>
      <c r="F148" s="20">
        <v>4.2</v>
      </c>
      <c r="G148" s="20">
        <v>2</v>
      </c>
      <c r="H148" s="20">
        <v>3</v>
      </c>
      <c r="I148" s="20">
        <v>2.4</v>
      </c>
      <c r="J148" s="20">
        <v>3</v>
      </c>
      <c r="K148" s="20">
        <v>4.2</v>
      </c>
      <c r="L148" s="20">
        <v>1.8</v>
      </c>
      <c r="M148" s="20">
        <v>4.8000000000000007</v>
      </c>
      <c r="N148" s="20">
        <v>1.8</v>
      </c>
      <c r="O148" s="20">
        <v>0.4</v>
      </c>
      <c r="P148" s="20">
        <v>2</v>
      </c>
    </row>
    <row r="149" spans="1:16" ht="14.1" customHeight="1" x14ac:dyDescent="0.3">
      <c r="A149" s="7" t="s">
        <v>100</v>
      </c>
      <c r="B149" s="20">
        <v>0.8</v>
      </c>
      <c r="C149" s="20">
        <v>4.2</v>
      </c>
      <c r="D149" s="20">
        <v>3</v>
      </c>
      <c r="E149" s="20">
        <v>2.8</v>
      </c>
      <c r="F149" s="20">
        <v>6.8000000000000007</v>
      </c>
      <c r="G149" s="20">
        <v>4.6000000000000014</v>
      </c>
      <c r="H149" s="20">
        <v>3</v>
      </c>
      <c r="I149" s="20">
        <v>2.4</v>
      </c>
      <c r="J149" s="20">
        <v>3.4</v>
      </c>
      <c r="K149" s="20">
        <v>5.4</v>
      </c>
      <c r="L149" s="20">
        <v>1.8</v>
      </c>
      <c r="M149" s="20">
        <v>3.6</v>
      </c>
      <c r="N149" s="20">
        <v>1.8</v>
      </c>
      <c r="O149" s="20">
        <v>1</v>
      </c>
      <c r="P149" s="20">
        <v>2.4</v>
      </c>
    </row>
    <row r="150" spans="1:16" ht="14.1" customHeight="1" x14ac:dyDescent="0.3">
      <c r="A150" s="7" t="s">
        <v>99</v>
      </c>
      <c r="B150" s="20">
        <v>1.4</v>
      </c>
      <c r="C150" s="20">
        <v>4.2</v>
      </c>
      <c r="D150" s="20">
        <v>4.6000000000000014</v>
      </c>
      <c r="E150" s="20">
        <v>2.8</v>
      </c>
      <c r="F150" s="20">
        <v>5.4</v>
      </c>
      <c r="G150" s="20">
        <v>4.6000000000000014</v>
      </c>
      <c r="H150" s="20">
        <v>3</v>
      </c>
      <c r="I150" s="20">
        <v>3</v>
      </c>
      <c r="J150" s="20">
        <v>3.4</v>
      </c>
      <c r="K150" s="20">
        <v>5.8000000000000007</v>
      </c>
      <c r="L150" s="20">
        <v>1.8</v>
      </c>
      <c r="M150" s="20">
        <v>4.8000000000000007</v>
      </c>
      <c r="N150" s="20">
        <v>3</v>
      </c>
      <c r="O150" s="20">
        <v>1</v>
      </c>
      <c r="P150" s="20">
        <v>2.8</v>
      </c>
    </row>
    <row r="151" spans="1:16" ht="14.1" customHeight="1" x14ac:dyDescent="0.3">
      <c r="A151" s="7" t="s">
        <v>98</v>
      </c>
      <c r="B151" s="20">
        <v>2</v>
      </c>
      <c r="C151" s="20">
        <v>4.4000000000000004</v>
      </c>
      <c r="D151" s="20">
        <v>7.2</v>
      </c>
      <c r="E151" s="20">
        <v>5.4</v>
      </c>
      <c r="F151" s="20">
        <v>7.2</v>
      </c>
      <c r="G151" s="20">
        <v>4.6000000000000014</v>
      </c>
      <c r="H151" s="20">
        <v>3.8</v>
      </c>
      <c r="I151" s="20">
        <v>3</v>
      </c>
      <c r="J151" s="20">
        <v>4</v>
      </c>
      <c r="K151" s="20">
        <v>7</v>
      </c>
      <c r="L151" s="20">
        <v>3.4</v>
      </c>
      <c r="M151" s="20">
        <v>5.4</v>
      </c>
      <c r="N151" s="20">
        <v>3.4</v>
      </c>
      <c r="O151" s="20">
        <v>1.4</v>
      </c>
      <c r="P151" s="20">
        <v>3.6</v>
      </c>
    </row>
    <row r="152" spans="1:16" ht="14.1" customHeight="1" x14ac:dyDescent="0.3">
      <c r="A152" s="7" t="s">
        <v>97</v>
      </c>
      <c r="B152" s="20">
        <v>3.8</v>
      </c>
      <c r="C152" s="20">
        <v>4.4000000000000004</v>
      </c>
      <c r="D152" s="20">
        <v>7.2</v>
      </c>
      <c r="E152" s="20">
        <v>7.4</v>
      </c>
      <c r="F152" s="20">
        <v>7.2</v>
      </c>
      <c r="G152" s="20">
        <v>5.2</v>
      </c>
      <c r="H152" s="20">
        <v>3.4</v>
      </c>
      <c r="I152" s="20">
        <v>4.6000000000000014</v>
      </c>
      <c r="J152" s="20">
        <v>4</v>
      </c>
      <c r="K152" s="20">
        <v>7</v>
      </c>
      <c r="L152" s="20">
        <v>3.4</v>
      </c>
      <c r="M152" s="20">
        <v>6</v>
      </c>
      <c r="N152" s="20">
        <v>3.4</v>
      </c>
      <c r="O152" s="20">
        <v>1.4</v>
      </c>
      <c r="P152" s="20">
        <v>3.6</v>
      </c>
    </row>
    <row r="153" spans="1:16" ht="14.1" customHeight="1" x14ac:dyDescent="0.3">
      <c r="A153" s="7" t="s">
        <v>96</v>
      </c>
      <c r="B153" s="20">
        <v>3.8</v>
      </c>
      <c r="C153" s="20">
        <v>4.4000000000000004</v>
      </c>
      <c r="D153" s="20">
        <v>7.2</v>
      </c>
      <c r="E153" s="20">
        <v>8</v>
      </c>
      <c r="F153" s="20">
        <v>6.8000000000000007</v>
      </c>
      <c r="G153" s="20">
        <v>5.8000000000000007</v>
      </c>
      <c r="H153" s="20">
        <v>2.8</v>
      </c>
      <c r="I153" s="20">
        <v>4.6000000000000014</v>
      </c>
      <c r="J153" s="20">
        <v>4</v>
      </c>
      <c r="K153" s="20">
        <v>7</v>
      </c>
      <c r="L153" s="20">
        <v>3.4</v>
      </c>
      <c r="M153" s="20">
        <v>6</v>
      </c>
      <c r="N153" s="20">
        <v>3.4</v>
      </c>
      <c r="O153" s="20">
        <v>1.4</v>
      </c>
      <c r="P153" s="20">
        <v>3.6</v>
      </c>
    </row>
    <row r="154" spans="1:16" ht="14.1" customHeight="1" x14ac:dyDescent="0.3">
      <c r="A154" s="7" t="s">
        <v>95</v>
      </c>
      <c r="B154" s="20">
        <v>4.8000000000000007</v>
      </c>
      <c r="C154" s="20">
        <v>4.8000000000000007</v>
      </c>
      <c r="D154" s="20">
        <v>7.2</v>
      </c>
      <c r="E154" s="20">
        <v>8</v>
      </c>
      <c r="F154" s="20">
        <v>7.4</v>
      </c>
      <c r="G154" s="20">
        <v>6.4</v>
      </c>
      <c r="H154" s="20">
        <v>2.8</v>
      </c>
      <c r="I154" s="20">
        <v>4.6000000000000014</v>
      </c>
      <c r="J154" s="20">
        <v>4</v>
      </c>
      <c r="K154" s="20">
        <v>7</v>
      </c>
      <c r="L154" s="20">
        <v>3.4</v>
      </c>
      <c r="M154" s="20">
        <v>6</v>
      </c>
      <c r="N154" s="20">
        <v>3.4</v>
      </c>
      <c r="O154" s="20">
        <v>1.4</v>
      </c>
      <c r="P154" s="20">
        <v>4.8000000000000007</v>
      </c>
    </row>
    <row r="155" spans="1:16" ht="14.1" customHeight="1" x14ac:dyDescent="0.3">
      <c r="A155" s="7" t="s">
        <v>94</v>
      </c>
      <c r="B155" s="20">
        <v>4.8000000000000007</v>
      </c>
      <c r="C155" s="20">
        <v>4.8000000000000007</v>
      </c>
      <c r="D155" s="20">
        <v>7.4</v>
      </c>
      <c r="E155" s="20">
        <v>8</v>
      </c>
      <c r="F155" s="20">
        <v>7.4</v>
      </c>
      <c r="G155" s="20">
        <v>6.4</v>
      </c>
      <c r="H155" s="20">
        <v>3.4</v>
      </c>
      <c r="I155" s="20">
        <v>7</v>
      </c>
      <c r="J155" s="20">
        <v>4</v>
      </c>
      <c r="K155" s="20">
        <v>7.6000000000000014</v>
      </c>
      <c r="L155" s="20">
        <v>4.4000000000000004</v>
      </c>
      <c r="M155" s="20">
        <v>7.2</v>
      </c>
      <c r="N155" s="20">
        <v>4</v>
      </c>
      <c r="O155" s="20">
        <v>2</v>
      </c>
      <c r="P155" s="20">
        <v>4.8000000000000007</v>
      </c>
    </row>
    <row r="156" spans="1:16" ht="14.1" customHeight="1" x14ac:dyDescent="0.3">
      <c r="A156" s="7" t="s">
        <v>93</v>
      </c>
      <c r="B156" s="20">
        <v>4.8000000000000007</v>
      </c>
      <c r="C156" s="20">
        <v>5.4</v>
      </c>
      <c r="D156" s="20">
        <v>8</v>
      </c>
      <c r="E156" s="20">
        <v>7.4</v>
      </c>
      <c r="F156" s="20">
        <v>7.4</v>
      </c>
      <c r="G156" s="20">
        <v>6</v>
      </c>
      <c r="H156" s="20">
        <v>4.4000000000000004</v>
      </c>
      <c r="I156" s="20">
        <v>7.4</v>
      </c>
      <c r="J156" s="20">
        <v>4</v>
      </c>
      <c r="K156" s="20">
        <v>7.6000000000000014</v>
      </c>
      <c r="L156" s="20">
        <v>4.4000000000000004</v>
      </c>
      <c r="M156" s="20">
        <v>7.2</v>
      </c>
      <c r="N156" s="20">
        <v>4</v>
      </c>
      <c r="O156" s="20">
        <v>2</v>
      </c>
      <c r="P156" s="20">
        <v>4.8000000000000007</v>
      </c>
    </row>
    <row r="157" spans="1:16" ht="14.1" customHeight="1" x14ac:dyDescent="0.3">
      <c r="A157" s="7" t="s">
        <v>92</v>
      </c>
      <c r="B157" s="20">
        <v>4.8000000000000007</v>
      </c>
      <c r="C157" s="20">
        <v>5.4</v>
      </c>
      <c r="D157" s="20">
        <v>8</v>
      </c>
      <c r="E157" s="20">
        <v>8.2000000000000011</v>
      </c>
      <c r="F157" s="20">
        <v>7.4</v>
      </c>
      <c r="G157" s="20">
        <v>6</v>
      </c>
      <c r="H157" s="20">
        <v>4.4000000000000004</v>
      </c>
      <c r="I157" s="20">
        <v>7.4</v>
      </c>
      <c r="J157" s="20">
        <v>4</v>
      </c>
      <c r="K157" s="20">
        <v>7.6000000000000014</v>
      </c>
      <c r="L157" s="20">
        <v>4.4000000000000004</v>
      </c>
      <c r="M157" s="20">
        <v>7.2</v>
      </c>
      <c r="N157" s="20">
        <v>4</v>
      </c>
      <c r="O157" s="20">
        <v>2</v>
      </c>
      <c r="P157" s="20">
        <v>4.8000000000000007</v>
      </c>
    </row>
    <row r="158" spans="1:16" ht="14.1" customHeight="1" x14ac:dyDescent="0.3">
      <c r="A158" s="7" t="s">
        <v>91</v>
      </c>
      <c r="B158" s="20">
        <v>5.4</v>
      </c>
      <c r="C158" s="20">
        <v>5.4</v>
      </c>
      <c r="D158" s="20">
        <v>7</v>
      </c>
      <c r="E158" s="20">
        <v>8.2000000000000011</v>
      </c>
      <c r="F158" s="20">
        <v>8</v>
      </c>
      <c r="G158" s="20">
        <v>6.4</v>
      </c>
      <c r="H158" s="20">
        <v>4.4000000000000004</v>
      </c>
      <c r="I158" s="20">
        <v>10.8</v>
      </c>
      <c r="J158" s="20">
        <v>4</v>
      </c>
      <c r="K158" s="20">
        <v>8.2000000000000011</v>
      </c>
      <c r="L158" s="20">
        <v>4.4000000000000004</v>
      </c>
      <c r="M158" s="20">
        <v>7.2</v>
      </c>
      <c r="N158" s="20">
        <v>4.8000000000000007</v>
      </c>
      <c r="O158" s="20">
        <v>2</v>
      </c>
      <c r="P158" s="20">
        <v>5.4</v>
      </c>
    </row>
    <row r="159" spans="1:16" ht="14.1" customHeight="1" x14ac:dyDescent="0.3">
      <c r="A159" s="7" t="s">
        <v>90</v>
      </c>
      <c r="B159" s="20">
        <v>5.8000000000000007</v>
      </c>
      <c r="C159" s="20">
        <v>6.8000000000000007</v>
      </c>
      <c r="D159" s="20">
        <v>7.4</v>
      </c>
      <c r="E159" s="20">
        <v>7.2</v>
      </c>
      <c r="F159" s="20">
        <v>8</v>
      </c>
      <c r="G159" s="20">
        <v>6.4</v>
      </c>
      <c r="H159" s="20">
        <v>4.4000000000000004</v>
      </c>
      <c r="I159" s="20">
        <v>10.8</v>
      </c>
      <c r="J159" s="20">
        <v>4</v>
      </c>
      <c r="K159" s="20">
        <v>8.8000000000000007</v>
      </c>
      <c r="L159" s="20">
        <v>4.4000000000000004</v>
      </c>
      <c r="M159" s="20">
        <v>7.2</v>
      </c>
      <c r="N159" s="20">
        <v>4.8000000000000007</v>
      </c>
      <c r="O159" s="20">
        <v>2</v>
      </c>
      <c r="P159" s="20">
        <v>5.4</v>
      </c>
    </row>
    <row r="160" spans="1:16" ht="14.1" customHeight="1" x14ac:dyDescent="0.3">
      <c r="A160" s="7" t="s">
        <v>89</v>
      </c>
      <c r="B160" s="20">
        <v>7.2</v>
      </c>
      <c r="C160" s="20">
        <v>8.4</v>
      </c>
      <c r="D160" s="20">
        <v>7.4</v>
      </c>
      <c r="E160" s="20">
        <v>8.4</v>
      </c>
      <c r="F160" s="20">
        <v>9.4</v>
      </c>
      <c r="G160" s="20">
        <v>7.4</v>
      </c>
      <c r="H160" s="20">
        <v>4.4000000000000004</v>
      </c>
      <c r="I160" s="20">
        <v>10.199999999999999</v>
      </c>
      <c r="J160" s="20">
        <v>4</v>
      </c>
      <c r="K160" s="20">
        <v>8.8000000000000007</v>
      </c>
      <c r="L160" s="20">
        <v>4.8000000000000007</v>
      </c>
      <c r="M160" s="20">
        <v>7.2</v>
      </c>
      <c r="N160" s="20">
        <v>5.8000000000000007</v>
      </c>
      <c r="O160" s="20">
        <v>2.4</v>
      </c>
      <c r="P160" s="20">
        <v>6</v>
      </c>
    </row>
    <row r="161" spans="1:16" ht="14.1" customHeight="1" x14ac:dyDescent="0.3">
      <c r="A161" s="7" t="s">
        <v>88</v>
      </c>
      <c r="B161" s="20">
        <v>7.2</v>
      </c>
      <c r="C161" s="20">
        <v>7.8000000000000007</v>
      </c>
      <c r="D161" s="20">
        <v>7.8000000000000007</v>
      </c>
      <c r="E161" s="20">
        <v>7.8000000000000007</v>
      </c>
      <c r="F161" s="20">
        <v>9.4</v>
      </c>
      <c r="G161" s="20">
        <v>9.2000000000000011</v>
      </c>
      <c r="H161" s="20">
        <v>4.4000000000000004</v>
      </c>
      <c r="I161" s="20">
        <v>10.6</v>
      </c>
      <c r="J161" s="20">
        <v>4.4000000000000004</v>
      </c>
      <c r="K161" s="20">
        <v>8.8000000000000007</v>
      </c>
      <c r="L161" s="20">
        <v>5.2</v>
      </c>
      <c r="M161" s="20">
        <v>7.7</v>
      </c>
      <c r="N161" s="20">
        <v>7</v>
      </c>
      <c r="O161" s="20">
        <v>2.4</v>
      </c>
      <c r="P161" s="20">
        <v>6.8000000000000007</v>
      </c>
    </row>
    <row r="162" spans="1:16" ht="14.1" customHeight="1" x14ac:dyDescent="0.3">
      <c r="A162" s="7" t="s">
        <v>87</v>
      </c>
      <c r="B162" s="20">
        <v>6.6000000000000014</v>
      </c>
      <c r="C162" s="20">
        <v>7.4</v>
      </c>
      <c r="D162" s="20">
        <v>6.4</v>
      </c>
      <c r="E162" s="20">
        <v>8.2000000000000011</v>
      </c>
      <c r="F162" s="20">
        <v>9.8000000000000007</v>
      </c>
      <c r="G162" s="20">
        <v>9.2000000000000011</v>
      </c>
      <c r="H162" s="20">
        <v>5</v>
      </c>
      <c r="I162" s="20">
        <v>11</v>
      </c>
      <c r="J162" s="20">
        <v>4.4000000000000004</v>
      </c>
      <c r="K162" s="20">
        <v>8.8000000000000007</v>
      </c>
      <c r="L162" s="20">
        <v>5.2</v>
      </c>
      <c r="M162" s="20">
        <v>7.7</v>
      </c>
      <c r="N162" s="20">
        <v>7</v>
      </c>
      <c r="O162" s="20">
        <v>2.4</v>
      </c>
      <c r="P162" s="20">
        <v>6.8000000000000007</v>
      </c>
    </row>
    <row r="163" spans="1:16" ht="14.1" customHeight="1" x14ac:dyDescent="0.3">
      <c r="A163" s="7" t="s">
        <v>86</v>
      </c>
      <c r="B163" s="20">
        <v>6.6000000000000014</v>
      </c>
      <c r="C163" s="20">
        <v>7.4</v>
      </c>
      <c r="D163" s="20">
        <v>6.4</v>
      </c>
      <c r="E163" s="20">
        <v>8.2000000000000011</v>
      </c>
      <c r="F163" s="20">
        <v>10.4</v>
      </c>
      <c r="G163" s="20">
        <v>9.2000000000000011</v>
      </c>
      <c r="H163" s="20">
        <v>3.4</v>
      </c>
      <c r="I163" s="20">
        <v>11.4</v>
      </c>
      <c r="J163" s="20">
        <v>3.8</v>
      </c>
      <c r="K163" s="20">
        <v>8.8000000000000007</v>
      </c>
      <c r="L163" s="20">
        <v>5.2</v>
      </c>
      <c r="M163" s="20">
        <v>7.7</v>
      </c>
      <c r="N163" s="20">
        <v>6.4</v>
      </c>
      <c r="O163" s="20">
        <v>2.4</v>
      </c>
      <c r="P163" s="20">
        <v>6.8000000000000007</v>
      </c>
    </row>
    <row r="164" spans="1:16" ht="14.1" customHeight="1" x14ac:dyDescent="0.3">
      <c r="A164" s="7" t="s">
        <v>85</v>
      </c>
      <c r="B164" s="20">
        <v>3.8</v>
      </c>
      <c r="C164" s="20">
        <v>6.2</v>
      </c>
      <c r="D164" s="20">
        <v>3.4</v>
      </c>
      <c r="E164" s="20">
        <v>4.2</v>
      </c>
      <c r="F164" s="20">
        <v>5</v>
      </c>
      <c r="G164" s="20">
        <v>5.2</v>
      </c>
      <c r="H164" s="20">
        <v>2.4</v>
      </c>
      <c r="I164" s="20">
        <v>4.8000000000000007</v>
      </c>
      <c r="J164" s="20">
        <v>2.4</v>
      </c>
      <c r="K164" s="20">
        <v>3.4</v>
      </c>
      <c r="L164" s="20">
        <v>3.4</v>
      </c>
      <c r="M164" s="20">
        <v>5.1000000000000014</v>
      </c>
      <c r="N164" s="20">
        <v>4</v>
      </c>
      <c r="O164" s="20">
        <v>2</v>
      </c>
      <c r="P164" s="20">
        <v>3.6</v>
      </c>
    </row>
    <row r="165" spans="1:16" ht="14.1" customHeight="1" x14ac:dyDescent="0.3">
      <c r="A165" s="7" t="s">
        <v>84</v>
      </c>
      <c r="B165" s="20">
        <v>0</v>
      </c>
      <c r="C165" s="20">
        <v>0</v>
      </c>
      <c r="D165" s="20">
        <v>0.4</v>
      </c>
      <c r="E165" s="20">
        <v>2</v>
      </c>
      <c r="F165" s="20">
        <v>0</v>
      </c>
      <c r="G165" s="20">
        <v>0</v>
      </c>
      <c r="H165" s="20">
        <v>0.4</v>
      </c>
      <c r="I165" s="20">
        <v>0.4</v>
      </c>
      <c r="J165" s="20">
        <v>0</v>
      </c>
      <c r="K165" s="20">
        <v>0.4</v>
      </c>
      <c r="L165" s="20">
        <v>0</v>
      </c>
      <c r="M165" s="20">
        <v>0</v>
      </c>
      <c r="N165" s="20">
        <v>0.4</v>
      </c>
      <c r="O165" s="20">
        <v>0</v>
      </c>
      <c r="P165" s="20">
        <v>2.4</v>
      </c>
    </row>
    <row r="166" spans="1:16" ht="14.1" customHeight="1" x14ac:dyDescent="0.3">
      <c r="A166" s="21" t="s">
        <v>116</v>
      </c>
      <c r="B166" s="22">
        <f t="shared" ref="B166:P166" si="6">MAX(B133:B165)</f>
        <v>7.2</v>
      </c>
      <c r="C166" s="22">
        <f t="shared" si="6"/>
        <v>8.4</v>
      </c>
      <c r="D166" s="22">
        <f t="shared" si="6"/>
        <v>8</v>
      </c>
      <c r="E166" s="22">
        <f t="shared" si="6"/>
        <v>8.4</v>
      </c>
      <c r="F166" s="22">
        <f t="shared" si="6"/>
        <v>10.4</v>
      </c>
      <c r="G166" s="22">
        <f t="shared" si="6"/>
        <v>9.2000000000000011</v>
      </c>
      <c r="H166" s="22">
        <f t="shared" si="6"/>
        <v>5</v>
      </c>
      <c r="I166" s="22">
        <f t="shared" si="6"/>
        <v>11.4</v>
      </c>
      <c r="J166" s="22">
        <f t="shared" si="6"/>
        <v>4.4000000000000004</v>
      </c>
      <c r="K166" s="22">
        <f t="shared" si="6"/>
        <v>8.8000000000000007</v>
      </c>
      <c r="L166" s="22">
        <f t="shared" si="6"/>
        <v>5.2</v>
      </c>
      <c r="M166" s="22">
        <f t="shared" si="6"/>
        <v>7.7</v>
      </c>
      <c r="N166" s="22">
        <f t="shared" si="6"/>
        <v>7</v>
      </c>
      <c r="O166" s="22">
        <f t="shared" si="6"/>
        <v>2.4</v>
      </c>
      <c r="P166" s="22">
        <f t="shared" si="6"/>
        <v>6.8000000000000007</v>
      </c>
    </row>
    <row r="167" spans="1:16" ht="14.1" customHeight="1" x14ac:dyDescent="0.3">
      <c r="A167" s="21" t="s">
        <v>117</v>
      </c>
      <c r="B167" s="23">
        <f>HOUR(B131)</f>
        <v>8</v>
      </c>
      <c r="C167" s="23">
        <f t="shared" ref="C167:M167" si="7">HOUR(C131)</f>
        <v>9</v>
      </c>
      <c r="D167" s="23">
        <f t="shared" si="7"/>
        <v>10</v>
      </c>
      <c r="E167" s="23">
        <f t="shared" si="7"/>
        <v>11</v>
      </c>
      <c r="F167" s="23">
        <f t="shared" si="7"/>
        <v>12</v>
      </c>
      <c r="G167" s="23">
        <f t="shared" si="7"/>
        <v>13</v>
      </c>
      <c r="H167" s="23">
        <f t="shared" si="7"/>
        <v>14</v>
      </c>
      <c r="I167" s="23">
        <f t="shared" si="7"/>
        <v>15</v>
      </c>
      <c r="J167" s="23">
        <f t="shared" si="7"/>
        <v>16</v>
      </c>
      <c r="K167" s="23">
        <f t="shared" si="7"/>
        <v>17</v>
      </c>
      <c r="L167" s="23">
        <f t="shared" si="7"/>
        <v>18</v>
      </c>
      <c r="M167" s="23">
        <f t="shared" si="7"/>
        <v>19</v>
      </c>
      <c r="N167" s="23">
        <f>HOUR(N131)</f>
        <v>20</v>
      </c>
      <c r="O167" s="23">
        <f>HOUR(O131)</f>
        <v>21</v>
      </c>
      <c r="P167" s="23">
        <f>HOUR(P131)</f>
        <v>22</v>
      </c>
    </row>
  </sheetData>
  <conditionalFormatting sqref="B133:P165">
    <cfRule type="cellIs" dxfId="339" priority="1" operator="between">
      <formula>$E$1</formula>
      <formula>$E$2</formula>
    </cfRule>
    <cfRule type="cellIs" dxfId="338" priority="2" operator="between">
      <formula>$D$1</formula>
      <formula>$D$2</formula>
    </cfRule>
    <cfRule type="cellIs" dxfId="337" priority="3" operator="between">
      <formula>$C$1</formula>
      <formula>$C$2</formula>
    </cfRule>
    <cfRule type="cellIs" dxfId="336" priority="4" operator="between">
      <formula>$B$1</formula>
      <formula>$B$2</formula>
    </cfRule>
  </conditionalFormatting>
  <conditionalFormatting sqref="B92:Q123">
    <cfRule type="cellIs" dxfId="335" priority="5" operator="between">
      <formula>$E$1</formula>
      <formula>$E$2</formula>
    </cfRule>
    <cfRule type="cellIs" dxfId="334" priority="6" operator="between">
      <formula>$D$1</formula>
      <formula>$D$2</formula>
    </cfRule>
    <cfRule type="cellIs" dxfId="333" priority="7" operator="between">
      <formula>$C$1</formula>
      <formula>$C$2</formula>
    </cfRule>
    <cfRule type="cellIs" dxfId="332" priority="8" operator="between">
      <formula>$B$1</formula>
      <formula>$B$2</formula>
    </cfRule>
  </conditionalFormatting>
  <conditionalFormatting sqref="B9:Y40">
    <cfRule type="cellIs" dxfId="331" priority="21" operator="between">
      <formula>$E$1</formula>
      <formula>$E$2</formula>
    </cfRule>
    <cfRule type="cellIs" dxfId="330" priority="22" operator="between">
      <formula>$D$1</formula>
      <formula>$D$2</formula>
    </cfRule>
    <cfRule type="cellIs" dxfId="329" priority="23" operator="between">
      <formula>$C$1</formula>
      <formula>$C$2</formula>
    </cfRule>
    <cfRule type="cellIs" dxfId="328" priority="24" operator="between">
      <formula>$B$1</formula>
      <formula>$B$2</formula>
    </cfRule>
  </conditionalFormatting>
  <conditionalFormatting sqref="B49:Z81">
    <cfRule type="cellIs" dxfId="327" priority="17" operator="between">
      <formula>$E$1</formula>
      <formula>$E$2</formula>
    </cfRule>
    <cfRule type="cellIs" dxfId="326" priority="18" operator="between">
      <formula>$D$1</formula>
      <formula>$D$2</formula>
    </cfRule>
    <cfRule type="cellIs" dxfId="325" priority="19" operator="between">
      <formula>$C$1</formula>
      <formula>$C$2</formula>
    </cfRule>
    <cfRule type="cellIs" dxfId="324" priority="20" operator="between">
      <formula>$B$1</formula>
      <formula>$B$2</formula>
    </cfRule>
  </conditionalFormatting>
  <pageMargins left="0.19685039370078741" right="0.19685039370078741" top="0.19685039370078741" bottom="0.19685039370078741" header="0" footer="0"/>
  <pageSetup paperSize="9" scale="5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643EE7-68E4-4EF8-9AB5-FD5D19352D6A}">
  <sheetPr>
    <pageSetUpPr fitToPage="1"/>
  </sheetPr>
  <dimension ref="B2:W169"/>
  <sheetViews>
    <sheetView zoomScaleNormal="100" workbookViewId="0">
      <selection activeCell="S33" sqref="S33"/>
    </sheetView>
  </sheetViews>
  <sheetFormatPr defaultColWidth="9.109375" defaultRowHeight="14.4" x14ac:dyDescent="0.3"/>
  <cols>
    <col min="1" max="1" width="5.6640625" style="4" customWidth="1"/>
    <col min="2" max="2" width="29.44140625" style="4" bestFit="1" customWidth="1"/>
    <col min="3" max="4" width="4" style="4" bestFit="1" customWidth="1"/>
    <col min="5" max="5" width="5.6640625" style="4" customWidth="1"/>
    <col min="6" max="6" width="29.44140625" style="4" bestFit="1" customWidth="1"/>
    <col min="7" max="8" width="4" style="4" bestFit="1" customWidth="1"/>
    <col min="9" max="9" width="5.6640625" customWidth="1"/>
    <col min="10" max="10" width="26.44140625" style="4" bestFit="1" customWidth="1"/>
    <col min="11" max="12" width="4" style="4" bestFit="1" customWidth="1"/>
    <col min="13" max="13" width="5.6640625" style="4" customWidth="1"/>
    <col min="14" max="14" width="26.44140625" style="4" bestFit="1" customWidth="1"/>
    <col min="15" max="16" width="4" style="4" bestFit="1" customWidth="1"/>
    <col min="17" max="16384" width="9.109375" style="4"/>
  </cols>
  <sheetData>
    <row r="2" spans="2:23" x14ac:dyDescent="0.3">
      <c r="B2" s="24" t="s">
        <v>122</v>
      </c>
      <c r="F2" s="24" t="s">
        <v>123</v>
      </c>
      <c r="J2" s="24" t="s">
        <v>122</v>
      </c>
      <c r="N2" s="24" t="s">
        <v>123</v>
      </c>
    </row>
    <row r="3" spans="2:23" x14ac:dyDescent="0.3">
      <c r="B3" s="25" t="s">
        <v>124</v>
      </c>
      <c r="C3" s="26" t="s">
        <v>125</v>
      </c>
      <c r="D3" s="26" t="s">
        <v>126</v>
      </c>
      <c r="F3" s="25" t="s">
        <v>124</v>
      </c>
      <c r="G3" s="26" t="s">
        <v>125</v>
      </c>
      <c r="H3" s="26" t="s">
        <v>126</v>
      </c>
      <c r="J3" s="27" t="s">
        <v>127</v>
      </c>
      <c r="K3" s="26" t="s">
        <v>125</v>
      </c>
      <c r="L3" s="26" t="s">
        <v>126</v>
      </c>
      <c r="N3" s="27" t="s">
        <v>127</v>
      </c>
      <c r="O3" s="26" t="s">
        <v>125</v>
      </c>
      <c r="P3" s="26" t="s">
        <v>126</v>
      </c>
    </row>
    <row r="4" spans="2:23" x14ac:dyDescent="0.3">
      <c r="B4" s="28" t="s">
        <v>128</v>
      </c>
      <c r="C4" s="29">
        <f>SUM(C5:C28)</f>
        <v>318.70000000000005</v>
      </c>
      <c r="D4" s="29">
        <f>SUM(D5:D28)</f>
        <v>274.00000000000011</v>
      </c>
      <c r="F4" s="28" t="s">
        <v>128</v>
      </c>
      <c r="G4" s="29">
        <f t="shared" ref="G4:H4" si="0">SUM(G5:G28)</f>
        <v>187.8</v>
      </c>
      <c r="H4" s="29">
        <f t="shared" si="0"/>
        <v>31.799999999999997</v>
      </c>
      <c r="J4" s="28" t="s">
        <v>128</v>
      </c>
      <c r="K4" s="29">
        <f t="shared" ref="K4:L4" si="1">SUM(K5:K28)</f>
        <v>118.69999999999996</v>
      </c>
      <c r="L4" s="29">
        <f t="shared" si="1"/>
        <v>100.30000000000001</v>
      </c>
      <c r="N4" s="28" t="s">
        <v>128</v>
      </c>
      <c r="O4" s="29">
        <f t="shared" ref="O4:P4" si="2">SUM(O5:O28)</f>
        <v>74.099999999999994</v>
      </c>
      <c r="P4" s="29">
        <f t="shared" si="2"/>
        <v>10.4</v>
      </c>
    </row>
    <row r="5" spans="2:23" x14ac:dyDescent="0.3">
      <c r="B5" s="30" t="s">
        <v>84</v>
      </c>
      <c r="C5" s="31">
        <v>199.5</v>
      </c>
      <c r="D5" s="31">
        <v>0</v>
      </c>
      <c r="E5"/>
      <c r="F5" s="30" t="s">
        <v>115</v>
      </c>
      <c r="G5" s="31">
        <v>4.8000000000000007</v>
      </c>
      <c r="H5" s="31">
        <v>0</v>
      </c>
      <c r="J5" s="30" t="s">
        <v>84</v>
      </c>
      <c r="K5" s="31">
        <v>67</v>
      </c>
      <c r="L5" s="31">
        <v>0</v>
      </c>
      <c r="M5"/>
      <c r="N5" s="30" t="s">
        <v>115</v>
      </c>
      <c r="O5" s="31">
        <v>1.3</v>
      </c>
      <c r="P5" s="31">
        <v>0</v>
      </c>
    </row>
    <row r="6" spans="2:23" x14ac:dyDescent="0.3">
      <c r="B6" s="30" t="s">
        <v>85</v>
      </c>
      <c r="C6" s="31">
        <v>56</v>
      </c>
      <c r="D6" s="31">
        <v>1</v>
      </c>
      <c r="E6"/>
      <c r="F6" s="30" t="s">
        <v>114</v>
      </c>
      <c r="G6" s="31">
        <v>11.5</v>
      </c>
      <c r="H6" s="31">
        <v>0</v>
      </c>
      <c r="J6" s="30" t="s">
        <v>85</v>
      </c>
      <c r="K6" s="31">
        <v>29.5</v>
      </c>
      <c r="L6" s="31">
        <v>1.3</v>
      </c>
      <c r="M6"/>
      <c r="N6" s="30" t="s">
        <v>114</v>
      </c>
      <c r="O6" s="31">
        <v>6.3000000000000007</v>
      </c>
      <c r="P6" s="31">
        <v>0</v>
      </c>
    </row>
    <row r="7" spans="2:23" x14ac:dyDescent="0.3">
      <c r="B7" s="30" t="s">
        <v>86</v>
      </c>
      <c r="C7" s="31">
        <v>2.6</v>
      </c>
      <c r="D7" s="31">
        <v>1.3</v>
      </c>
      <c r="E7"/>
      <c r="F7" s="30" t="s">
        <v>113</v>
      </c>
      <c r="G7" s="31">
        <v>4.7</v>
      </c>
      <c r="H7" s="31">
        <v>0.1</v>
      </c>
      <c r="J7" s="30" t="s">
        <v>86</v>
      </c>
      <c r="K7" s="31">
        <v>1.3</v>
      </c>
      <c r="L7" s="31">
        <v>0.3</v>
      </c>
      <c r="M7"/>
      <c r="N7" s="30" t="s">
        <v>113</v>
      </c>
      <c r="O7" s="31">
        <v>3.5</v>
      </c>
      <c r="P7" s="31">
        <v>0</v>
      </c>
    </row>
    <row r="8" spans="2:23" x14ac:dyDescent="0.3">
      <c r="B8" s="30" t="s">
        <v>87</v>
      </c>
      <c r="C8" s="31">
        <v>5.9</v>
      </c>
      <c r="D8" s="31">
        <v>12.1</v>
      </c>
      <c r="E8"/>
      <c r="F8" s="30" t="s">
        <v>112</v>
      </c>
      <c r="G8" s="31">
        <v>7</v>
      </c>
      <c r="H8" s="31">
        <v>1.7</v>
      </c>
      <c r="J8" s="30" t="s">
        <v>87</v>
      </c>
      <c r="K8" s="31">
        <v>3</v>
      </c>
      <c r="L8" s="31">
        <v>3.8</v>
      </c>
      <c r="M8"/>
      <c r="N8" s="30" t="s">
        <v>112</v>
      </c>
      <c r="O8" s="31">
        <v>5</v>
      </c>
      <c r="P8" s="31">
        <v>1</v>
      </c>
      <c r="Q8"/>
      <c r="R8"/>
      <c r="S8"/>
      <c r="T8"/>
      <c r="U8"/>
      <c r="V8"/>
      <c r="W8"/>
    </row>
    <row r="9" spans="2:23" x14ac:dyDescent="0.3">
      <c r="B9" s="30" t="s">
        <v>88</v>
      </c>
      <c r="C9" s="31">
        <v>18.3</v>
      </c>
      <c r="D9" s="31">
        <v>68</v>
      </c>
      <c r="E9"/>
      <c r="F9" s="30" t="s">
        <v>111</v>
      </c>
      <c r="G9" s="31">
        <v>1.7</v>
      </c>
      <c r="H9" s="31">
        <v>0.60000000000000009</v>
      </c>
      <c r="J9" s="30" t="s">
        <v>88</v>
      </c>
      <c r="K9" s="31">
        <v>4.3</v>
      </c>
      <c r="L9" s="31">
        <v>5.3000000000000007</v>
      </c>
      <c r="M9"/>
      <c r="N9" s="30" t="s">
        <v>111</v>
      </c>
      <c r="O9" s="31">
        <v>0.8</v>
      </c>
      <c r="P9" s="31">
        <v>0.5</v>
      </c>
      <c r="Q9"/>
      <c r="R9"/>
      <c r="S9"/>
      <c r="T9"/>
      <c r="U9"/>
      <c r="V9"/>
      <c r="W9"/>
    </row>
    <row r="10" spans="2:23" x14ac:dyDescent="0.3">
      <c r="B10" s="30" t="s">
        <v>89</v>
      </c>
      <c r="C10" s="31">
        <v>4.2</v>
      </c>
      <c r="D10" s="31">
        <v>21.3</v>
      </c>
      <c r="E10"/>
      <c r="F10" s="30" t="s">
        <v>110</v>
      </c>
      <c r="G10" s="31">
        <v>0.1</v>
      </c>
      <c r="H10" s="31">
        <v>0.2</v>
      </c>
      <c r="J10" s="30" t="s">
        <v>89</v>
      </c>
      <c r="K10" s="31">
        <v>1.5</v>
      </c>
      <c r="L10" s="31">
        <v>16.3</v>
      </c>
      <c r="M10"/>
      <c r="N10" s="30" t="s">
        <v>110</v>
      </c>
      <c r="O10" s="31">
        <v>0</v>
      </c>
      <c r="P10" s="31">
        <v>0</v>
      </c>
      <c r="Q10"/>
      <c r="R10"/>
      <c r="S10"/>
      <c r="T10"/>
      <c r="U10"/>
      <c r="V10"/>
      <c r="W10"/>
    </row>
    <row r="11" spans="2:23" x14ac:dyDescent="0.3">
      <c r="B11" s="30" t="s">
        <v>90</v>
      </c>
      <c r="C11" s="31">
        <v>3.6</v>
      </c>
      <c r="D11" s="31">
        <v>4.7</v>
      </c>
      <c r="E11"/>
      <c r="F11" s="30" t="s">
        <v>109</v>
      </c>
      <c r="G11" s="31">
        <v>6.2</v>
      </c>
      <c r="H11" s="31">
        <v>0.9</v>
      </c>
      <c r="J11" s="30" t="s">
        <v>90</v>
      </c>
      <c r="K11" s="31">
        <v>0.3</v>
      </c>
      <c r="L11" s="31">
        <v>2.9</v>
      </c>
      <c r="M11"/>
      <c r="N11" s="30" t="s">
        <v>109</v>
      </c>
      <c r="O11" s="31">
        <v>2.2999999999999998</v>
      </c>
      <c r="P11" s="31">
        <v>0</v>
      </c>
      <c r="Q11"/>
      <c r="R11"/>
      <c r="S11"/>
      <c r="T11"/>
      <c r="U11"/>
      <c r="V11"/>
      <c r="W11"/>
    </row>
    <row r="12" spans="2:23" x14ac:dyDescent="0.3">
      <c r="B12" s="30" t="s">
        <v>91</v>
      </c>
      <c r="C12" s="31">
        <v>1.8</v>
      </c>
      <c r="D12" s="31">
        <v>21.4</v>
      </c>
      <c r="E12"/>
      <c r="F12" s="30" t="s">
        <v>108</v>
      </c>
      <c r="G12" s="31">
        <v>12.6</v>
      </c>
      <c r="H12" s="31">
        <v>1.4</v>
      </c>
      <c r="J12" s="30" t="s">
        <v>91</v>
      </c>
      <c r="K12" s="31">
        <v>2.8</v>
      </c>
      <c r="L12" s="31">
        <v>18.8</v>
      </c>
      <c r="M12"/>
      <c r="N12" s="30" t="s">
        <v>108</v>
      </c>
      <c r="O12" s="31">
        <v>1.8</v>
      </c>
      <c r="P12" s="31">
        <v>0.3</v>
      </c>
      <c r="Q12"/>
      <c r="R12"/>
      <c r="S12"/>
      <c r="T12"/>
      <c r="U12"/>
      <c r="V12"/>
      <c r="W12"/>
    </row>
    <row r="13" spans="2:23" x14ac:dyDescent="0.3">
      <c r="B13" s="30" t="s">
        <v>92</v>
      </c>
      <c r="C13" s="31">
        <v>1.3</v>
      </c>
      <c r="D13" s="31">
        <v>4.4000000000000004</v>
      </c>
      <c r="E13"/>
      <c r="F13" s="30" t="s">
        <v>119</v>
      </c>
      <c r="G13" s="31">
        <v>2.2000000000000002</v>
      </c>
      <c r="H13" s="31">
        <v>1.1000000000000001</v>
      </c>
      <c r="J13" s="30" t="s">
        <v>92</v>
      </c>
      <c r="K13" s="31">
        <v>0.5</v>
      </c>
      <c r="L13" s="31">
        <v>1.3</v>
      </c>
      <c r="M13"/>
      <c r="N13" s="30" t="s">
        <v>119</v>
      </c>
      <c r="O13" s="31">
        <v>0.3</v>
      </c>
      <c r="P13" s="31">
        <v>0</v>
      </c>
      <c r="Q13"/>
      <c r="R13"/>
      <c r="S13"/>
      <c r="T13"/>
      <c r="U13"/>
      <c r="V13"/>
      <c r="W13"/>
    </row>
    <row r="14" spans="2:23" x14ac:dyDescent="0.3">
      <c r="B14" s="30" t="s">
        <v>93</v>
      </c>
      <c r="C14" s="31">
        <v>2.2000000000000002</v>
      </c>
      <c r="D14" s="31">
        <v>6.5</v>
      </c>
      <c r="E14"/>
      <c r="F14" s="30" t="s">
        <v>107</v>
      </c>
      <c r="G14" s="31">
        <v>3.3</v>
      </c>
      <c r="H14" s="31">
        <v>0.70000000000000007</v>
      </c>
      <c r="J14" s="30" t="s">
        <v>93</v>
      </c>
      <c r="K14" s="31">
        <v>0.8</v>
      </c>
      <c r="L14" s="31">
        <v>3.5</v>
      </c>
      <c r="M14"/>
      <c r="N14" s="30" t="s">
        <v>107</v>
      </c>
      <c r="O14" s="31">
        <v>1</v>
      </c>
      <c r="P14" s="31">
        <v>0.8</v>
      </c>
      <c r="Q14"/>
      <c r="R14"/>
      <c r="S14"/>
      <c r="T14"/>
      <c r="U14"/>
      <c r="V14"/>
      <c r="W14"/>
    </row>
    <row r="15" spans="2:23" x14ac:dyDescent="0.3">
      <c r="B15" s="30" t="s">
        <v>94</v>
      </c>
      <c r="C15" s="31">
        <v>2.1</v>
      </c>
      <c r="D15" s="31">
        <v>77</v>
      </c>
      <c r="E15"/>
      <c r="F15" s="30" t="s">
        <v>106</v>
      </c>
      <c r="G15" s="31">
        <v>3.8</v>
      </c>
      <c r="H15" s="31">
        <v>0.60000000000000009</v>
      </c>
      <c r="J15" s="30" t="s">
        <v>94</v>
      </c>
      <c r="K15" s="31">
        <v>0.3</v>
      </c>
      <c r="L15" s="31">
        <v>6.4</v>
      </c>
      <c r="M15"/>
      <c r="N15" s="30" t="s">
        <v>106</v>
      </c>
      <c r="O15" s="31">
        <v>1.8</v>
      </c>
      <c r="P15" s="31">
        <v>0</v>
      </c>
      <c r="Q15"/>
      <c r="R15"/>
      <c r="S15"/>
      <c r="T15"/>
      <c r="U15"/>
      <c r="V15"/>
      <c r="W15"/>
    </row>
    <row r="16" spans="2:23" x14ac:dyDescent="0.3">
      <c r="B16" s="30" t="s">
        <v>95</v>
      </c>
      <c r="C16" s="31">
        <v>1</v>
      </c>
      <c r="D16" s="31">
        <v>4.9000000000000004</v>
      </c>
      <c r="E16"/>
      <c r="F16" s="30" t="s">
        <v>105</v>
      </c>
      <c r="G16" s="31">
        <v>2.1</v>
      </c>
      <c r="H16" s="31">
        <v>1.1000000000000001</v>
      </c>
      <c r="J16" s="30" t="s">
        <v>95</v>
      </c>
      <c r="K16" s="31">
        <v>0.3</v>
      </c>
      <c r="L16" s="31">
        <v>2.9</v>
      </c>
      <c r="M16"/>
      <c r="N16" s="30" t="s">
        <v>105</v>
      </c>
      <c r="O16" s="31">
        <v>1.5</v>
      </c>
      <c r="P16" s="31">
        <v>0.5</v>
      </c>
      <c r="Q16"/>
      <c r="R16"/>
      <c r="S16"/>
      <c r="T16"/>
      <c r="U16"/>
      <c r="V16"/>
      <c r="W16"/>
    </row>
    <row r="17" spans="2:23" x14ac:dyDescent="0.3">
      <c r="B17" s="30" t="s">
        <v>96</v>
      </c>
      <c r="C17" s="31">
        <v>1.2</v>
      </c>
      <c r="D17" s="31">
        <v>3.4</v>
      </c>
      <c r="E17"/>
      <c r="F17" s="30" t="s">
        <v>104</v>
      </c>
      <c r="G17" s="31">
        <v>3.8</v>
      </c>
      <c r="H17" s="31">
        <v>1</v>
      </c>
      <c r="J17" s="30" t="s">
        <v>96</v>
      </c>
      <c r="K17" s="31">
        <v>0.3</v>
      </c>
      <c r="L17" s="31">
        <v>2.8</v>
      </c>
      <c r="M17"/>
      <c r="N17" s="30" t="s">
        <v>104</v>
      </c>
      <c r="O17" s="31">
        <v>2.2999999999999998</v>
      </c>
      <c r="P17" s="31">
        <v>0.8</v>
      </c>
      <c r="Q17"/>
      <c r="R17"/>
      <c r="S17"/>
      <c r="T17"/>
      <c r="U17"/>
      <c r="V17"/>
      <c r="W17"/>
    </row>
    <row r="18" spans="2:23" x14ac:dyDescent="0.3">
      <c r="B18" s="30" t="s">
        <v>97</v>
      </c>
      <c r="C18" s="31">
        <v>0.70000000000000007</v>
      </c>
      <c r="D18" s="31">
        <v>5.5</v>
      </c>
      <c r="E18"/>
      <c r="F18" s="30" t="s">
        <v>103</v>
      </c>
      <c r="G18" s="31">
        <v>0.9</v>
      </c>
      <c r="H18" s="31">
        <v>0.60000000000000009</v>
      </c>
      <c r="J18" s="30" t="s">
        <v>97</v>
      </c>
      <c r="K18" s="31">
        <v>0.8</v>
      </c>
      <c r="L18" s="31">
        <v>1.9</v>
      </c>
      <c r="M18"/>
      <c r="N18" s="30" t="s">
        <v>103</v>
      </c>
      <c r="O18" s="31">
        <v>0.5</v>
      </c>
      <c r="P18" s="31">
        <v>0</v>
      </c>
      <c r="Q18"/>
      <c r="R18"/>
      <c r="S18"/>
      <c r="T18"/>
      <c r="U18"/>
      <c r="V18"/>
      <c r="W18"/>
    </row>
    <row r="19" spans="2:23" x14ac:dyDescent="0.3">
      <c r="B19" s="30" t="s">
        <v>98</v>
      </c>
      <c r="C19" s="31">
        <v>3.4</v>
      </c>
      <c r="D19" s="31">
        <v>6.6000000000000014</v>
      </c>
      <c r="E19"/>
      <c r="F19" s="30" t="s">
        <v>102</v>
      </c>
      <c r="G19" s="31">
        <v>4.7</v>
      </c>
      <c r="H19" s="31">
        <v>2.5</v>
      </c>
      <c r="J19" s="30" t="s">
        <v>98</v>
      </c>
      <c r="K19" s="31">
        <v>1</v>
      </c>
      <c r="L19" s="31">
        <v>3.8</v>
      </c>
      <c r="M19"/>
      <c r="N19" s="30" t="s">
        <v>102</v>
      </c>
      <c r="O19" s="31">
        <v>1</v>
      </c>
      <c r="P19" s="31">
        <v>1</v>
      </c>
      <c r="Q19"/>
      <c r="R19"/>
      <c r="S19"/>
      <c r="T19"/>
      <c r="U19"/>
      <c r="V19"/>
      <c r="W19"/>
    </row>
    <row r="20" spans="2:23" x14ac:dyDescent="0.3">
      <c r="B20" s="30" t="s">
        <v>99</v>
      </c>
      <c r="C20" s="31">
        <v>3</v>
      </c>
      <c r="D20" s="31">
        <v>4.9000000000000004</v>
      </c>
      <c r="E20"/>
      <c r="F20" s="30" t="s">
        <v>101</v>
      </c>
      <c r="G20" s="31">
        <v>4.3</v>
      </c>
      <c r="H20" s="31">
        <v>2.2000000000000002</v>
      </c>
      <c r="J20" s="30" t="s">
        <v>99</v>
      </c>
      <c r="K20" s="31">
        <v>2.2999999999999998</v>
      </c>
      <c r="L20" s="31">
        <v>4.6000000000000014</v>
      </c>
      <c r="M20"/>
      <c r="N20" s="30" t="s">
        <v>101</v>
      </c>
      <c r="O20" s="31">
        <v>3.3</v>
      </c>
      <c r="P20" s="31">
        <v>0.8</v>
      </c>
      <c r="Q20"/>
      <c r="R20"/>
      <c r="S20"/>
      <c r="T20"/>
      <c r="U20"/>
      <c r="V20"/>
      <c r="W20"/>
    </row>
    <row r="21" spans="2:23" x14ac:dyDescent="0.3">
      <c r="B21" s="30" t="s">
        <v>100</v>
      </c>
      <c r="C21" s="31">
        <v>2.4</v>
      </c>
      <c r="D21" s="31">
        <v>7.8000000000000007</v>
      </c>
      <c r="E21"/>
      <c r="F21" s="30" t="s">
        <v>100</v>
      </c>
      <c r="G21" s="31">
        <v>9.1</v>
      </c>
      <c r="H21" s="31">
        <v>2.2000000000000002</v>
      </c>
      <c r="J21" s="30" t="s">
        <v>100</v>
      </c>
      <c r="K21" s="31">
        <v>0.3</v>
      </c>
      <c r="L21" s="31">
        <v>8.1</v>
      </c>
      <c r="M21"/>
      <c r="N21" s="30" t="s">
        <v>100</v>
      </c>
      <c r="O21" s="31">
        <v>6.3000000000000007</v>
      </c>
      <c r="P21" s="31">
        <v>0.5</v>
      </c>
      <c r="Q21"/>
      <c r="R21"/>
      <c r="S21"/>
      <c r="T21"/>
      <c r="U21"/>
      <c r="V21"/>
      <c r="W21"/>
    </row>
    <row r="22" spans="2:23" x14ac:dyDescent="0.3">
      <c r="B22" s="30" t="s">
        <v>101</v>
      </c>
      <c r="C22" s="31">
        <v>3.4</v>
      </c>
      <c r="D22" s="31">
        <v>5.2</v>
      </c>
      <c r="E22"/>
      <c r="F22" s="30" t="s">
        <v>99</v>
      </c>
      <c r="G22" s="31">
        <v>6.4</v>
      </c>
      <c r="H22" s="31">
        <v>2.7</v>
      </c>
      <c r="J22" s="30" t="s">
        <v>101</v>
      </c>
      <c r="K22" s="31">
        <v>1.3</v>
      </c>
      <c r="L22" s="31">
        <v>3.2</v>
      </c>
      <c r="M22"/>
      <c r="N22" s="30" t="s">
        <v>99</v>
      </c>
      <c r="O22" s="31">
        <v>4.5</v>
      </c>
      <c r="P22" s="31">
        <v>1</v>
      </c>
      <c r="Q22"/>
      <c r="R22"/>
      <c r="S22"/>
      <c r="T22"/>
      <c r="U22"/>
      <c r="V22"/>
      <c r="W22"/>
    </row>
    <row r="23" spans="2:23" x14ac:dyDescent="0.3">
      <c r="B23" s="30" t="s">
        <v>102</v>
      </c>
      <c r="C23" s="31">
        <v>3.1</v>
      </c>
      <c r="D23" s="31">
        <v>3.8</v>
      </c>
      <c r="E23"/>
      <c r="F23" s="30" t="s">
        <v>98</v>
      </c>
      <c r="G23" s="31">
        <v>13.1</v>
      </c>
      <c r="H23" s="31">
        <v>3.1</v>
      </c>
      <c r="J23" s="30" t="s">
        <v>102</v>
      </c>
      <c r="K23" s="31">
        <v>0.5</v>
      </c>
      <c r="L23" s="31">
        <v>2.9</v>
      </c>
      <c r="M23"/>
      <c r="N23" s="30" t="s">
        <v>98</v>
      </c>
      <c r="O23" s="31">
        <v>13.5</v>
      </c>
      <c r="P23" s="31">
        <v>1</v>
      </c>
      <c r="Q23"/>
      <c r="R23"/>
      <c r="S23"/>
      <c r="T23"/>
      <c r="U23"/>
      <c r="V23"/>
      <c r="W23"/>
    </row>
    <row r="24" spans="2:23" x14ac:dyDescent="0.3">
      <c r="B24" s="30" t="s">
        <v>103</v>
      </c>
      <c r="C24" s="31">
        <v>0.60000000000000009</v>
      </c>
      <c r="D24" s="31">
        <v>0.60000000000000009</v>
      </c>
      <c r="E24"/>
      <c r="F24" s="30" t="s">
        <v>97</v>
      </c>
      <c r="G24" s="31">
        <v>6.9</v>
      </c>
      <c r="H24" s="31">
        <v>1.2</v>
      </c>
      <c r="J24" s="30" t="s">
        <v>103</v>
      </c>
      <c r="K24" s="31">
        <v>0</v>
      </c>
      <c r="L24" s="31">
        <v>0.3</v>
      </c>
      <c r="M24"/>
      <c r="N24" s="30" t="s">
        <v>97</v>
      </c>
      <c r="O24" s="31">
        <v>6.3000000000000007</v>
      </c>
      <c r="P24" s="31">
        <v>0.5</v>
      </c>
      <c r="Q24"/>
      <c r="R24"/>
      <c r="S24"/>
      <c r="T24"/>
      <c r="U24"/>
      <c r="V24"/>
      <c r="W24"/>
    </row>
    <row r="25" spans="2:23" x14ac:dyDescent="0.3">
      <c r="B25" s="30" t="s">
        <v>104</v>
      </c>
      <c r="C25" s="31">
        <v>0.60000000000000009</v>
      </c>
      <c r="D25" s="31">
        <v>3.1</v>
      </c>
      <c r="E25"/>
      <c r="F25" s="30" t="s">
        <v>96</v>
      </c>
      <c r="G25" s="31">
        <v>10.6</v>
      </c>
      <c r="H25" s="31">
        <v>0.60000000000000009</v>
      </c>
      <c r="J25" s="30" t="s">
        <v>104</v>
      </c>
      <c r="K25" s="31">
        <v>0.3</v>
      </c>
      <c r="L25" s="31">
        <v>2.9</v>
      </c>
      <c r="M25"/>
      <c r="N25" s="30" t="s">
        <v>96</v>
      </c>
      <c r="O25" s="31">
        <v>1</v>
      </c>
      <c r="P25" s="31">
        <v>0.5</v>
      </c>
      <c r="Q25"/>
      <c r="R25"/>
      <c r="S25"/>
      <c r="T25"/>
      <c r="U25"/>
      <c r="V25"/>
      <c r="W25"/>
    </row>
    <row r="26" spans="2:23" x14ac:dyDescent="0.3">
      <c r="B26" s="30" t="s">
        <v>105</v>
      </c>
      <c r="C26" s="31">
        <v>0.4</v>
      </c>
      <c r="D26" s="31">
        <v>2.2000000000000002</v>
      </c>
      <c r="E26"/>
      <c r="F26" s="30" t="s">
        <v>95</v>
      </c>
      <c r="G26" s="31">
        <v>13.6</v>
      </c>
      <c r="H26" s="31">
        <v>0.9</v>
      </c>
      <c r="J26" s="30" t="s">
        <v>105</v>
      </c>
      <c r="K26" s="31">
        <v>0</v>
      </c>
      <c r="L26" s="31">
        <v>2.4</v>
      </c>
      <c r="M26"/>
      <c r="N26" s="30" t="s">
        <v>95</v>
      </c>
      <c r="O26" s="31">
        <v>2.5</v>
      </c>
      <c r="P26" s="31">
        <v>0</v>
      </c>
      <c r="Q26"/>
      <c r="R26"/>
      <c r="S26"/>
      <c r="T26"/>
      <c r="U26"/>
      <c r="V26"/>
      <c r="W26"/>
    </row>
    <row r="27" spans="2:23" x14ac:dyDescent="0.3">
      <c r="B27" s="30" t="s">
        <v>106</v>
      </c>
      <c r="C27" s="31">
        <v>1.1000000000000001</v>
      </c>
      <c r="D27" s="31">
        <v>4.3</v>
      </c>
      <c r="E27"/>
      <c r="F27" s="30" t="s">
        <v>94</v>
      </c>
      <c r="G27" s="31">
        <v>48.5</v>
      </c>
      <c r="H27" s="31">
        <v>4.2</v>
      </c>
      <c r="J27" s="30" t="s">
        <v>106</v>
      </c>
      <c r="K27" s="31">
        <v>0.3</v>
      </c>
      <c r="L27" s="31">
        <v>2.2999999999999998</v>
      </c>
      <c r="M27"/>
      <c r="N27" s="30" t="s">
        <v>94</v>
      </c>
      <c r="O27" s="31">
        <v>5.3000000000000007</v>
      </c>
      <c r="P27" s="31">
        <v>0.3</v>
      </c>
      <c r="Q27"/>
      <c r="R27"/>
      <c r="S27"/>
      <c r="T27"/>
      <c r="U27"/>
      <c r="V27"/>
      <c r="W27"/>
    </row>
    <row r="28" spans="2:23" x14ac:dyDescent="0.3">
      <c r="B28" s="30" t="s">
        <v>107</v>
      </c>
      <c r="C28" s="31">
        <v>0.3</v>
      </c>
      <c r="D28" s="31">
        <v>4</v>
      </c>
      <c r="E28"/>
      <c r="F28" s="30" t="s">
        <v>93</v>
      </c>
      <c r="G28" s="31">
        <v>5.9</v>
      </c>
      <c r="H28" s="31">
        <v>2.2000000000000002</v>
      </c>
      <c r="J28" s="30" t="s">
        <v>107</v>
      </c>
      <c r="K28" s="31">
        <v>0</v>
      </c>
      <c r="L28" s="31">
        <v>2.2999999999999998</v>
      </c>
      <c r="M28"/>
      <c r="N28" s="30" t="s">
        <v>93</v>
      </c>
      <c r="O28" s="31">
        <v>2</v>
      </c>
      <c r="P28" s="31">
        <v>0.9</v>
      </c>
      <c r="Q28"/>
      <c r="R28"/>
      <c r="S28"/>
      <c r="T28"/>
      <c r="U28"/>
      <c r="V28"/>
      <c r="W28"/>
    </row>
    <row r="29" spans="2:23" x14ac:dyDescent="0.3">
      <c r="B29" s="30" t="s">
        <v>108</v>
      </c>
      <c r="C29" s="31">
        <v>1.4</v>
      </c>
      <c r="D29" s="31">
        <v>10.9</v>
      </c>
      <c r="E29"/>
      <c r="F29" s="30" t="s">
        <v>92</v>
      </c>
      <c r="G29" s="31">
        <v>1.3</v>
      </c>
      <c r="H29" s="31">
        <v>1.3</v>
      </c>
      <c r="J29" s="30" t="s">
        <v>108</v>
      </c>
      <c r="K29" s="31">
        <v>0.3</v>
      </c>
      <c r="L29" s="31">
        <v>4.1000000000000014</v>
      </c>
      <c r="M29"/>
      <c r="N29" s="30" t="s">
        <v>92</v>
      </c>
      <c r="O29" s="31">
        <v>0.8</v>
      </c>
      <c r="P29" s="31">
        <v>0.3</v>
      </c>
      <c r="Q29"/>
      <c r="R29"/>
      <c r="S29"/>
      <c r="T29"/>
      <c r="U29"/>
      <c r="V29"/>
      <c r="W29"/>
    </row>
    <row r="30" spans="2:23" x14ac:dyDescent="0.3">
      <c r="B30" s="30" t="s">
        <v>109</v>
      </c>
      <c r="C30" s="31">
        <v>0.70000000000000007</v>
      </c>
      <c r="D30" s="31">
        <v>5.8000000000000007</v>
      </c>
      <c r="E30"/>
      <c r="F30" s="30" t="s">
        <v>91</v>
      </c>
      <c r="G30" s="31">
        <v>11.7</v>
      </c>
      <c r="H30" s="31">
        <v>3.1</v>
      </c>
      <c r="J30" s="30" t="s">
        <v>109</v>
      </c>
      <c r="K30" s="31">
        <v>0.5</v>
      </c>
      <c r="L30" s="31">
        <v>1.8</v>
      </c>
      <c r="M30"/>
      <c r="N30" s="30" t="s">
        <v>91</v>
      </c>
      <c r="O30" s="31">
        <v>6.5</v>
      </c>
      <c r="P30" s="31">
        <v>3.3</v>
      </c>
      <c r="Q30"/>
      <c r="R30"/>
      <c r="S30"/>
      <c r="T30"/>
      <c r="U30"/>
      <c r="V30"/>
      <c r="W30"/>
    </row>
    <row r="31" spans="2:23" x14ac:dyDescent="0.3">
      <c r="B31" s="30" t="s">
        <v>110</v>
      </c>
      <c r="C31" s="31">
        <v>0.1</v>
      </c>
      <c r="D31" s="31">
        <v>1.1000000000000001</v>
      </c>
      <c r="E31"/>
      <c r="F31" s="30" t="s">
        <v>90</v>
      </c>
      <c r="G31" s="31">
        <v>8.8000000000000007</v>
      </c>
      <c r="H31" s="31">
        <v>5.2</v>
      </c>
      <c r="J31" s="30" t="s">
        <v>110</v>
      </c>
      <c r="K31" s="31">
        <v>0</v>
      </c>
      <c r="L31" s="31">
        <v>0.5</v>
      </c>
      <c r="M31"/>
      <c r="N31" s="30" t="s">
        <v>90</v>
      </c>
      <c r="O31" s="31">
        <v>4</v>
      </c>
      <c r="P31" s="31">
        <v>2.2999999999999998</v>
      </c>
      <c r="Q31"/>
      <c r="R31"/>
      <c r="S31"/>
      <c r="T31"/>
      <c r="U31"/>
      <c r="V31"/>
      <c r="W31"/>
    </row>
    <row r="32" spans="2:23" x14ac:dyDescent="0.3">
      <c r="B32" s="30" t="s">
        <v>111</v>
      </c>
      <c r="C32" s="31">
        <v>0.3</v>
      </c>
      <c r="D32" s="31">
        <v>2.2999999999999998</v>
      </c>
      <c r="E32"/>
      <c r="F32" s="30" t="s">
        <v>89</v>
      </c>
      <c r="G32" s="31">
        <v>19.2</v>
      </c>
      <c r="H32" s="31">
        <v>4.3</v>
      </c>
      <c r="J32" s="30" t="s">
        <v>111</v>
      </c>
      <c r="K32" s="31">
        <v>0</v>
      </c>
      <c r="L32" s="31">
        <v>0.8</v>
      </c>
      <c r="M32"/>
      <c r="N32" s="30" t="s">
        <v>89</v>
      </c>
      <c r="O32" s="31">
        <v>7.5</v>
      </c>
      <c r="P32" s="31">
        <v>0.8</v>
      </c>
      <c r="Q32"/>
      <c r="R32"/>
      <c r="S32"/>
      <c r="T32"/>
      <c r="U32"/>
      <c r="V32"/>
      <c r="W32"/>
    </row>
    <row r="33" spans="2:23" x14ac:dyDescent="0.3">
      <c r="B33" s="30" t="s">
        <v>112</v>
      </c>
      <c r="C33" s="31">
        <v>2</v>
      </c>
      <c r="D33" s="31">
        <v>7.2</v>
      </c>
      <c r="E33"/>
      <c r="F33" s="30" t="s">
        <v>88</v>
      </c>
      <c r="G33" s="31">
        <v>59.5</v>
      </c>
      <c r="H33" s="31">
        <v>19.600000000000001</v>
      </c>
      <c r="J33" s="30" t="s">
        <v>112</v>
      </c>
      <c r="K33" s="31">
        <v>0.5</v>
      </c>
      <c r="L33" s="31">
        <v>3.3</v>
      </c>
      <c r="M33"/>
      <c r="N33" s="30" t="s">
        <v>88</v>
      </c>
      <c r="O33" s="31">
        <v>6.5</v>
      </c>
      <c r="P33" s="31">
        <v>3</v>
      </c>
      <c r="Q33"/>
      <c r="R33"/>
      <c r="S33"/>
      <c r="T33"/>
      <c r="U33"/>
      <c r="V33"/>
      <c r="W33"/>
    </row>
    <row r="34" spans="2:23" x14ac:dyDescent="0.3">
      <c r="B34" s="30" t="s">
        <v>113</v>
      </c>
      <c r="C34" s="31">
        <v>0</v>
      </c>
      <c r="D34" s="31">
        <v>5.1000000000000014</v>
      </c>
      <c r="E34"/>
      <c r="F34" s="30" t="s">
        <v>87</v>
      </c>
      <c r="G34" s="31">
        <v>20.3</v>
      </c>
      <c r="H34" s="31">
        <v>6.7</v>
      </c>
      <c r="J34" s="30" t="s">
        <v>113</v>
      </c>
      <c r="K34" s="31">
        <v>0</v>
      </c>
      <c r="L34" s="31">
        <v>1.5</v>
      </c>
      <c r="M34"/>
      <c r="N34" s="30" t="s">
        <v>87</v>
      </c>
      <c r="O34" s="31">
        <v>3.3</v>
      </c>
      <c r="P34" s="31">
        <v>2.9</v>
      </c>
      <c r="Q34"/>
      <c r="R34"/>
      <c r="S34"/>
      <c r="T34"/>
      <c r="U34"/>
      <c r="V34"/>
      <c r="W34"/>
    </row>
    <row r="35" spans="2:23" x14ac:dyDescent="0.3">
      <c r="B35" s="30" t="s">
        <v>114</v>
      </c>
      <c r="C35" s="31">
        <v>0.2</v>
      </c>
      <c r="D35" s="31">
        <v>12.1</v>
      </c>
      <c r="E35"/>
      <c r="F35" s="30" t="s">
        <v>86</v>
      </c>
      <c r="G35" s="31">
        <v>0.4</v>
      </c>
      <c r="H35" s="31">
        <v>4</v>
      </c>
      <c r="J35" s="30" t="s">
        <v>114</v>
      </c>
      <c r="K35" s="31">
        <v>0.3</v>
      </c>
      <c r="L35" s="31">
        <v>3.6</v>
      </c>
      <c r="M35"/>
      <c r="N35" s="30" t="s">
        <v>86</v>
      </c>
      <c r="O35" s="31">
        <v>0.5</v>
      </c>
      <c r="P35" s="31">
        <v>1.5</v>
      </c>
      <c r="Q35"/>
      <c r="R35"/>
      <c r="S35"/>
      <c r="T35"/>
      <c r="U35"/>
      <c r="V35"/>
      <c r="W35"/>
    </row>
    <row r="36" spans="2:23" x14ac:dyDescent="0.3">
      <c r="B36" s="30" t="s">
        <v>115</v>
      </c>
      <c r="C36" s="31">
        <v>0</v>
      </c>
      <c r="D36" s="31">
        <v>1.8</v>
      </c>
      <c r="E36"/>
      <c r="F36" s="30" t="s">
        <v>85</v>
      </c>
      <c r="G36" s="31">
        <v>1.7</v>
      </c>
      <c r="H36" s="31">
        <v>74.7</v>
      </c>
      <c r="J36" s="30" t="s">
        <v>115</v>
      </c>
      <c r="K36" s="31">
        <v>0</v>
      </c>
      <c r="L36" s="31">
        <v>1.3</v>
      </c>
      <c r="M36"/>
      <c r="N36" s="30" t="s">
        <v>85</v>
      </c>
      <c r="O36" s="31">
        <v>1.8</v>
      </c>
      <c r="P36" s="31">
        <v>40.200000000000003</v>
      </c>
      <c r="Q36"/>
      <c r="R36"/>
      <c r="S36"/>
      <c r="T36"/>
      <c r="U36"/>
      <c r="V36"/>
      <c r="W36"/>
    </row>
    <row r="37" spans="2:23" x14ac:dyDescent="0.3">
      <c r="B37" s="30"/>
      <c r="C37" s="31"/>
      <c r="D37" s="31"/>
      <c r="E37"/>
      <c r="F37" s="30" t="s">
        <v>84</v>
      </c>
      <c r="G37" s="31">
        <v>0</v>
      </c>
      <c r="H37" s="31">
        <v>155</v>
      </c>
      <c r="J37" s="30"/>
      <c r="K37" s="31"/>
      <c r="L37" s="31"/>
      <c r="M37"/>
      <c r="N37" s="30" t="s">
        <v>84</v>
      </c>
      <c r="O37" s="31">
        <v>0</v>
      </c>
      <c r="P37" s="31">
        <v>36.200000000000003</v>
      </c>
      <c r="Q37"/>
      <c r="R37"/>
      <c r="S37"/>
      <c r="T37"/>
      <c r="U37"/>
      <c r="V37"/>
      <c r="W37"/>
    </row>
    <row r="38" spans="2:23" x14ac:dyDescent="0.3">
      <c r="B38"/>
      <c r="C38"/>
      <c r="D38"/>
      <c r="E38"/>
      <c r="F38"/>
      <c r="G38"/>
      <c r="H38"/>
      <c r="J38"/>
      <c r="K38"/>
      <c r="L38"/>
      <c r="M38"/>
      <c r="N38"/>
      <c r="O38"/>
      <c r="P38"/>
      <c r="Q38"/>
      <c r="R38"/>
      <c r="S38"/>
      <c r="T38"/>
      <c r="U38"/>
      <c r="V38"/>
      <c r="W38"/>
    </row>
    <row r="39" spans="2:23" x14ac:dyDescent="0.3">
      <c r="B39"/>
      <c r="C39"/>
      <c r="D39"/>
      <c r="E39"/>
      <c r="F39"/>
      <c r="G39"/>
      <c r="H39"/>
      <c r="J39"/>
      <c r="K39"/>
      <c r="L39"/>
      <c r="M39"/>
      <c r="N39"/>
      <c r="O39"/>
      <c r="P39"/>
      <c r="Q39"/>
      <c r="R39"/>
      <c r="S39"/>
      <c r="T39"/>
      <c r="U39"/>
      <c r="V39"/>
      <c r="W39"/>
    </row>
    <row r="40" spans="2:23" x14ac:dyDescent="0.3">
      <c r="B40"/>
      <c r="C40"/>
      <c r="D40"/>
      <c r="E40"/>
      <c r="F40"/>
      <c r="G40"/>
      <c r="H40"/>
      <c r="J40"/>
      <c r="K40"/>
      <c r="L40"/>
      <c r="M40"/>
    </row>
    <row r="41" spans="2:23" x14ac:dyDescent="0.3">
      <c r="B41"/>
      <c r="C41"/>
      <c r="D41"/>
      <c r="E41"/>
      <c r="F41"/>
      <c r="G41"/>
      <c r="H41"/>
      <c r="J41"/>
      <c r="K41"/>
      <c r="L41"/>
      <c r="M41"/>
    </row>
    <row r="42" spans="2:23" x14ac:dyDescent="0.3">
      <c r="B42"/>
      <c r="C42"/>
      <c r="D42"/>
      <c r="E42"/>
      <c r="F42"/>
      <c r="G42"/>
      <c r="H42"/>
      <c r="J42"/>
      <c r="K42"/>
      <c r="L42"/>
      <c r="M42"/>
    </row>
    <row r="43" spans="2:23" x14ac:dyDescent="0.3">
      <c r="B43"/>
      <c r="C43"/>
      <c r="D43"/>
      <c r="E43"/>
      <c r="F43"/>
      <c r="G43"/>
      <c r="H43"/>
      <c r="J43"/>
      <c r="K43"/>
      <c r="L43"/>
      <c r="M43"/>
    </row>
    <row r="44" spans="2:23" x14ac:dyDescent="0.3">
      <c r="B44"/>
      <c r="C44"/>
      <c r="D44"/>
      <c r="E44"/>
      <c r="F44"/>
      <c r="G44"/>
      <c r="H44"/>
      <c r="J44"/>
      <c r="K44"/>
      <c r="L44"/>
      <c r="M44"/>
    </row>
    <row r="45" spans="2:23" x14ac:dyDescent="0.3">
      <c r="B45"/>
      <c r="C45"/>
      <c r="D45"/>
      <c r="E45"/>
      <c r="F45"/>
      <c r="G45"/>
      <c r="H45"/>
      <c r="J45"/>
      <c r="K45"/>
      <c r="L45"/>
      <c r="M45"/>
    </row>
    <row r="46" spans="2:23" x14ac:dyDescent="0.3">
      <c r="B46"/>
      <c r="C46"/>
      <c r="D46"/>
      <c r="E46"/>
      <c r="F46"/>
      <c r="G46"/>
      <c r="H46"/>
      <c r="J46"/>
      <c r="K46"/>
      <c r="L46"/>
      <c r="M46"/>
    </row>
    <row r="47" spans="2:23" x14ac:dyDescent="0.3">
      <c r="B47"/>
      <c r="C47"/>
      <c r="D47"/>
      <c r="E47"/>
      <c r="F47"/>
      <c r="G47"/>
      <c r="H47"/>
      <c r="J47"/>
      <c r="K47"/>
      <c r="L47"/>
      <c r="M47"/>
    </row>
    <row r="48" spans="2:23" x14ac:dyDescent="0.3">
      <c r="B48"/>
      <c r="C48"/>
      <c r="D48"/>
      <c r="E48"/>
      <c r="F48"/>
      <c r="G48"/>
      <c r="H48"/>
      <c r="J48"/>
      <c r="K48"/>
      <c r="L48"/>
      <c r="M48"/>
    </row>
    <row r="49" spans="2:13" x14ac:dyDescent="0.3">
      <c r="B49"/>
      <c r="C49"/>
      <c r="D49"/>
      <c r="E49"/>
      <c r="F49"/>
      <c r="G49"/>
      <c r="H49"/>
      <c r="J49"/>
      <c r="K49"/>
      <c r="L49"/>
      <c r="M49"/>
    </row>
    <row r="50" spans="2:13" x14ac:dyDescent="0.3">
      <c r="B50"/>
      <c r="C50"/>
      <c r="D50"/>
      <c r="E50"/>
      <c r="F50"/>
      <c r="G50"/>
      <c r="H50"/>
      <c r="J50"/>
      <c r="K50"/>
      <c r="L50"/>
      <c r="M50"/>
    </row>
    <row r="51" spans="2:13" x14ac:dyDescent="0.3">
      <c r="B51"/>
      <c r="C51"/>
      <c r="D51"/>
      <c r="E51"/>
      <c r="F51"/>
      <c r="G51"/>
      <c r="H51"/>
      <c r="J51"/>
      <c r="K51"/>
      <c r="L51"/>
      <c r="M51"/>
    </row>
    <row r="52" spans="2:13" x14ac:dyDescent="0.3">
      <c r="B52"/>
      <c r="C52"/>
      <c r="D52"/>
      <c r="E52"/>
      <c r="F52"/>
      <c r="G52"/>
      <c r="H52"/>
      <c r="J52"/>
      <c r="K52"/>
      <c r="L52"/>
      <c r="M52"/>
    </row>
    <row r="53" spans="2:13" x14ac:dyDescent="0.3">
      <c r="B53"/>
      <c r="C53"/>
      <c r="D53"/>
      <c r="E53"/>
      <c r="F53"/>
      <c r="G53"/>
      <c r="H53"/>
      <c r="J53"/>
      <c r="K53"/>
      <c r="L53"/>
      <c r="M53"/>
    </row>
    <row r="54" spans="2:13" x14ac:dyDescent="0.3">
      <c r="B54"/>
      <c r="C54"/>
      <c r="D54"/>
      <c r="E54"/>
      <c r="F54"/>
      <c r="G54"/>
      <c r="H54"/>
      <c r="J54"/>
      <c r="K54"/>
      <c r="L54"/>
      <c r="M54"/>
    </row>
    <row r="55" spans="2:13" x14ac:dyDescent="0.3">
      <c r="B55"/>
      <c r="C55"/>
      <c r="D55"/>
      <c r="E55"/>
      <c r="F55"/>
      <c r="G55"/>
      <c r="H55"/>
      <c r="J55"/>
      <c r="K55"/>
      <c r="L55"/>
      <c r="M55"/>
    </row>
    <row r="56" spans="2:13" x14ac:dyDescent="0.3">
      <c r="B56"/>
      <c r="C56"/>
      <c r="D56"/>
      <c r="E56"/>
      <c r="F56"/>
      <c r="G56"/>
      <c r="H56"/>
      <c r="J56"/>
      <c r="K56"/>
      <c r="L56"/>
      <c r="M56"/>
    </row>
    <row r="57" spans="2:13" x14ac:dyDescent="0.3">
      <c r="B57"/>
      <c r="C57"/>
      <c r="D57"/>
      <c r="E57"/>
      <c r="F57"/>
      <c r="G57"/>
      <c r="H57"/>
      <c r="J57"/>
      <c r="K57"/>
      <c r="L57"/>
      <c r="M57"/>
    </row>
    <row r="58" spans="2:13" x14ac:dyDescent="0.3">
      <c r="B58"/>
      <c r="C58"/>
      <c r="D58"/>
      <c r="E58"/>
      <c r="F58"/>
      <c r="G58"/>
      <c r="H58"/>
      <c r="J58"/>
      <c r="K58"/>
      <c r="L58"/>
      <c r="M58"/>
    </row>
    <row r="59" spans="2:13" x14ac:dyDescent="0.3">
      <c r="B59"/>
      <c r="C59"/>
      <c r="D59"/>
      <c r="E59"/>
      <c r="F59"/>
      <c r="G59"/>
      <c r="H59"/>
      <c r="J59"/>
      <c r="K59"/>
      <c r="L59"/>
      <c r="M59"/>
    </row>
    <row r="60" spans="2:13" x14ac:dyDescent="0.3">
      <c r="B60"/>
      <c r="C60"/>
      <c r="D60"/>
      <c r="E60"/>
      <c r="F60"/>
      <c r="G60"/>
      <c r="H60"/>
      <c r="J60"/>
      <c r="K60"/>
      <c r="L60"/>
      <c r="M60"/>
    </row>
    <row r="61" spans="2:13" x14ac:dyDescent="0.3">
      <c r="B61"/>
      <c r="C61"/>
      <c r="D61"/>
      <c r="E61"/>
      <c r="F61"/>
      <c r="G61"/>
      <c r="H61"/>
      <c r="J61"/>
      <c r="K61"/>
      <c r="L61"/>
      <c r="M61"/>
    </row>
    <row r="62" spans="2:13" x14ac:dyDescent="0.3">
      <c r="B62"/>
      <c r="C62"/>
      <c r="D62"/>
      <c r="E62"/>
      <c r="F62"/>
      <c r="G62"/>
      <c r="H62"/>
      <c r="J62"/>
      <c r="K62"/>
      <c r="L62"/>
      <c r="M62"/>
    </row>
    <row r="63" spans="2:13" x14ac:dyDescent="0.3">
      <c r="B63"/>
      <c r="C63"/>
      <c r="D63"/>
      <c r="E63"/>
      <c r="F63"/>
      <c r="G63"/>
      <c r="H63"/>
      <c r="J63"/>
      <c r="K63"/>
      <c r="L63"/>
      <c r="M63"/>
    </row>
    <row r="64" spans="2:13" x14ac:dyDescent="0.3">
      <c r="B64"/>
      <c r="C64"/>
      <c r="D64"/>
      <c r="E64"/>
      <c r="F64"/>
      <c r="G64"/>
      <c r="H64"/>
      <c r="J64"/>
      <c r="K64"/>
      <c r="L64"/>
      <c r="M64"/>
    </row>
    <row r="65" spans="2:13" x14ac:dyDescent="0.3">
      <c r="B65"/>
      <c r="C65"/>
      <c r="D65"/>
      <c r="E65"/>
      <c r="F65"/>
      <c r="G65"/>
      <c r="H65"/>
      <c r="J65"/>
      <c r="K65"/>
      <c r="L65"/>
      <c r="M65"/>
    </row>
    <row r="66" spans="2:13" x14ac:dyDescent="0.3">
      <c r="B66"/>
      <c r="C66"/>
      <c r="D66"/>
      <c r="E66"/>
      <c r="F66"/>
      <c r="G66"/>
      <c r="H66"/>
      <c r="J66"/>
      <c r="K66"/>
      <c r="L66"/>
      <c r="M66"/>
    </row>
    <row r="67" spans="2:13" x14ac:dyDescent="0.3">
      <c r="B67"/>
      <c r="C67"/>
      <c r="D67"/>
      <c r="E67"/>
      <c r="F67"/>
      <c r="G67"/>
      <c r="H67"/>
      <c r="J67"/>
      <c r="K67"/>
      <c r="L67"/>
      <c r="M67"/>
    </row>
    <row r="68" spans="2:13" x14ac:dyDescent="0.3">
      <c r="B68"/>
      <c r="C68"/>
      <c r="D68"/>
      <c r="E68"/>
      <c r="F68"/>
      <c r="G68"/>
      <c r="H68"/>
      <c r="J68"/>
      <c r="K68"/>
      <c r="L68"/>
      <c r="M68"/>
    </row>
    <row r="69" spans="2:13" x14ac:dyDescent="0.3">
      <c r="B69"/>
      <c r="C69"/>
      <c r="D69"/>
      <c r="E69"/>
      <c r="F69"/>
      <c r="G69"/>
      <c r="H69"/>
      <c r="J69"/>
      <c r="K69"/>
      <c r="L69"/>
      <c r="M69"/>
    </row>
    <row r="70" spans="2:13" x14ac:dyDescent="0.3">
      <c r="B70"/>
      <c r="C70"/>
      <c r="D70"/>
      <c r="E70"/>
      <c r="F70"/>
      <c r="G70"/>
      <c r="H70"/>
      <c r="J70"/>
      <c r="K70"/>
      <c r="L70"/>
      <c r="M70"/>
    </row>
    <row r="71" spans="2:13" x14ac:dyDescent="0.3">
      <c r="B71"/>
      <c r="C71"/>
      <c r="D71"/>
      <c r="E71"/>
      <c r="F71"/>
      <c r="G71"/>
      <c r="H71"/>
      <c r="J71"/>
      <c r="K71"/>
      <c r="L71"/>
      <c r="M71"/>
    </row>
    <row r="72" spans="2:13" x14ac:dyDescent="0.3">
      <c r="B72"/>
      <c r="C72"/>
      <c r="D72"/>
      <c r="E72"/>
      <c r="F72"/>
      <c r="G72"/>
      <c r="H72"/>
      <c r="J72"/>
      <c r="K72"/>
      <c r="L72"/>
      <c r="M72"/>
    </row>
    <row r="73" spans="2:13" x14ac:dyDescent="0.3">
      <c r="B73"/>
      <c r="C73"/>
      <c r="D73"/>
      <c r="E73"/>
      <c r="F73"/>
      <c r="G73"/>
      <c r="H73"/>
      <c r="J73"/>
      <c r="K73"/>
      <c r="L73"/>
      <c r="M73"/>
    </row>
    <row r="74" spans="2:13" x14ac:dyDescent="0.3">
      <c r="B74"/>
      <c r="C74"/>
      <c r="D74"/>
      <c r="E74"/>
      <c r="F74"/>
      <c r="G74"/>
      <c r="H74"/>
      <c r="J74"/>
      <c r="K74"/>
      <c r="L74"/>
      <c r="M74"/>
    </row>
    <row r="75" spans="2:13" x14ac:dyDescent="0.3">
      <c r="B75"/>
      <c r="C75"/>
      <c r="D75"/>
      <c r="E75"/>
      <c r="F75"/>
      <c r="G75"/>
      <c r="H75"/>
      <c r="J75"/>
      <c r="K75"/>
      <c r="L75"/>
      <c r="M75"/>
    </row>
    <row r="76" spans="2:13" x14ac:dyDescent="0.3">
      <c r="B76"/>
      <c r="C76"/>
      <c r="D76"/>
      <c r="E76"/>
      <c r="F76"/>
      <c r="G76"/>
      <c r="H76"/>
      <c r="J76"/>
      <c r="K76"/>
      <c r="L76"/>
      <c r="M76"/>
    </row>
    <row r="77" spans="2:13" x14ac:dyDescent="0.3">
      <c r="B77"/>
      <c r="C77"/>
      <c r="D77"/>
      <c r="E77"/>
      <c r="F77"/>
      <c r="G77"/>
      <c r="H77"/>
      <c r="J77"/>
      <c r="K77"/>
      <c r="L77"/>
      <c r="M77"/>
    </row>
    <row r="78" spans="2:13" x14ac:dyDescent="0.3">
      <c r="B78"/>
      <c r="C78"/>
      <c r="D78"/>
      <c r="E78"/>
      <c r="F78"/>
      <c r="G78"/>
      <c r="H78"/>
      <c r="J78"/>
      <c r="K78"/>
      <c r="L78"/>
      <c r="M78"/>
    </row>
    <row r="79" spans="2:13" x14ac:dyDescent="0.3">
      <c r="B79"/>
      <c r="C79"/>
      <c r="D79"/>
      <c r="E79"/>
      <c r="F79"/>
      <c r="G79"/>
      <c r="H79"/>
      <c r="J79"/>
      <c r="K79"/>
      <c r="L79"/>
      <c r="M79"/>
    </row>
    <row r="80" spans="2:13" x14ac:dyDescent="0.3">
      <c r="B80"/>
      <c r="C80"/>
      <c r="D80"/>
      <c r="E80"/>
      <c r="F80"/>
      <c r="G80"/>
      <c r="H80"/>
      <c r="J80"/>
      <c r="K80"/>
      <c r="L80"/>
      <c r="M80"/>
    </row>
    <row r="81" spans="2:13" x14ac:dyDescent="0.3">
      <c r="B81"/>
      <c r="C81"/>
      <c r="D81"/>
      <c r="E81"/>
      <c r="F81"/>
      <c r="G81"/>
      <c r="H81"/>
      <c r="J81"/>
      <c r="K81"/>
      <c r="L81"/>
      <c r="M81"/>
    </row>
    <row r="82" spans="2:13" x14ac:dyDescent="0.3">
      <c r="B82"/>
      <c r="C82"/>
      <c r="D82"/>
      <c r="E82"/>
      <c r="F82"/>
      <c r="G82"/>
      <c r="H82"/>
      <c r="J82"/>
      <c r="K82"/>
      <c r="L82"/>
      <c r="M82"/>
    </row>
    <row r="83" spans="2:13" x14ac:dyDescent="0.3">
      <c r="B83"/>
      <c r="C83"/>
      <c r="D83"/>
      <c r="E83"/>
      <c r="F83"/>
      <c r="G83"/>
      <c r="H83"/>
      <c r="J83"/>
      <c r="K83"/>
      <c r="L83"/>
      <c r="M83"/>
    </row>
    <row r="84" spans="2:13" x14ac:dyDescent="0.3">
      <c r="B84"/>
      <c r="C84"/>
      <c r="D84"/>
      <c r="E84"/>
      <c r="F84"/>
      <c r="G84"/>
      <c r="H84"/>
      <c r="J84"/>
      <c r="K84"/>
      <c r="L84"/>
      <c r="M84"/>
    </row>
    <row r="85" spans="2:13" x14ac:dyDescent="0.3">
      <c r="B85"/>
      <c r="C85"/>
      <c r="D85"/>
      <c r="E85"/>
      <c r="F85"/>
      <c r="G85"/>
      <c r="H85"/>
      <c r="J85"/>
      <c r="K85"/>
      <c r="L85"/>
      <c r="M85"/>
    </row>
    <row r="86" spans="2:13" x14ac:dyDescent="0.3">
      <c r="B86"/>
      <c r="C86"/>
      <c r="D86"/>
      <c r="E86"/>
      <c r="F86"/>
      <c r="G86"/>
      <c r="H86"/>
      <c r="J86"/>
      <c r="K86"/>
      <c r="L86"/>
      <c r="M86"/>
    </row>
    <row r="87" spans="2:13" x14ac:dyDescent="0.3">
      <c r="B87"/>
      <c r="C87"/>
      <c r="D87"/>
      <c r="E87"/>
      <c r="F87"/>
      <c r="G87"/>
      <c r="H87"/>
      <c r="J87"/>
      <c r="K87"/>
      <c r="L87"/>
      <c r="M87"/>
    </row>
    <row r="88" spans="2:13" x14ac:dyDescent="0.3">
      <c r="B88"/>
      <c r="C88"/>
      <c r="D88"/>
      <c r="E88"/>
      <c r="F88"/>
      <c r="G88"/>
      <c r="H88"/>
      <c r="J88"/>
      <c r="K88"/>
      <c r="L88"/>
      <c r="M88"/>
    </row>
    <row r="89" spans="2:13" x14ac:dyDescent="0.3">
      <c r="B89"/>
      <c r="C89"/>
      <c r="D89"/>
      <c r="E89"/>
      <c r="F89"/>
      <c r="G89"/>
      <c r="H89"/>
      <c r="J89"/>
      <c r="K89"/>
      <c r="L89"/>
      <c r="M89"/>
    </row>
    <row r="90" spans="2:13" x14ac:dyDescent="0.3">
      <c r="B90"/>
      <c r="C90"/>
      <c r="D90"/>
      <c r="E90"/>
      <c r="F90"/>
      <c r="G90"/>
      <c r="H90"/>
      <c r="J90"/>
      <c r="K90"/>
      <c r="L90"/>
      <c r="M90"/>
    </row>
    <row r="91" spans="2:13" x14ac:dyDescent="0.3">
      <c r="B91"/>
      <c r="C91"/>
      <c r="D91"/>
      <c r="E91"/>
      <c r="F91"/>
      <c r="G91"/>
      <c r="H91"/>
      <c r="J91"/>
      <c r="K91"/>
      <c r="L91"/>
      <c r="M91"/>
    </row>
    <row r="92" spans="2:13" x14ac:dyDescent="0.3">
      <c r="B92"/>
      <c r="C92"/>
      <c r="D92"/>
      <c r="E92"/>
      <c r="F92"/>
      <c r="G92"/>
      <c r="H92"/>
      <c r="J92"/>
      <c r="K92"/>
      <c r="L92"/>
      <c r="M92"/>
    </row>
    <row r="93" spans="2:13" x14ac:dyDescent="0.3">
      <c r="B93"/>
      <c r="C93"/>
      <c r="D93"/>
      <c r="E93"/>
      <c r="F93"/>
      <c r="G93"/>
      <c r="H93"/>
      <c r="J93"/>
      <c r="K93"/>
      <c r="L93"/>
      <c r="M93"/>
    </row>
    <row r="94" spans="2:13" x14ac:dyDescent="0.3">
      <c r="B94"/>
      <c r="C94"/>
      <c r="D94"/>
      <c r="E94"/>
      <c r="F94"/>
      <c r="G94"/>
      <c r="H94"/>
      <c r="J94"/>
      <c r="K94"/>
      <c r="L94"/>
      <c r="M94"/>
    </row>
    <row r="95" spans="2:13" x14ac:dyDescent="0.3">
      <c r="B95"/>
      <c r="C95"/>
      <c r="D95"/>
      <c r="E95"/>
      <c r="F95"/>
      <c r="G95"/>
      <c r="H95"/>
      <c r="J95"/>
      <c r="K95"/>
      <c r="L95"/>
      <c r="M95"/>
    </row>
    <row r="96" spans="2:13" x14ac:dyDescent="0.3">
      <c r="B96"/>
      <c r="C96"/>
      <c r="D96"/>
      <c r="E96"/>
      <c r="F96"/>
      <c r="G96"/>
      <c r="H96"/>
      <c r="J96"/>
      <c r="K96"/>
      <c r="L96"/>
      <c r="M96"/>
    </row>
    <row r="97" spans="2:13" x14ac:dyDescent="0.3">
      <c r="B97"/>
      <c r="C97"/>
      <c r="D97"/>
      <c r="E97"/>
      <c r="F97"/>
      <c r="G97"/>
      <c r="H97"/>
      <c r="J97"/>
      <c r="K97"/>
      <c r="L97"/>
      <c r="M97"/>
    </row>
    <row r="98" spans="2:13" x14ac:dyDescent="0.3">
      <c r="B98"/>
      <c r="C98"/>
      <c r="D98"/>
      <c r="E98"/>
      <c r="F98"/>
      <c r="G98"/>
      <c r="H98"/>
      <c r="J98"/>
      <c r="K98"/>
      <c r="L98"/>
      <c r="M98"/>
    </row>
    <row r="99" spans="2:13" x14ac:dyDescent="0.3">
      <c r="B99"/>
      <c r="C99"/>
      <c r="D99"/>
      <c r="E99"/>
      <c r="F99"/>
      <c r="G99"/>
      <c r="H99"/>
      <c r="J99"/>
      <c r="K99"/>
      <c r="L99"/>
      <c r="M99"/>
    </row>
    <row r="100" spans="2:13" x14ac:dyDescent="0.3">
      <c r="B100"/>
      <c r="C100"/>
      <c r="D100"/>
      <c r="E100"/>
      <c r="F100"/>
      <c r="G100"/>
      <c r="H100"/>
      <c r="J100"/>
      <c r="K100"/>
      <c r="L100"/>
      <c r="M100"/>
    </row>
    <row r="101" spans="2:13" x14ac:dyDescent="0.3">
      <c r="B101"/>
      <c r="C101"/>
      <c r="D101"/>
      <c r="E101"/>
      <c r="F101"/>
      <c r="G101"/>
      <c r="H101"/>
      <c r="J101"/>
      <c r="K101"/>
      <c r="L101"/>
      <c r="M101"/>
    </row>
    <row r="102" spans="2:13" x14ac:dyDescent="0.3">
      <c r="B102"/>
      <c r="C102"/>
      <c r="D102"/>
      <c r="E102"/>
      <c r="F102"/>
      <c r="G102"/>
      <c r="H102"/>
      <c r="J102"/>
      <c r="K102"/>
      <c r="L102"/>
      <c r="M102"/>
    </row>
    <row r="103" spans="2:13" x14ac:dyDescent="0.3">
      <c r="B103"/>
      <c r="C103"/>
      <c r="D103"/>
      <c r="E103"/>
      <c r="F103"/>
      <c r="G103"/>
      <c r="H103"/>
      <c r="J103"/>
      <c r="K103"/>
      <c r="L103"/>
      <c r="M103"/>
    </row>
    <row r="104" spans="2:13" x14ac:dyDescent="0.3">
      <c r="B104"/>
      <c r="C104"/>
      <c r="D104"/>
      <c r="E104"/>
      <c r="F104"/>
      <c r="G104"/>
      <c r="H104"/>
      <c r="J104"/>
      <c r="K104"/>
      <c r="L104"/>
      <c r="M104"/>
    </row>
    <row r="105" spans="2:13" x14ac:dyDescent="0.3">
      <c r="B105"/>
      <c r="C105"/>
      <c r="D105"/>
      <c r="E105"/>
      <c r="F105"/>
      <c r="G105"/>
      <c r="H105"/>
      <c r="J105"/>
      <c r="K105"/>
      <c r="L105"/>
      <c r="M105"/>
    </row>
    <row r="106" spans="2:13" x14ac:dyDescent="0.3">
      <c r="B106"/>
      <c r="C106"/>
      <c r="D106"/>
      <c r="E106"/>
      <c r="F106"/>
      <c r="G106"/>
      <c r="H106"/>
      <c r="J106"/>
      <c r="K106"/>
      <c r="L106"/>
      <c r="M106"/>
    </row>
    <row r="107" spans="2:13" x14ac:dyDescent="0.3">
      <c r="B107"/>
      <c r="C107"/>
      <c r="D107"/>
      <c r="E107"/>
      <c r="F107"/>
      <c r="G107"/>
      <c r="H107"/>
      <c r="J107"/>
      <c r="K107"/>
      <c r="L107"/>
      <c r="M107"/>
    </row>
    <row r="108" spans="2:13" x14ac:dyDescent="0.3">
      <c r="B108"/>
      <c r="C108"/>
      <c r="D108"/>
      <c r="E108"/>
      <c r="F108"/>
      <c r="G108"/>
      <c r="H108"/>
      <c r="J108"/>
      <c r="K108"/>
      <c r="L108"/>
      <c r="M108"/>
    </row>
    <row r="109" spans="2:13" x14ac:dyDescent="0.3">
      <c r="B109"/>
      <c r="C109"/>
      <c r="D109"/>
      <c r="E109"/>
      <c r="F109"/>
      <c r="G109"/>
      <c r="H109"/>
      <c r="J109"/>
      <c r="K109"/>
      <c r="L109"/>
      <c r="M109"/>
    </row>
    <row r="110" spans="2:13" x14ac:dyDescent="0.3">
      <c r="B110"/>
      <c r="C110"/>
      <c r="D110"/>
      <c r="E110"/>
      <c r="F110"/>
      <c r="G110"/>
      <c r="H110"/>
      <c r="J110"/>
      <c r="K110"/>
      <c r="L110"/>
      <c r="M110"/>
    </row>
    <row r="111" spans="2:13" x14ac:dyDescent="0.3">
      <c r="B111"/>
      <c r="C111"/>
      <c r="D111"/>
      <c r="E111"/>
      <c r="F111"/>
      <c r="G111"/>
      <c r="H111"/>
      <c r="J111"/>
      <c r="K111"/>
      <c r="L111"/>
      <c r="M111"/>
    </row>
    <row r="112" spans="2:13" x14ac:dyDescent="0.3">
      <c r="B112"/>
      <c r="C112"/>
      <c r="D112"/>
      <c r="E112"/>
      <c r="F112"/>
      <c r="G112"/>
      <c r="H112"/>
      <c r="J112"/>
      <c r="K112"/>
      <c r="L112"/>
      <c r="M112"/>
    </row>
    <row r="113" spans="2:13" x14ac:dyDescent="0.3">
      <c r="B113"/>
      <c r="C113"/>
      <c r="D113"/>
      <c r="E113"/>
      <c r="F113"/>
      <c r="G113"/>
      <c r="H113"/>
      <c r="J113"/>
      <c r="K113"/>
      <c r="L113"/>
      <c r="M113"/>
    </row>
    <row r="114" spans="2:13" x14ac:dyDescent="0.3">
      <c r="B114"/>
      <c r="C114"/>
      <c r="D114"/>
      <c r="E114"/>
      <c r="F114"/>
      <c r="G114"/>
      <c r="H114"/>
      <c r="J114"/>
      <c r="K114"/>
      <c r="L114"/>
      <c r="M114"/>
    </row>
    <row r="115" spans="2:13" x14ac:dyDescent="0.3">
      <c r="B115"/>
      <c r="C115"/>
      <c r="D115"/>
      <c r="E115"/>
      <c r="F115"/>
      <c r="G115"/>
      <c r="H115"/>
      <c r="J115"/>
      <c r="K115"/>
      <c r="L115"/>
      <c r="M115"/>
    </row>
    <row r="116" spans="2:13" x14ac:dyDescent="0.3">
      <c r="B116"/>
      <c r="C116"/>
      <c r="D116"/>
      <c r="E116"/>
      <c r="F116"/>
      <c r="G116"/>
      <c r="H116"/>
      <c r="J116"/>
      <c r="K116"/>
      <c r="L116"/>
      <c r="M116"/>
    </row>
    <row r="117" spans="2:13" x14ac:dyDescent="0.3">
      <c r="B117"/>
      <c r="C117"/>
      <c r="D117"/>
      <c r="E117"/>
      <c r="F117"/>
      <c r="G117"/>
      <c r="H117"/>
      <c r="J117"/>
      <c r="K117"/>
      <c r="L117"/>
      <c r="M117"/>
    </row>
    <row r="118" spans="2:13" x14ac:dyDescent="0.3">
      <c r="B118"/>
      <c r="C118"/>
      <c r="D118"/>
      <c r="E118"/>
      <c r="F118"/>
      <c r="G118"/>
      <c r="H118"/>
      <c r="J118"/>
      <c r="K118"/>
      <c r="L118"/>
      <c r="M118"/>
    </row>
    <row r="119" spans="2:13" x14ac:dyDescent="0.3">
      <c r="B119"/>
      <c r="C119"/>
      <c r="D119"/>
      <c r="E119"/>
      <c r="F119"/>
      <c r="G119"/>
      <c r="H119"/>
      <c r="J119"/>
      <c r="K119"/>
      <c r="L119"/>
      <c r="M119"/>
    </row>
    <row r="120" spans="2:13" x14ac:dyDescent="0.3">
      <c r="B120"/>
      <c r="C120"/>
      <c r="D120"/>
      <c r="E120"/>
      <c r="F120"/>
      <c r="G120"/>
      <c r="H120"/>
      <c r="J120"/>
      <c r="K120"/>
      <c r="L120"/>
      <c r="M120"/>
    </row>
    <row r="121" spans="2:13" x14ac:dyDescent="0.3">
      <c r="B121"/>
      <c r="C121"/>
      <c r="D121"/>
      <c r="E121"/>
      <c r="F121"/>
      <c r="G121"/>
      <c r="H121"/>
      <c r="J121"/>
      <c r="K121"/>
      <c r="L121"/>
      <c r="M121"/>
    </row>
    <row r="122" spans="2:13" x14ac:dyDescent="0.3">
      <c r="B122"/>
      <c r="C122"/>
      <c r="D122"/>
      <c r="E122"/>
      <c r="F122"/>
      <c r="G122"/>
      <c r="H122"/>
      <c r="J122"/>
      <c r="K122"/>
      <c r="L122"/>
      <c r="M122"/>
    </row>
    <row r="123" spans="2:13" x14ac:dyDescent="0.3">
      <c r="B123"/>
      <c r="C123"/>
      <c r="D123"/>
      <c r="E123"/>
      <c r="F123"/>
      <c r="G123"/>
      <c r="H123"/>
      <c r="J123"/>
      <c r="K123"/>
      <c r="L123"/>
      <c r="M123"/>
    </row>
    <row r="124" spans="2:13" x14ac:dyDescent="0.3">
      <c r="B124"/>
      <c r="C124"/>
      <c r="D124"/>
      <c r="E124"/>
      <c r="F124"/>
      <c r="G124"/>
      <c r="H124"/>
      <c r="J124"/>
      <c r="K124"/>
      <c r="L124"/>
      <c r="M124"/>
    </row>
    <row r="125" spans="2:13" x14ac:dyDescent="0.3">
      <c r="B125"/>
      <c r="C125"/>
      <c r="D125"/>
      <c r="E125"/>
      <c r="F125"/>
      <c r="G125"/>
      <c r="H125"/>
      <c r="J125"/>
      <c r="K125"/>
      <c r="L125"/>
      <c r="M125"/>
    </row>
    <row r="126" spans="2:13" x14ac:dyDescent="0.3">
      <c r="B126"/>
      <c r="C126"/>
      <c r="D126"/>
      <c r="E126"/>
      <c r="F126"/>
      <c r="G126"/>
      <c r="H126"/>
      <c r="J126"/>
      <c r="K126"/>
      <c r="L126"/>
      <c r="M126"/>
    </row>
    <row r="127" spans="2:13" x14ac:dyDescent="0.3">
      <c r="B127"/>
      <c r="C127"/>
      <c r="D127"/>
      <c r="E127"/>
      <c r="F127"/>
      <c r="G127"/>
      <c r="H127"/>
      <c r="J127"/>
      <c r="K127"/>
      <c r="L127"/>
      <c r="M127"/>
    </row>
    <row r="128" spans="2:13" x14ac:dyDescent="0.3">
      <c r="B128"/>
      <c r="C128"/>
      <c r="D128"/>
      <c r="E128"/>
      <c r="F128"/>
      <c r="G128"/>
      <c r="H128"/>
      <c r="J128"/>
      <c r="K128"/>
      <c r="L128"/>
      <c r="M128"/>
    </row>
    <row r="129" spans="2:13" x14ac:dyDescent="0.3">
      <c r="B129"/>
      <c r="C129"/>
      <c r="D129"/>
      <c r="E129"/>
      <c r="F129"/>
      <c r="G129"/>
      <c r="H129"/>
      <c r="J129"/>
      <c r="K129"/>
      <c r="L129"/>
      <c r="M129"/>
    </row>
    <row r="130" spans="2:13" x14ac:dyDescent="0.3">
      <c r="B130"/>
      <c r="C130"/>
      <c r="D130"/>
      <c r="E130"/>
      <c r="F130"/>
      <c r="G130"/>
      <c r="H130"/>
      <c r="J130"/>
      <c r="K130"/>
      <c r="L130"/>
      <c r="M130"/>
    </row>
    <row r="131" spans="2:13" x14ac:dyDescent="0.3">
      <c r="B131"/>
      <c r="C131"/>
      <c r="D131"/>
      <c r="E131"/>
      <c r="F131"/>
      <c r="G131"/>
      <c r="H131"/>
      <c r="J131"/>
      <c r="K131"/>
      <c r="L131"/>
      <c r="M131"/>
    </row>
    <row r="132" spans="2:13" x14ac:dyDescent="0.3">
      <c r="B132"/>
      <c r="C132"/>
      <c r="D132"/>
      <c r="E132"/>
      <c r="F132"/>
      <c r="G132"/>
      <c r="H132"/>
      <c r="J132"/>
      <c r="K132"/>
      <c r="L132"/>
      <c r="M132"/>
    </row>
    <row r="133" spans="2:13" x14ac:dyDescent="0.3">
      <c r="B133"/>
      <c r="C133"/>
      <c r="D133"/>
      <c r="E133"/>
      <c r="F133"/>
      <c r="G133"/>
      <c r="H133"/>
      <c r="J133"/>
      <c r="K133"/>
      <c r="L133"/>
      <c r="M133"/>
    </row>
    <row r="134" spans="2:13" x14ac:dyDescent="0.3">
      <c r="B134"/>
      <c r="C134"/>
      <c r="D134"/>
      <c r="E134"/>
      <c r="F134"/>
      <c r="G134"/>
      <c r="H134"/>
      <c r="J134"/>
      <c r="K134"/>
      <c r="L134"/>
      <c r="M134"/>
    </row>
    <row r="135" spans="2:13" x14ac:dyDescent="0.3">
      <c r="B135"/>
      <c r="C135"/>
      <c r="D135"/>
      <c r="E135"/>
      <c r="F135"/>
      <c r="G135"/>
      <c r="H135"/>
      <c r="J135"/>
      <c r="K135"/>
      <c r="L135"/>
      <c r="M135"/>
    </row>
    <row r="136" spans="2:13" x14ac:dyDescent="0.3">
      <c r="B136"/>
      <c r="C136"/>
      <c r="D136"/>
      <c r="E136"/>
      <c r="F136"/>
      <c r="G136"/>
      <c r="H136"/>
      <c r="J136"/>
      <c r="K136"/>
      <c r="L136"/>
      <c r="M136"/>
    </row>
    <row r="137" spans="2:13" x14ac:dyDescent="0.3">
      <c r="B137"/>
      <c r="C137"/>
      <c r="D137"/>
      <c r="E137"/>
      <c r="F137"/>
      <c r="G137"/>
      <c r="H137"/>
      <c r="J137"/>
      <c r="K137"/>
      <c r="L137"/>
      <c r="M137"/>
    </row>
    <row r="138" spans="2:13" x14ac:dyDescent="0.3">
      <c r="B138"/>
      <c r="C138"/>
      <c r="D138"/>
      <c r="E138"/>
      <c r="F138"/>
      <c r="G138"/>
      <c r="H138"/>
      <c r="J138"/>
      <c r="K138"/>
      <c r="L138"/>
      <c r="M138"/>
    </row>
    <row r="139" spans="2:13" x14ac:dyDescent="0.3">
      <c r="B139"/>
      <c r="C139"/>
      <c r="D139"/>
      <c r="E139"/>
      <c r="F139"/>
      <c r="G139"/>
      <c r="H139"/>
      <c r="J139"/>
      <c r="K139"/>
      <c r="L139"/>
      <c r="M139"/>
    </row>
    <row r="140" spans="2:13" x14ac:dyDescent="0.3">
      <c r="B140"/>
      <c r="C140"/>
      <c r="D140"/>
      <c r="E140"/>
      <c r="F140"/>
      <c r="G140"/>
      <c r="H140"/>
      <c r="J140"/>
      <c r="K140"/>
      <c r="L140"/>
      <c r="M140"/>
    </row>
    <row r="141" spans="2:13" x14ac:dyDescent="0.3">
      <c r="B141"/>
      <c r="C141"/>
      <c r="D141"/>
      <c r="E141"/>
      <c r="F141"/>
      <c r="G141"/>
      <c r="H141"/>
      <c r="J141"/>
      <c r="K141"/>
      <c r="L141"/>
      <c r="M141"/>
    </row>
    <row r="142" spans="2:13" x14ac:dyDescent="0.3">
      <c r="B142"/>
      <c r="C142"/>
      <c r="D142"/>
      <c r="E142"/>
      <c r="F142"/>
      <c r="G142"/>
      <c r="H142"/>
      <c r="J142"/>
      <c r="K142"/>
      <c r="L142"/>
      <c r="M142"/>
    </row>
    <row r="143" spans="2:13" x14ac:dyDescent="0.3">
      <c r="B143"/>
      <c r="C143"/>
      <c r="D143"/>
      <c r="E143"/>
      <c r="F143"/>
      <c r="G143"/>
      <c r="H143"/>
      <c r="J143"/>
      <c r="K143"/>
      <c r="L143"/>
      <c r="M143"/>
    </row>
    <row r="144" spans="2:13" x14ac:dyDescent="0.3">
      <c r="B144"/>
      <c r="C144"/>
      <c r="D144"/>
      <c r="E144"/>
      <c r="F144"/>
      <c r="G144"/>
      <c r="H144"/>
      <c r="J144"/>
      <c r="K144"/>
      <c r="L144"/>
      <c r="M144"/>
    </row>
    <row r="145" spans="2:13" x14ac:dyDescent="0.3">
      <c r="B145"/>
      <c r="C145"/>
      <c r="D145"/>
      <c r="E145"/>
      <c r="F145"/>
      <c r="G145"/>
      <c r="H145"/>
      <c r="J145"/>
      <c r="K145"/>
      <c r="L145"/>
      <c r="M145"/>
    </row>
    <row r="146" spans="2:13" x14ac:dyDescent="0.3">
      <c r="B146"/>
      <c r="C146"/>
      <c r="D146"/>
      <c r="E146"/>
      <c r="F146"/>
      <c r="G146"/>
      <c r="H146"/>
      <c r="J146"/>
      <c r="K146"/>
      <c r="L146"/>
      <c r="M146"/>
    </row>
    <row r="147" spans="2:13" x14ac:dyDescent="0.3">
      <c r="B147"/>
      <c r="C147"/>
      <c r="D147"/>
      <c r="E147"/>
      <c r="F147"/>
      <c r="G147"/>
      <c r="H147"/>
      <c r="J147"/>
      <c r="K147"/>
      <c r="L147"/>
      <c r="M147"/>
    </row>
    <row r="148" spans="2:13" x14ac:dyDescent="0.3">
      <c r="B148"/>
      <c r="C148"/>
      <c r="D148"/>
      <c r="E148"/>
      <c r="F148"/>
      <c r="G148"/>
      <c r="H148"/>
      <c r="J148"/>
      <c r="K148"/>
      <c r="L148"/>
      <c r="M148"/>
    </row>
    <row r="149" spans="2:13" x14ac:dyDescent="0.3">
      <c r="B149"/>
      <c r="C149"/>
      <c r="D149"/>
      <c r="E149"/>
      <c r="F149"/>
      <c r="G149"/>
      <c r="H149"/>
      <c r="J149"/>
      <c r="K149"/>
      <c r="L149"/>
      <c r="M149"/>
    </row>
    <row r="150" spans="2:13" x14ac:dyDescent="0.3">
      <c r="B150"/>
      <c r="C150"/>
      <c r="D150"/>
      <c r="E150"/>
      <c r="F150"/>
      <c r="G150"/>
      <c r="H150"/>
      <c r="J150"/>
      <c r="K150"/>
      <c r="L150"/>
      <c r="M150"/>
    </row>
    <row r="151" spans="2:13" x14ac:dyDescent="0.3">
      <c r="B151"/>
      <c r="C151"/>
      <c r="D151"/>
      <c r="E151"/>
      <c r="F151"/>
      <c r="G151"/>
      <c r="H151"/>
      <c r="J151"/>
      <c r="K151"/>
      <c r="L151"/>
      <c r="M151"/>
    </row>
    <row r="152" spans="2:13" x14ac:dyDescent="0.3">
      <c r="B152"/>
      <c r="C152"/>
      <c r="D152"/>
      <c r="E152"/>
      <c r="F152"/>
      <c r="G152"/>
      <c r="H152"/>
      <c r="J152"/>
      <c r="K152"/>
      <c r="L152"/>
      <c r="M152"/>
    </row>
    <row r="153" spans="2:13" x14ac:dyDescent="0.3">
      <c r="B153"/>
      <c r="C153"/>
      <c r="D153"/>
      <c r="E153"/>
      <c r="F153"/>
      <c r="G153"/>
      <c r="H153"/>
      <c r="J153"/>
      <c r="K153"/>
      <c r="L153"/>
      <c r="M153"/>
    </row>
    <row r="154" spans="2:13" x14ac:dyDescent="0.3">
      <c r="B154"/>
      <c r="C154"/>
      <c r="D154"/>
      <c r="E154"/>
      <c r="F154"/>
      <c r="G154"/>
      <c r="H154"/>
      <c r="J154"/>
      <c r="K154"/>
      <c r="L154"/>
      <c r="M154"/>
    </row>
    <row r="155" spans="2:13" x14ac:dyDescent="0.3">
      <c r="B155"/>
      <c r="C155"/>
      <c r="D155"/>
      <c r="E155"/>
      <c r="F155"/>
      <c r="G155"/>
      <c r="H155"/>
      <c r="J155"/>
      <c r="K155"/>
      <c r="L155"/>
      <c r="M155"/>
    </row>
    <row r="156" spans="2:13" x14ac:dyDescent="0.3">
      <c r="B156"/>
      <c r="C156"/>
      <c r="D156"/>
      <c r="E156"/>
      <c r="F156"/>
      <c r="G156"/>
      <c r="H156"/>
      <c r="J156"/>
      <c r="K156"/>
      <c r="L156"/>
      <c r="M156"/>
    </row>
    <row r="157" spans="2:13" x14ac:dyDescent="0.3">
      <c r="B157"/>
      <c r="C157"/>
      <c r="D157"/>
      <c r="E157"/>
      <c r="F157"/>
      <c r="G157"/>
      <c r="H157"/>
      <c r="J157"/>
      <c r="K157"/>
      <c r="L157"/>
      <c r="M157"/>
    </row>
    <row r="158" spans="2:13" x14ac:dyDescent="0.3">
      <c r="B158"/>
      <c r="C158"/>
      <c r="D158"/>
      <c r="E158"/>
      <c r="F158"/>
      <c r="G158"/>
      <c r="H158"/>
      <c r="J158"/>
      <c r="K158"/>
      <c r="L158"/>
      <c r="M158"/>
    </row>
    <row r="159" spans="2:13" x14ac:dyDescent="0.3">
      <c r="B159"/>
      <c r="C159"/>
      <c r="D159"/>
      <c r="E159"/>
      <c r="F159"/>
      <c r="G159"/>
      <c r="H159"/>
      <c r="J159"/>
      <c r="K159"/>
      <c r="L159"/>
      <c r="M159"/>
    </row>
    <row r="160" spans="2:13" x14ac:dyDescent="0.3">
      <c r="B160"/>
      <c r="C160"/>
      <c r="D160"/>
      <c r="E160"/>
      <c r="F160"/>
      <c r="G160"/>
      <c r="H160"/>
      <c r="J160"/>
      <c r="K160"/>
      <c r="L160"/>
      <c r="M160"/>
    </row>
    <row r="161" spans="2:13" x14ac:dyDescent="0.3">
      <c r="B161"/>
      <c r="C161"/>
      <c r="D161"/>
      <c r="E161"/>
      <c r="F161"/>
      <c r="G161"/>
      <c r="H161"/>
      <c r="J161"/>
      <c r="K161"/>
      <c r="L161"/>
      <c r="M161"/>
    </row>
    <row r="162" spans="2:13" x14ac:dyDescent="0.3">
      <c r="B162"/>
      <c r="C162"/>
      <c r="D162"/>
      <c r="E162"/>
      <c r="F162"/>
      <c r="G162"/>
      <c r="H162"/>
      <c r="J162"/>
      <c r="K162"/>
      <c r="L162"/>
      <c r="M162"/>
    </row>
    <row r="163" spans="2:13" x14ac:dyDescent="0.3">
      <c r="B163"/>
      <c r="C163"/>
      <c r="D163"/>
      <c r="E163"/>
      <c r="F163"/>
      <c r="G163"/>
      <c r="H163"/>
      <c r="J163"/>
      <c r="K163"/>
      <c r="L163"/>
      <c r="M163"/>
    </row>
    <row r="164" spans="2:13" x14ac:dyDescent="0.3">
      <c r="B164"/>
      <c r="C164"/>
      <c r="D164"/>
      <c r="E164"/>
      <c r="F164"/>
      <c r="G164"/>
      <c r="H164"/>
      <c r="J164"/>
      <c r="K164"/>
      <c r="L164"/>
      <c r="M164"/>
    </row>
    <row r="165" spans="2:13" x14ac:dyDescent="0.3">
      <c r="B165"/>
      <c r="C165"/>
      <c r="D165"/>
      <c r="E165"/>
      <c r="F165"/>
      <c r="G165"/>
      <c r="H165"/>
      <c r="J165"/>
      <c r="K165"/>
      <c r="L165"/>
      <c r="M165"/>
    </row>
    <row r="166" spans="2:13" x14ac:dyDescent="0.3">
      <c r="B166"/>
      <c r="C166"/>
      <c r="D166"/>
      <c r="E166"/>
      <c r="F166"/>
      <c r="G166"/>
      <c r="H166"/>
      <c r="J166"/>
      <c r="K166"/>
      <c r="L166"/>
      <c r="M166"/>
    </row>
    <row r="167" spans="2:13" x14ac:dyDescent="0.3">
      <c r="B167"/>
      <c r="C167"/>
      <c r="D167"/>
      <c r="E167"/>
      <c r="F167"/>
      <c r="G167"/>
      <c r="H167"/>
      <c r="J167"/>
      <c r="K167"/>
      <c r="L167"/>
      <c r="M167"/>
    </row>
    <row r="168" spans="2:13" x14ac:dyDescent="0.3">
      <c r="B168"/>
      <c r="C168"/>
      <c r="D168"/>
      <c r="E168"/>
      <c r="F168"/>
      <c r="G168"/>
      <c r="H168"/>
      <c r="J168"/>
      <c r="K168"/>
      <c r="L168"/>
      <c r="M168"/>
    </row>
    <row r="169" spans="2:13" x14ac:dyDescent="0.3">
      <c r="B169"/>
      <c r="C169"/>
      <c r="D169"/>
      <c r="E169"/>
      <c r="F169"/>
      <c r="G169"/>
      <c r="H169"/>
      <c r="J169"/>
      <c r="K169"/>
      <c r="L169"/>
      <c r="M169"/>
    </row>
  </sheetData>
  <pageMargins left="0.19685039370078741" right="0.19685039370078741" top="0.19685039370078741" bottom="0.19685039370078741" header="0" footer="0"/>
  <pageSetup paperSize="9" scale="8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0BB7E-05B5-4C24-8092-D3B4F0D44CBE}">
  <sheetPr>
    <pageSetUpPr fitToPage="1"/>
  </sheetPr>
  <dimension ref="A1:AQ175"/>
  <sheetViews>
    <sheetView showZeros="0" zoomScaleNormal="100" workbookViewId="0">
      <pane ySplit="2" topLeftCell="A3" activePane="bottomLeft" state="frozen"/>
      <selection activeCell="Q34" sqref="Q34"/>
      <selection pane="bottomLeft" activeCell="C40" sqref="C40"/>
    </sheetView>
  </sheetViews>
  <sheetFormatPr defaultColWidth="4.6640625" defaultRowHeight="14.1" customHeight="1" x14ac:dyDescent="0.3"/>
  <cols>
    <col min="2" max="2" width="34" customWidth="1"/>
    <col min="3" max="43" width="4.6640625" customWidth="1"/>
  </cols>
  <sheetData>
    <row r="1" spans="2:43" s="13" customFormat="1" ht="14.1" customHeight="1" x14ac:dyDescent="0.3">
      <c r="B1" s="7" t="s">
        <v>80</v>
      </c>
      <c r="C1" s="32">
        <v>0</v>
      </c>
      <c r="D1" s="33">
        <v>8</v>
      </c>
      <c r="E1" s="34">
        <v>25</v>
      </c>
      <c r="F1" s="35">
        <v>65</v>
      </c>
      <c r="H1"/>
      <c r="I1"/>
      <c r="J1"/>
      <c r="K1"/>
      <c r="L1"/>
      <c r="M1"/>
      <c r="N1"/>
      <c r="O1"/>
      <c r="P1"/>
      <c r="Q1"/>
      <c r="R1"/>
      <c r="S1"/>
      <c r="T1"/>
      <c r="U1"/>
      <c r="V1"/>
      <c r="W1"/>
      <c r="X1"/>
      <c r="Y1"/>
      <c r="Z1"/>
      <c r="AA1"/>
      <c r="AB1"/>
      <c r="AC1"/>
      <c r="AD1"/>
      <c r="AE1"/>
      <c r="AF1"/>
      <c r="AG1"/>
      <c r="AH1"/>
      <c r="AI1"/>
      <c r="AO1"/>
      <c r="AP1"/>
      <c r="AQ1"/>
    </row>
    <row r="2" spans="2:43" s="13" customFormat="1" ht="14.1" customHeight="1" x14ac:dyDescent="0.3">
      <c r="B2" s="14"/>
      <c r="C2" s="32">
        <v>7.9999900000000004</v>
      </c>
      <c r="D2" s="33">
        <v>24.99999</v>
      </c>
      <c r="E2" s="34">
        <v>64.999989999999997</v>
      </c>
      <c r="F2" s="35">
        <v>999</v>
      </c>
      <c r="H2"/>
      <c r="I2"/>
      <c r="J2"/>
      <c r="K2"/>
      <c r="L2"/>
      <c r="M2"/>
      <c r="N2"/>
      <c r="O2"/>
      <c r="P2"/>
      <c r="Q2"/>
      <c r="R2"/>
      <c r="S2"/>
      <c r="T2"/>
      <c r="U2"/>
      <c r="V2"/>
      <c r="W2"/>
      <c r="X2"/>
      <c r="Y2"/>
      <c r="Z2"/>
      <c r="AA2"/>
      <c r="AB2"/>
      <c r="AC2"/>
      <c r="AD2"/>
      <c r="AE2"/>
      <c r="AF2"/>
      <c r="AG2"/>
      <c r="AH2"/>
      <c r="AI2"/>
      <c r="AO2"/>
      <c r="AP2"/>
      <c r="AQ2"/>
    </row>
    <row r="5" spans="2:43" s="13" customFormat="1" ht="14.1" customHeight="1" x14ac:dyDescent="0.3">
      <c r="B5" s="15" t="s">
        <v>129</v>
      </c>
      <c r="C5"/>
      <c r="D5"/>
      <c r="E5"/>
      <c r="F5"/>
      <c r="G5"/>
      <c r="H5"/>
      <c r="I5"/>
      <c r="J5"/>
      <c r="K5"/>
      <c r="L5"/>
      <c r="M5"/>
      <c r="N5"/>
      <c r="O5"/>
      <c r="P5"/>
      <c r="Q5"/>
      <c r="R5"/>
      <c r="S5"/>
      <c r="T5"/>
      <c r="U5"/>
      <c r="V5"/>
      <c r="W5"/>
      <c r="X5"/>
      <c r="Y5"/>
      <c r="Z5"/>
      <c r="AA5"/>
      <c r="AB5"/>
      <c r="AC5"/>
      <c r="AD5"/>
      <c r="AE5"/>
      <c r="AF5"/>
      <c r="AG5"/>
      <c r="AH5"/>
      <c r="AI5"/>
      <c r="AO5"/>
      <c r="AP5"/>
      <c r="AQ5"/>
    </row>
    <row r="6" spans="2:43" s="13" customFormat="1" ht="14.1" customHeight="1" x14ac:dyDescent="0.3">
      <c r="B6" s="16" t="s">
        <v>82</v>
      </c>
      <c r="C6" s="16">
        <v>1</v>
      </c>
      <c r="D6" s="16">
        <v>3</v>
      </c>
      <c r="E6" s="16">
        <v>5</v>
      </c>
      <c r="F6" s="16">
        <v>7</v>
      </c>
      <c r="G6" s="16">
        <v>9</v>
      </c>
      <c r="H6" s="16">
        <v>11</v>
      </c>
      <c r="I6" s="16">
        <v>13</v>
      </c>
      <c r="J6" s="16">
        <v>15</v>
      </c>
      <c r="K6" s="16">
        <v>17</v>
      </c>
      <c r="L6" s="16">
        <v>19</v>
      </c>
      <c r="M6" s="16">
        <v>21</v>
      </c>
      <c r="N6" s="16">
        <v>23</v>
      </c>
      <c r="O6" s="16">
        <v>25</v>
      </c>
      <c r="P6" s="16">
        <v>27</v>
      </c>
      <c r="Q6" s="16">
        <v>29</v>
      </c>
      <c r="R6" s="16">
        <v>31</v>
      </c>
      <c r="S6" s="16">
        <v>33</v>
      </c>
      <c r="T6" s="16">
        <v>35</v>
      </c>
      <c r="U6" s="16">
        <v>37</v>
      </c>
      <c r="V6" s="16">
        <v>39</v>
      </c>
      <c r="W6" s="16">
        <v>41</v>
      </c>
      <c r="X6" s="16">
        <v>43</v>
      </c>
      <c r="Y6" s="16">
        <v>45</v>
      </c>
      <c r="Z6" s="16">
        <v>47</v>
      </c>
      <c r="AA6" s="16">
        <v>49</v>
      </c>
      <c r="AB6" s="16">
        <v>51</v>
      </c>
      <c r="AC6" s="16">
        <v>53</v>
      </c>
      <c r="AD6" s="16">
        <v>55</v>
      </c>
      <c r="AE6" s="16">
        <v>57</v>
      </c>
      <c r="AF6" s="16">
        <v>59</v>
      </c>
      <c r="AG6" s="16">
        <v>61</v>
      </c>
      <c r="AH6"/>
      <c r="AI6"/>
      <c r="AO6"/>
      <c r="AP6"/>
      <c r="AQ6"/>
    </row>
    <row r="7" spans="2:43" s="13" customFormat="1" ht="14.1" customHeight="1" x14ac:dyDescent="0.3">
      <c r="B7" s="18" t="s">
        <v>83</v>
      </c>
      <c r="C7" s="19">
        <v>0.28472222222222221</v>
      </c>
      <c r="D7" s="19">
        <v>0.30555555555555552</v>
      </c>
      <c r="E7" s="19">
        <v>0.3263888888888889</v>
      </c>
      <c r="F7" s="19">
        <v>0.34722222222222227</v>
      </c>
      <c r="G7" s="19">
        <v>0.36805555555555558</v>
      </c>
      <c r="H7" s="19">
        <v>0.3888888888888889</v>
      </c>
      <c r="I7" s="19">
        <v>0.40972222222222227</v>
      </c>
      <c r="J7" s="19">
        <v>0.43055555555555558</v>
      </c>
      <c r="K7" s="19">
        <v>0.4513888888888889</v>
      </c>
      <c r="L7" s="19">
        <v>0.47222222222222227</v>
      </c>
      <c r="M7" s="19">
        <v>0.49305555555555558</v>
      </c>
      <c r="N7" s="19">
        <v>0.51388888888888895</v>
      </c>
      <c r="O7" s="19">
        <v>0.53472222222222221</v>
      </c>
      <c r="P7" s="19">
        <v>0.55555555555555558</v>
      </c>
      <c r="Q7" s="19">
        <v>0.57638888888888895</v>
      </c>
      <c r="R7" s="19">
        <v>0.59722222222222221</v>
      </c>
      <c r="S7" s="19">
        <v>0.61805555555555558</v>
      </c>
      <c r="T7" s="19">
        <v>0.63888888888888895</v>
      </c>
      <c r="U7" s="19">
        <v>0.65972222222222221</v>
      </c>
      <c r="V7" s="19">
        <v>0.68055555555555547</v>
      </c>
      <c r="W7" s="19">
        <v>0.70138888888888884</v>
      </c>
      <c r="X7" s="19">
        <v>0.72222222222222221</v>
      </c>
      <c r="Y7" s="19">
        <v>0.74305555555555547</v>
      </c>
      <c r="Z7" s="19">
        <v>0.76388888888888884</v>
      </c>
      <c r="AA7" s="19">
        <v>0.78472222222222221</v>
      </c>
      <c r="AB7" s="19">
        <v>0.80555555555555547</v>
      </c>
      <c r="AC7" s="19">
        <v>0.82638888888888884</v>
      </c>
      <c r="AD7" s="19">
        <v>0.86805555555555547</v>
      </c>
      <c r="AE7" s="19">
        <v>0.90972222222222221</v>
      </c>
      <c r="AF7" s="19">
        <v>0.95138888888888884</v>
      </c>
      <c r="AG7" s="19">
        <v>0.99305555555555547</v>
      </c>
      <c r="AH7"/>
      <c r="AI7"/>
      <c r="AO7"/>
      <c r="AP7"/>
      <c r="AQ7"/>
    </row>
    <row r="9" spans="2:43" ht="14.1" customHeight="1" x14ac:dyDescent="0.3">
      <c r="B9" s="7" t="s">
        <v>84</v>
      </c>
      <c r="C9" s="20">
        <v>5</v>
      </c>
      <c r="D9" s="20">
        <v>8.8000000000000007</v>
      </c>
      <c r="E9" s="20">
        <v>9.8000000000000007</v>
      </c>
      <c r="F9" s="20">
        <v>12</v>
      </c>
      <c r="G9" s="20">
        <v>12</v>
      </c>
      <c r="H9" s="20">
        <v>6.8000000000000007</v>
      </c>
      <c r="I9" s="20">
        <v>5</v>
      </c>
      <c r="J9" s="20">
        <v>3.8</v>
      </c>
      <c r="K9" s="20">
        <v>7.4</v>
      </c>
      <c r="L9" s="20">
        <v>5</v>
      </c>
      <c r="M9" s="20">
        <v>6.8000000000000007</v>
      </c>
      <c r="N9" s="20">
        <v>5</v>
      </c>
      <c r="O9" s="20">
        <v>5</v>
      </c>
      <c r="P9" s="20">
        <v>4.8000000000000007</v>
      </c>
      <c r="Q9" s="20">
        <v>7</v>
      </c>
      <c r="R9" s="20">
        <v>8.8000000000000007</v>
      </c>
      <c r="S9" s="20">
        <v>11.8</v>
      </c>
      <c r="T9" s="20">
        <v>8.8000000000000007</v>
      </c>
      <c r="U9" s="20">
        <v>8.8000000000000007</v>
      </c>
      <c r="V9" s="20">
        <v>10.8</v>
      </c>
      <c r="W9" s="20">
        <v>12</v>
      </c>
      <c r="X9" s="20">
        <v>10.8</v>
      </c>
      <c r="Y9" s="20">
        <v>7</v>
      </c>
      <c r="Z9" s="20">
        <v>7.8000000000000007</v>
      </c>
      <c r="AA9" s="20">
        <v>5.6000000000000014</v>
      </c>
      <c r="AB9" s="20">
        <v>4.6000000000000014</v>
      </c>
      <c r="AC9" s="20">
        <v>3.8</v>
      </c>
      <c r="AD9" s="20">
        <v>7</v>
      </c>
      <c r="AE9" s="20">
        <v>5.8000000000000007</v>
      </c>
      <c r="AF9" s="20">
        <v>4</v>
      </c>
      <c r="AG9" s="20">
        <v>4</v>
      </c>
    </row>
    <row r="10" spans="2:43" ht="14.1" customHeight="1" x14ac:dyDescent="0.3">
      <c r="B10" s="7" t="s">
        <v>85</v>
      </c>
      <c r="C10" s="20">
        <v>8.8000000000000007</v>
      </c>
      <c r="D10" s="20">
        <v>11</v>
      </c>
      <c r="E10" s="20">
        <v>14</v>
      </c>
      <c r="F10" s="20">
        <v>16.8</v>
      </c>
      <c r="G10" s="20">
        <v>17.8</v>
      </c>
      <c r="H10" s="20">
        <v>9.8000000000000007</v>
      </c>
      <c r="I10" s="20">
        <v>7.8000000000000007</v>
      </c>
      <c r="J10" s="20">
        <v>4.8000000000000007</v>
      </c>
      <c r="K10" s="20">
        <v>8</v>
      </c>
      <c r="L10" s="20">
        <v>6.8000000000000007</v>
      </c>
      <c r="M10" s="20">
        <v>9.8000000000000007</v>
      </c>
      <c r="N10" s="20">
        <v>8</v>
      </c>
      <c r="O10" s="20">
        <v>8</v>
      </c>
      <c r="P10" s="20">
        <v>14.2</v>
      </c>
      <c r="Q10" s="20">
        <v>8</v>
      </c>
      <c r="R10" s="20">
        <v>11</v>
      </c>
      <c r="S10" s="20">
        <v>13.8</v>
      </c>
      <c r="T10" s="20">
        <v>12.6</v>
      </c>
      <c r="U10" s="20">
        <v>12</v>
      </c>
      <c r="V10" s="20">
        <v>12.8</v>
      </c>
      <c r="W10" s="20">
        <v>11.8</v>
      </c>
      <c r="X10" s="20">
        <v>13.8</v>
      </c>
      <c r="Y10" s="20">
        <v>12</v>
      </c>
      <c r="Z10" s="20">
        <v>10</v>
      </c>
      <c r="AA10" s="20">
        <v>6.8000000000000007</v>
      </c>
      <c r="AB10" s="20">
        <v>5.8000000000000007</v>
      </c>
      <c r="AC10" s="20">
        <v>5.8000000000000007</v>
      </c>
      <c r="AD10" s="20">
        <v>7</v>
      </c>
      <c r="AE10" s="20">
        <v>7</v>
      </c>
      <c r="AF10" s="20">
        <v>5.8000000000000007</v>
      </c>
      <c r="AG10" s="20">
        <v>7.8000000000000007</v>
      </c>
    </row>
    <row r="11" spans="2:43" ht="14.1" customHeight="1" x14ac:dyDescent="0.3">
      <c r="B11" s="7" t="s">
        <v>130</v>
      </c>
      <c r="C11" s="20">
        <v>8.8000000000000007</v>
      </c>
      <c r="D11" s="20">
        <v>10.8</v>
      </c>
      <c r="E11" s="20">
        <v>14</v>
      </c>
      <c r="F11" s="20">
        <v>16.8</v>
      </c>
      <c r="G11" s="20">
        <v>19.399999999999999</v>
      </c>
      <c r="H11" s="20">
        <v>9.8000000000000007</v>
      </c>
      <c r="I11" s="20">
        <v>7.8000000000000007</v>
      </c>
      <c r="J11" s="20">
        <v>5</v>
      </c>
      <c r="K11" s="20">
        <v>8</v>
      </c>
      <c r="L11" s="20">
        <v>6.8000000000000007</v>
      </c>
      <c r="M11" s="20">
        <v>9.8000000000000007</v>
      </c>
      <c r="N11" s="20">
        <v>8</v>
      </c>
      <c r="O11" s="20">
        <v>8</v>
      </c>
      <c r="P11" s="20">
        <v>14.6</v>
      </c>
      <c r="Q11" s="20">
        <v>8</v>
      </c>
      <c r="R11" s="20">
        <v>11.8</v>
      </c>
      <c r="S11" s="20">
        <v>14</v>
      </c>
      <c r="T11" s="20">
        <v>12.6</v>
      </c>
      <c r="U11" s="20">
        <v>12</v>
      </c>
      <c r="V11" s="20">
        <v>12.8</v>
      </c>
      <c r="W11" s="20">
        <v>11.8</v>
      </c>
      <c r="X11" s="20">
        <v>13.8</v>
      </c>
      <c r="Y11" s="20">
        <v>11.8</v>
      </c>
      <c r="Z11" s="20">
        <v>10.8</v>
      </c>
      <c r="AA11" s="20">
        <v>6</v>
      </c>
      <c r="AB11" s="20">
        <v>6</v>
      </c>
      <c r="AC11" s="20">
        <v>5.8000000000000007</v>
      </c>
      <c r="AD11" s="20">
        <v>8</v>
      </c>
      <c r="AE11" s="20">
        <v>7</v>
      </c>
      <c r="AF11" s="20">
        <v>5.8000000000000007</v>
      </c>
      <c r="AG11" s="20">
        <v>7</v>
      </c>
    </row>
    <row r="12" spans="2:43" ht="14.1" customHeight="1" x14ac:dyDescent="0.3">
      <c r="B12" s="7" t="s">
        <v>131</v>
      </c>
      <c r="C12" s="20">
        <v>8</v>
      </c>
      <c r="D12" s="20">
        <v>10.8</v>
      </c>
      <c r="E12" s="20">
        <v>14</v>
      </c>
      <c r="F12" s="20">
        <v>17</v>
      </c>
      <c r="G12" s="20">
        <v>18.600000000000001</v>
      </c>
      <c r="H12" s="20">
        <v>10.6</v>
      </c>
      <c r="I12" s="20">
        <v>7.8000000000000007</v>
      </c>
      <c r="J12" s="20">
        <v>4.8000000000000007</v>
      </c>
      <c r="K12" s="20">
        <v>8</v>
      </c>
      <c r="L12" s="20">
        <v>6.8000000000000007</v>
      </c>
      <c r="M12" s="20">
        <v>9.8000000000000007</v>
      </c>
      <c r="N12" s="20">
        <v>8</v>
      </c>
      <c r="O12" s="20">
        <v>8.7000000000000011</v>
      </c>
      <c r="P12" s="20">
        <v>12.8</v>
      </c>
      <c r="Q12" s="20">
        <v>8</v>
      </c>
      <c r="R12" s="20">
        <v>11.6</v>
      </c>
      <c r="S12" s="20">
        <v>12.8</v>
      </c>
      <c r="T12" s="20">
        <v>12.6</v>
      </c>
      <c r="U12" s="20">
        <v>12</v>
      </c>
      <c r="V12" s="20">
        <v>12</v>
      </c>
      <c r="W12" s="20">
        <v>11.8</v>
      </c>
      <c r="X12" s="20">
        <v>13.8</v>
      </c>
      <c r="Y12" s="20">
        <v>11</v>
      </c>
      <c r="Z12" s="20">
        <v>10.8</v>
      </c>
      <c r="AA12" s="20">
        <v>6</v>
      </c>
      <c r="AB12" s="20">
        <v>6</v>
      </c>
      <c r="AC12" s="20">
        <v>5</v>
      </c>
      <c r="AD12" s="20">
        <v>7.8000000000000007</v>
      </c>
      <c r="AE12" s="20">
        <v>7</v>
      </c>
      <c r="AF12" s="20">
        <v>5.8000000000000007</v>
      </c>
      <c r="AG12" s="20">
        <v>7</v>
      </c>
    </row>
    <row r="13" spans="2:43" ht="14.1" customHeight="1" x14ac:dyDescent="0.3">
      <c r="B13" s="7" t="s">
        <v>132</v>
      </c>
      <c r="C13" s="20">
        <v>8</v>
      </c>
      <c r="D13" s="20">
        <v>10</v>
      </c>
      <c r="E13" s="20">
        <v>13.8</v>
      </c>
      <c r="F13" s="20">
        <v>16</v>
      </c>
      <c r="G13" s="20">
        <v>17.600000000000001</v>
      </c>
      <c r="H13" s="20">
        <v>9.7000000000000011</v>
      </c>
      <c r="I13" s="20">
        <v>7.8000000000000007</v>
      </c>
      <c r="J13" s="20">
        <v>5</v>
      </c>
      <c r="K13" s="20">
        <v>7</v>
      </c>
      <c r="L13" s="20">
        <v>6</v>
      </c>
      <c r="M13" s="20">
        <v>9.8000000000000007</v>
      </c>
      <c r="N13" s="20">
        <v>7.8000000000000007</v>
      </c>
      <c r="O13" s="20">
        <v>8</v>
      </c>
      <c r="P13" s="20">
        <v>11.7</v>
      </c>
      <c r="Q13" s="20">
        <v>8</v>
      </c>
      <c r="R13" s="20">
        <v>11.8</v>
      </c>
      <c r="S13" s="20">
        <v>13</v>
      </c>
      <c r="T13" s="20">
        <v>10.8</v>
      </c>
      <c r="U13" s="20">
        <v>11.7</v>
      </c>
      <c r="V13" s="20">
        <v>11.8</v>
      </c>
      <c r="W13" s="20">
        <v>11.6</v>
      </c>
      <c r="X13" s="20">
        <v>11.8</v>
      </c>
      <c r="Y13" s="20">
        <v>9.8000000000000007</v>
      </c>
      <c r="Z13" s="20">
        <v>8.8000000000000007</v>
      </c>
      <c r="AA13" s="20">
        <v>5</v>
      </c>
      <c r="AB13" s="20">
        <v>5.1000000000000014</v>
      </c>
      <c r="AC13" s="20">
        <v>4.8000000000000007</v>
      </c>
      <c r="AD13" s="20">
        <v>5.8000000000000007</v>
      </c>
      <c r="AE13" s="20">
        <v>7</v>
      </c>
      <c r="AF13" s="20">
        <v>5.8000000000000007</v>
      </c>
      <c r="AG13" s="20">
        <v>6.8000000000000007</v>
      </c>
    </row>
    <row r="14" spans="2:43" ht="14.1" customHeight="1" x14ac:dyDescent="0.3">
      <c r="B14" s="7" t="s">
        <v>133</v>
      </c>
      <c r="C14" s="20">
        <v>8</v>
      </c>
      <c r="D14" s="20">
        <v>9.8000000000000007</v>
      </c>
      <c r="E14" s="20">
        <v>11</v>
      </c>
      <c r="F14" s="20">
        <v>15.9</v>
      </c>
      <c r="G14" s="20">
        <v>16.8</v>
      </c>
      <c r="H14" s="20">
        <v>8.8000000000000007</v>
      </c>
      <c r="I14" s="20">
        <v>7</v>
      </c>
      <c r="J14" s="20">
        <v>4.8000000000000007</v>
      </c>
      <c r="K14" s="20">
        <v>7</v>
      </c>
      <c r="L14" s="20">
        <v>5.8000000000000007</v>
      </c>
      <c r="M14" s="20">
        <v>8</v>
      </c>
      <c r="N14" s="20">
        <v>7</v>
      </c>
      <c r="O14" s="20">
        <v>7</v>
      </c>
      <c r="P14" s="20">
        <v>9.6000000000000014</v>
      </c>
      <c r="Q14" s="20">
        <v>7</v>
      </c>
      <c r="R14" s="20">
        <v>11.6</v>
      </c>
      <c r="S14" s="20">
        <v>11</v>
      </c>
      <c r="T14" s="20">
        <v>10.6</v>
      </c>
      <c r="U14" s="20">
        <v>10.9</v>
      </c>
      <c r="V14" s="20">
        <v>11.4</v>
      </c>
      <c r="W14" s="20">
        <v>10.8</v>
      </c>
      <c r="X14" s="20">
        <v>11.5</v>
      </c>
      <c r="Y14" s="20">
        <v>9</v>
      </c>
      <c r="Z14" s="20">
        <v>9</v>
      </c>
      <c r="AA14" s="20">
        <v>5</v>
      </c>
      <c r="AB14" s="20">
        <v>5</v>
      </c>
      <c r="AC14" s="20">
        <v>4</v>
      </c>
      <c r="AD14" s="20">
        <v>4.8000000000000007</v>
      </c>
      <c r="AE14" s="20">
        <v>6</v>
      </c>
      <c r="AF14" s="20">
        <v>4.8000000000000007</v>
      </c>
      <c r="AG14" s="20">
        <v>6.6000000000000014</v>
      </c>
    </row>
    <row r="15" spans="2:43" ht="14.1" customHeight="1" x14ac:dyDescent="0.3">
      <c r="B15" s="7" t="s">
        <v>134</v>
      </c>
      <c r="C15" s="20">
        <v>8</v>
      </c>
      <c r="D15" s="20">
        <v>9</v>
      </c>
      <c r="E15" s="20">
        <v>9.8000000000000007</v>
      </c>
      <c r="F15" s="20">
        <v>15.4</v>
      </c>
      <c r="G15" s="20">
        <v>15</v>
      </c>
      <c r="H15" s="20">
        <v>8.8000000000000007</v>
      </c>
      <c r="I15" s="20">
        <v>7</v>
      </c>
      <c r="J15" s="20">
        <v>4</v>
      </c>
      <c r="K15" s="20">
        <v>6.8000000000000007</v>
      </c>
      <c r="L15" s="20">
        <v>5.8000000000000007</v>
      </c>
      <c r="M15" s="20">
        <v>8</v>
      </c>
      <c r="N15" s="20">
        <v>7</v>
      </c>
      <c r="O15" s="20">
        <v>6.8000000000000007</v>
      </c>
      <c r="P15" s="20">
        <v>9.4</v>
      </c>
      <c r="Q15" s="20">
        <v>7</v>
      </c>
      <c r="R15" s="20">
        <v>11.5</v>
      </c>
      <c r="S15" s="20">
        <v>11</v>
      </c>
      <c r="T15" s="20">
        <v>10.6</v>
      </c>
      <c r="U15" s="20">
        <v>10.5</v>
      </c>
      <c r="V15" s="20">
        <v>10</v>
      </c>
      <c r="W15" s="20">
        <v>10.8</v>
      </c>
      <c r="X15" s="20">
        <v>10.5</v>
      </c>
      <c r="Y15" s="20">
        <v>6.9</v>
      </c>
      <c r="Z15" s="20">
        <v>8.8000000000000007</v>
      </c>
      <c r="AA15" s="20">
        <v>5</v>
      </c>
      <c r="AB15" s="20">
        <v>5</v>
      </c>
      <c r="AC15" s="20">
        <v>3.8</v>
      </c>
      <c r="AD15" s="20">
        <v>4.8000000000000007</v>
      </c>
      <c r="AE15" s="20">
        <v>5.7</v>
      </c>
      <c r="AF15" s="20">
        <v>4.8000000000000007</v>
      </c>
      <c r="AG15" s="20">
        <v>6.6000000000000014</v>
      </c>
    </row>
    <row r="16" spans="2:43" ht="14.1" customHeight="1" x14ac:dyDescent="0.3">
      <c r="B16" s="7" t="s">
        <v>135</v>
      </c>
      <c r="C16" s="20">
        <v>8</v>
      </c>
      <c r="D16" s="20">
        <v>9</v>
      </c>
      <c r="E16" s="20">
        <v>9</v>
      </c>
      <c r="F16" s="20">
        <v>13.5</v>
      </c>
      <c r="G16" s="20">
        <v>13.6</v>
      </c>
      <c r="H16" s="20">
        <v>8</v>
      </c>
      <c r="I16" s="20">
        <v>5.8000000000000007</v>
      </c>
      <c r="J16" s="20">
        <v>3.8</v>
      </c>
      <c r="K16" s="20">
        <v>5.9</v>
      </c>
      <c r="L16" s="20">
        <v>4</v>
      </c>
      <c r="M16" s="20">
        <v>7.6000000000000014</v>
      </c>
      <c r="N16" s="20">
        <v>7</v>
      </c>
      <c r="O16" s="20">
        <v>6</v>
      </c>
      <c r="P16" s="20">
        <v>9.4</v>
      </c>
      <c r="Q16" s="20">
        <v>6</v>
      </c>
      <c r="R16" s="20">
        <v>9</v>
      </c>
      <c r="S16" s="20">
        <v>11</v>
      </c>
      <c r="T16" s="20">
        <v>9.9</v>
      </c>
      <c r="U16" s="20">
        <v>10</v>
      </c>
      <c r="V16" s="20">
        <v>9.8000000000000007</v>
      </c>
      <c r="W16" s="20">
        <v>9</v>
      </c>
      <c r="X16" s="20">
        <v>10.9</v>
      </c>
      <c r="Y16" s="20">
        <v>5.9</v>
      </c>
      <c r="Z16" s="20">
        <v>8.8000000000000007</v>
      </c>
      <c r="AA16" s="20">
        <v>4.8000000000000007</v>
      </c>
      <c r="AB16" s="20">
        <v>5</v>
      </c>
      <c r="AC16" s="20">
        <v>3</v>
      </c>
      <c r="AD16" s="20">
        <v>4</v>
      </c>
      <c r="AE16" s="20">
        <v>4.6000000000000014</v>
      </c>
      <c r="AF16" s="20">
        <v>4.8000000000000007</v>
      </c>
      <c r="AG16" s="20">
        <v>4</v>
      </c>
    </row>
    <row r="17" spans="2:33" ht="14.1" customHeight="1" x14ac:dyDescent="0.3">
      <c r="B17" s="7" t="s">
        <v>136</v>
      </c>
      <c r="C17" s="20">
        <v>7.8000000000000007</v>
      </c>
      <c r="D17" s="20">
        <v>9</v>
      </c>
      <c r="E17" s="20">
        <v>8.8000000000000007</v>
      </c>
      <c r="F17" s="20">
        <v>12.8</v>
      </c>
      <c r="G17" s="20">
        <v>13.6</v>
      </c>
      <c r="H17" s="20">
        <v>7.8000000000000007</v>
      </c>
      <c r="I17" s="20">
        <v>5</v>
      </c>
      <c r="J17" s="20">
        <v>3</v>
      </c>
      <c r="K17" s="20">
        <v>5</v>
      </c>
      <c r="L17" s="20">
        <v>4</v>
      </c>
      <c r="M17" s="20">
        <v>5.8000000000000007</v>
      </c>
      <c r="N17" s="20">
        <v>5.8000000000000007</v>
      </c>
      <c r="O17" s="20">
        <v>6</v>
      </c>
      <c r="P17" s="20">
        <v>9.2000000000000011</v>
      </c>
      <c r="Q17" s="20">
        <v>5</v>
      </c>
      <c r="R17" s="20">
        <v>7.6000000000000014</v>
      </c>
      <c r="S17" s="20">
        <v>9</v>
      </c>
      <c r="T17" s="20">
        <v>8</v>
      </c>
      <c r="U17" s="20">
        <v>9.7000000000000011</v>
      </c>
      <c r="V17" s="20">
        <v>7.6000000000000014</v>
      </c>
      <c r="W17" s="20">
        <v>7.8000000000000007</v>
      </c>
      <c r="X17" s="20">
        <v>9.8000000000000007</v>
      </c>
      <c r="Y17" s="20">
        <v>4.4000000000000004</v>
      </c>
      <c r="Z17" s="20">
        <v>6</v>
      </c>
      <c r="AA17" s="20">
        <v>3.8</v>
      </c>
      <c r="AB17" s="20">
        <v>4.9000000000000004</v>
      </c>
      <c r="AC17" s="20">
        <v>3</v>
      </c>
      <c r="AD17" s="20">
        <v>3.8</v>
      </c>
      <c r="AE17" s="20">
        <v>4.5</v>
      </c>
      <c r="AF17" s="20">
        <v>3.8</v>
      </c>
      <c r="AG17" s="20">
        <v>3.8</v>
      </c>
    </row>
    <row r="18" spans="2:33" ht="14.1" customHeight="1" x14ac:dyDescent="0.3">
      <c r="B18" s="7" t="s">
        <v>137</v>
      </c>
      <c r="C18" s="20">
        <v>7</v>
      </c>
      <c r="D18" s="20">
        <v>9</v>
      </c>
      <c r="E18" s="20">
        <v>8.8000000000000007</v>
      </c>
      <c r="F18" s="20">
        <v>12.4</v>
      </c>
      <c r="G18" s="20">
        <v>12.8</v>
      </c>
      <c r="H18" s="20">
        <v>7</v>
      </c>
      <c r="I18" s="20">
        <v>5</v>
      </c>
      <c r="J18" s="20">
        <v>3</v>
      </c>
      <c r="K18" s="20">
        <v>5</v>
      </c>
      <c r="L18" s="20">
        <v>4</v>
      </c>
      <c r="M18" s="20">
        <v>5</v>
      </c>
      <c r="N18" s="20">
        <v>5.8000000000000007</v>
      </c>
      <c r="O18" s="20">
        <v>5</v>
      </c>
      <c r="P18" s="20">
        <v>4.8000000000000007</v>
      </c>
      <c r="Q18" s="20">
        <v>5</v>
      </c>
      <c r="R18" s="20">
        <v>5.3000000000000007</v>
      </c>
      <c r="S18" s="20">
        <v>6.9</v>
      </c>
      <c r="T18" s="20">
        <v>6.8000000000000007</v>
      </c>
      <c r="U18" s="20">
        <v>6.6000000000000014</v>
      </c>
      <c r="V18" s="20">
        <v>6.6000000000000014</v>
      </c>
      <c r="W18" s="20">
        <v>8</v>
      </c>
      <c r="X18" s="20">
        <v>7.8000000000000007</v>
      </c>
      <c r="Y18" s="20">
        <v>4</v>
      </c>
      <c r="Z18" s="20">
        <v>5</v>
      </c>
      <c r="AA18" s="20">
        <v>3</v>
      </c>
      <c r="AB18" s="20">
        <v>4</v>
      </c>
      <c r="AC18" s="20">
        <v>2.4</v>
      </c>
      <c r="AD18" s="20">
        <v>3</v>
      </c>
      <c r="AE18" s="20">
        <v>4.4000000000000004</v>
      </c>
      <c r="AF18" s="20">
        <v>3.8</v>
      </c>
      <c r="AG18" s="20">
        <v>2.9</v>
      </c>
    </row>
    <row r="19" spans="2:33" ht="14.1" customHeight="1" x14ac:dyDescent="0.3">
      <c r="B19" s="7" t="s">
        <v>138</v>
      </c>
      <c r="C19" s="20">
        <v>7</v>
      </c>
      <c r="D19" s="20">
        <v>9</v>
      </c>
      <c r="E19" s="20">
        <v>8.8000000000000007</v>
      </c>
      <c r="F19" s="20">
        <v>12.4</v>
      </c>
      <c r="G19" s="20">
        <v>12</v>
      </c>
      <c r="H19" s="20">
        <v>7</v>
      </c>
      <c r="I19" s="20">
        <v>4.8000000000000007</v>
      </c>
      <c r="J19" s="20">
        <v>3</v>
      </c>
      <c r="K19" s="20">
        <v>5</v>
      </c>
      <c r="L19" s="20">
        <v>4</v>
      </c>
      <c r="M19" s="20">
        <v>4.8000000000000007</v>
      </c>
      <c r="N19" s="20">
        <v>5</v>
      </c>
      <c r="O19" s="20">
        <v>5</v>
      </c>
      <c r="P19" s="20">
        <v>4.8000000000000007</v>
      </c>
      <c r="Q19" s="20">
        <v>5</v>
      </c>
      <c r="R19" s="20">
        <v>4.5</v>
      </c>
      <c r="S19" s="20">
        <v>6.9</v>
      </c>
      <c r="T19" s="20">
        <v>5.2</v>
      </c>
      <c r="U19" s="20">
        <v>5.2</v>
      </c>
      <c r="V19" s="20">
        <v>5</v>
      </c>
      <c r="W19" s="20">
        <v>5.8000000000000007</v>
      </c>
      <c r="X19" s="20">
        <v>6.9</v>
      </c>
      <c r="Y19" s="20">
        <v>3.4</v>
      </c>
      <c r="Z19" s="20">
        <v>5</v>
      </c>
      <c r="AA19" s="20">
        <v>2.2999999999999998</v>
      </c>
      <c r="AB19" s="20">
        <v>3</v>
      </c>
      <c r="AC19" s="20">
        <v>2</v>
      </c>
      <c r="AD19" s="20">
        <v>3</v>
      </c>
      <c r="AE19" s="20">
        <v>3.8</v>
      </c>
      <c r="AF19" s="20">
        <v>2.2999999999999998</v>
      </c>
      <c r="AG19" s="20">
        <v>2.7</v>
      </c>
    </row>
    <row r="20" spans="2:33" ht="14.1" customHeight="1" x14ac:dyDescent="0.3">
      <c r="B20" s="7" t="s">
        <v>139</v>
      </c>
      <c r="C20" s="20">
        <v>7</v>
      </c>
      <c r="D20" s="20">
        <v>7</v>
      </c>
      <c r="E20" s="20">
        <v>8.8000000000000007</v>
      </c>
      <c r="F20" s="20">
        <v>10.3</v>
      </c>
      <c r="G20" s="20">
        <v>12</v>
      </c>
      <c r="H20" s="20">
        <v>7</v>
      </c>
      <c r="I20" s="20">
        <v>4.8000000000000007</v>
      </c>
      <c r="J20" s="20">
        <v>3</v>
      </c>
      <c r="K20" s="20">
        <v>4.8000000000000007</v>
      </c>
      <c r="L20" s="20">
        <v>3.8</v>
      </c>
      <c r="M20" s="20">
        <v>4.8000000000000007</v>
      </c>
      <c r="N20" s="20">
        <v>4.8000000000000007</v>
      </c>
      <c r="O20" s="20">
        <v>4.8000000000000007</v>
      </c>
      <c r="P20" s="20">
        <v>4.6000000000000014</v>
      </c>
      <c r="Q20" s="20">
        <v>4</v>
      </c>
      <c r="R20" s="20">
        <v>4</v>
      </c>
      <c r="S20" s="20">
        <v>6.4</v>
      </c>
      <c r="T20" s="20">
        <v>5</v>
      </c>
      <c r="U20" s="20">
        <v>3.9</v>
      </c>
      <c r="V20" s="20">
        <v>4.9000000000000004</v>
      </c>
      <c r="W20" s="20">
        <v>5.8000000000000007</v>
      </c>
      <c r="X20" s="20">
        <v>6.4</v>
      </c>
      <c r="Y20" s="20">
        <v>3.3</v>
      </c>
      <c r="Z20" s="20">
        <v>5</v>
      </c>
      <c r="AA20" s="20">
        <v>2</v>
      </c>
      <c r="AB20" s="20">
        <v>3</v>
      </c>
      <c r="AC20" s="20">
        <v>2</v>
      </c>
      <c r="AD20" s="20">
        <v>3</v>
      </c>
      <c r="AE20" s="20">
        <v>3.8</v>
      </c>
      <c r="AF20" s="20">
        <v>2</v>
      </c>
      <c r="AG20" s="20">
        <v>2.2999999999999998</v>
      </c>
    </row>
    <row r="21" spans="2:33" ht="14.1" customHeight="1" x14ac:dyDescent="0.3">
      <c r="B21" s="7" t="s">
        <v>140</v>
      </c>
      <c r="C21" s="20">
        <v>6.7</v>
      </c>
      <c r="D21" s="20">
        <v>7</v>
      </c>
      <c r="E21" s="20">
        <v>8</v>
      </c>
      <c r="F21" s="20">
        <v>10.1</v>
      </c>
      <c r="G21" s="20">
        <v>11.4</v>
      </c>
      <c r="H21" s="20">
        <v>6</v>
      </c>
      <c r="I21" s="20">
        <v>4</v>
      </c>
      <c r="J21" s="20">
        <v>3</v>
      </c>
      <c r="K21" s="20">
        <v>4.3</v>
      </c>
      <c r="L21" s="20">
        <v>3</v>
      </c>
      <c r="M21" s="20">
        <v>3</v>
      </c>
      <c r="N21" s="20">
        <v>3</v>
      </c>
      <c r="O21" s="20">
        <v>4</v>
      </c>
      <c r="P21" s="20">
        <v>3.8</v>
      </c>
      <c r="Q21" s="20">
        <v>4</v>
      </c>
      <c r="R21" s="20">
        <v>3.9</v>
      </c>
      <c r="S21" s="20">
        <v>6.4</v>
      </c>
      <c r="T21" s="20">
        <v>5</v>
      </c>
      <c r="U21" s="20">
        <v>3.9</v>
      </c>
      <c r="V21" s="20">
        <v>4.3</v>
      </c>
      <c r="W21" s="20">
        <v>5</v>
      </c>
      <c r="X21" s="20">
        <v>4.9000000000000004</v>
      </c>
      <c r="Y21" s="20">
        <v>3.2</v>
      </c>
      <c r="Z21" s="20">
        <v>4.8000000000000007</v>
      </c>
      <c r="AA21" s="20">
        <v>2</v>
      </c>
      <c r="AB21" s="20">
        <v>2.9</v>
      </c>
      <c r="AC21" s="20">
        <v>2</v>
      </c>
      <c r="AD21" s="20">
        <v>3</v>
      </c>
      <c r="AE21" s="20">
        <v>3</v>
      </c>
      <c r="AF21" s="20">
        <v>2</v>
      </c>
      <c r="AG21" s="20">
        <v>2.2999999999999998</v>
      </c>
    </row>
    <row r="22" spans="2:33" ht="14.1" customHeight="1" x14ac:dyDescent="0.3">
      <c r="B22" s="7" t="s">
        <v>141</v>
      </c>
      <c r="C22" s="20">
        <v>6.7</v>
      </c>
      <c r="D22" s="20">
        <v>7</v>
      </c>
      <c r="E22" s="20">
        <v>7.8000000000000007</v>
      </c>
      <c r="F22" s="20">
        <v>9.7000000000000011</v>
      </c>
      <c r="G22" s="20">
        <v>10.6</v>
      </c>
      <c r="H22" s="20">
        <v>6</v>
      </c>
      <c r="I22" s="20">
        <v>3</v>
      </c>
      <c r="J22" s="20">
        <v>2.9</v>
      </c>
      <c r="K22" s="20">
        <v>4.3</v>
      </c>
      <c r="L22" s="20">
        <v>3</v>
      </c>
      <c r="M22" s="20">
        <v>3</v>
      </c>
      <c r="N22" s="20">
        <v>3</v>
      </c>
      <c r="O22" s="20">
        <v>4</v>
      </c>
      <c r="P22" s="20">
        <v>3</v>
      </c>
      <c r="Q22" s="20">
        <v>4</v>
      </c>
      <c r="R22" s="20">
        <v>3.2</v>
      </c>
      <c r="S22" s="20">
        <v>5</v>
      </c>
      <c r="T22" s="20">
        <v>4.1000000000000014</v>
      </c>
      <c r="U22" s="20">
        <v>3.3</v>
      </c>
      <c r="V22" s="20">
        <v>4.2</v>
      </c>
      <c r="W22" s="20">
        <v>5</v>
      </c>
      <c r="X22" s="20">
        <v>4</v>
      </c>
      <c r="Y22" s="20">
        <v>3</v>
      </c>
      <c r="Z22" s="20">
        <v>3.8</v>
      </c>
      <c r="AA22" s="20">
        <v>1.8</v>
      </c>
      <c r="AB22" s="20">
        <v>2.2999999999999998</v>
      </c>
      <c r="AC22" s="20">
        <v>2</v>
      </c>
      <c r="AD22" s="20">
        <v>2</v>
      </c>
      <c r="AE22" s="20">
        <v>3</v>
      </c>
      <c r="AF22" s="20">
        <v>2</v>
      </c>
      <c r="AG22" s="20">
        <v>2</v>
      </c>
    </row>
    <row r="23" spans="2:33" ht="14.1" customHeight="1" x14ac:dyDescent="0.3">
      <c r="B23" s="7" t="s">
        <v>142</v>
      </c>
      <c r="C23" s="20">
        <v>5.8000000000000007</v>
      </c>
      <c r="D23" s="20">
        <v>7</v>
      </c>
      <c r="E23" s="20">
        <v>7.8000000000000007</v>
      </c>
      <c r="F23" s="20">
        <v>9.6000000000000014</v>
      </c>
      <c r="G23" s="20">
        <v>10.6</v>
      </c>
      <c r="H23" s="20">
        <v>6</v>
      </c>
      <c r="I23" s="20">
        <v>3</v>
      </c>
      <c r="J23" s="20">
        <v>2.9</v>
      </c>
      <c r="K23" s="20">
        <v>4.3</v>
      </c>
      <c r="L23" s="20">
        <v>3</v>
      </c>
      <c r="M23" s="20">
        <v>3</v>
      </c>
      <c r="N23" s="20">
        <v>3</v>
      </c>
      <c r="O23" s="20">
        <v>3</v>
      </c>
      <c r="P23" s="20">
        <v>3</v>
      </c>
      <c r="Q23" s="20">
        <v>3.8</v>
      </c>
      <c r="R23" s="20">
        <v>3.1</v>
      </c>
      <c r="S23" s="20">
        <v>5</v>
      </c>
      <c r="T23" s="20">
        <v>4.1000000000000014</v>
      </c>
      <c r="U23" s="20">
        <v>3</v>
      </c>
      <c r="V23" s="20">
        <v>4</v>
      </c>
      <c r="W23" s="20">
        <v>5</v>
      </c>
      <c r="X23" s="20">
        <v>3.8</v>
      </c>
      <c r="Y23" s="20">
        <v>3</v>
      </c>
      <c r="Z23" s="20">
        <v>3</v>
      </c>
      <c r="AA23" s="20">
        <v>1.9</v>
      </c>
      <c r="AB23" s="20">
        <v>2</v>
      </c>
      <c r="AC23" s="20">
        <v>1.8</v>
      </c>
      <c r="AD23" s="20">
        <v>2</v>
      </c>
      <c r="AE23" s="20">
        <v>3</v>
      </c>
      <c r="AF23" s="20">
        <v>1.2</v>
      </c>
      <c r="AG23" s="20">
        <v>2</v>
      </c>
    </row>
    <row r="24" spans="2:33" ht="14.1" customHeight="1" x14ac:dyDescent="0.3">
      <c r="B24" s="7" t="s">
        <v>143</v>
      </c>
      <c r="C24" s="20">
        <v>5.8000000000000007</v>
      </c>
      <c r="D24" s="20">
        <v>7</v>
      </c>
      <c r="E24" s="20">
        <v>7.8000000000000007</v>
      </c>
      <c r="F24" s="20">
        <v>9.6000000000000014</v>
      </c>
      <c r="G24" s="20">
        <v>10.6</v>
      </c>
      <c r="H24" s="20">
        <v>6</v>
      </c>
      <c r="I24" s="20">
        <v>3</v>
      </c>
      <c r="J24" s="20">
        <v>2.9</v>
      </c>
      <c r="K24" s="20">
        <v>4.3</v>
      </c>
      <c r="L24" s="20">
        <v>3</v>
      </c>
      <c r="M24" s="20">
        <v>3</v>
      </c>
      <c r="N24" s="20">
        <v>3</v>
      </c>
      <c r="O24" s="20">
        <v>3</v>
      </c>
      <c r="P24" s="20">
        <v>3</v>
      </c>
      <c r="Q24" s="20">
        <v>3.8</v>
      </c>
      <c r="R24" s="20">
        <v>3.1</v>
      </c>
      <c r="S24" s="20">
        <v>5</v>
      </c>
      <c r="T24" s="20">
        <v>4</v>
      </c>
      <c r="U24" s="20">
        <v>3</v>
      </c>
      <c r="V24" s="20">
        <v>4</v>
      </c>
      <c r="W24" s="20">
        <v>5</v>
      </c>
      <c r="X24" s="20">
        <v>3</v>
      </c>
      <c r="Y24" s="20">
        <v>3</v>
      </c>
      <c r="Z24" s="20">
        <v>3</v>
      </c>
      <c r="AA24" s="20">
        <v>1.9</v>
      </c>
      <c r="AB24" s="20">
        <v>2</v>
      </c>
      <c r="AC24" s="20">
        <v>1.8</v>
      </c>
      <c r="AD24" s="20">
        <v>2</v>
      </c>
      <c r="AE24" s="20">
        <v>3</v>
      </c>
      <c r="AF24" s="20">
        <v>1.2</v>
      </c>
      <c r="AG24" s="20">
        <v>2</v>
      </c>
    </row>
    <row r="25" spans="2:33" ht="14.1" customHeight="1" x14ac:dyDescent="0.3">
      <c r="B25" s="7" t="s">
        <v>144</v>
      </c>
      <c r="C25" s="20">
        <v>5.8000000000000007</v>
      </c>
      <c r="D25" s="20">
        <v>7</v>
      </c>
      <c r="E25" s="20">
        <v>7.8000000000000007</v>
      </c>
      <c r="F25" s="20">
        <v>9.6000000000000014</v>
      </c>
      <c r="G25" s="20">
        <v>10.6</v>
      </c>
      <c r="H25" s="20">
        <v>6</v>
      </c>
      <c r="I25" s="20">
        <v>3</v>
      </c>
      <c r="J25" s="20">
        <v>2.9</v>
      </c>
      <c r="K25" s="20">
        <v>3</v>
      </c>
      <c r="L25" s="20">
        <v>3</v>
      </c>
      <c r="M25" s="20">
        <v>3</v>
      </c>
      <c r="N25" s="20">
        <v>3</v>
      </c>
      <c r="O25" s="20">
        <v>3</v>
      </c>
      <c r="P25" s="20">
        <v>3</v>
      </c>
      <c r="Q25" s="20">
        <v>3</v>
      </c>
      <c r="R25" s="20">
        <v>3</v>
      </c>
      <c r="S25" s="20">
        <v>5</v>
      </c>
      <c r="T25" s="20">
        <v>3.8</v>
      </c>
      <c r="U25" s="20">
        <v>3</v>
      </c>
      <c r="V25" s="20">
        <v>4</v>
      </c>
      <c r="W25" s="20">
        <v>4.8000000000000007</v>
      </c>
      <c r="X25" s="20">
        <v>3</v>
      </c>
      <c r="Y25" s="20">
        <v>3</v>
      </c>
      <c r="Z25" s="20">
        <v>2</v>
      </c>
      <c r="AA25" s="20">
        <v>1.2</v>
      </c>
      <c r="AB25" s="20">
        <v>1.9</v>
      </c>
      <c r="AC25" s="20">
        <v>1</v>
      </c>
      <c r="AD25" s="20">
        <v>2</v>
      </c>
      <c r="AE25" s="20">
        <v>3</v>
      </c>
      <c r="AF25" s="20">
        <v>1</v>
      </c>
      <c r="AG25" s="20">
        <v>2</v>
      </c>
    </row>
    <row r="26" spans="2:33" ht="14.1" customHeight="1" x14ac:dyDescent="0.3">
      <c r="B26" s="7" t="s">
        <v>145</v>
      </c>
      <c r="C26" s="20">
        <v>4.8000000000000007</v>
      </c>
      <c r="D26" s="20">
        <v>5</v>
      </c>
      <c r="E26" s="20">
        <v>5</v>
      </c>
      <c r="F26" s="20">
        <v>6.3000000000000007</v>
      </c>
      <c r="G26" s="20">
        <v>8.8000000000000007</v>
      </c>
      <c r="H26" s="20">
        <v>4</v>
      </c>
      <c r="I26" s="20">
        <v>2</v>
      </c>
      <c r="J26" s="20">
        <v>2</v>
      </c>
      <c r="K26" s="20">
        <v>3</v>
      </c>
      <c r="L26" s="20">
        <v>2</v>
      </c>
      <c r="M26" s="20">
        <v>2</v>
      </c>
      <c r="N26" s="20">
        <v>2.8</v>
      </c>
      <c r="O26" s="20">
        <v>2.8</v>
      </c>
      <c r="P26" s="20">
        <v>2</v>
      </c>
      <c r="Q26" s="20">
        <v>2</v>
      </c>
      <c r="R26" s="20">
        <v>2.2000000000000002</v>
      </c>
      <c r="S26" s="20">
        <v>3.6</v>
      </c>
      <c r="T26" s="20">
        <v>4</v>
      </c>
      <c r="U26" s="20">
        <v>2</v>
      </c>
      <c r="V26" s="20">
        <v>3</v>
      </c>
      <c r="W26" s="20">
        <v>2.9</v>
      </c>
      <c r="X26" s="20">
        <v>2.8</v>
      </c>
      <c r="Y26" s="20">
        <v>3</v>
      </c>
      <c r="Z26" s="20">
        <v>1</v>
      </c>
      <c r="AA26" s="20">
        <v>1.1000000000000001</v>
      </c>
      <c r="AB26" s="20">
        <v>1</v>
      </c>
      <c r="AC26" s="20">
        <v>0.8</v>
      </c>
      <c r="AD26" s="20">
        <v>2</v>
      </c>
      <c r="AE26" s="20">
        <v>2.8</v>
      </c>
      <c r="AF26" s="20">
        <v>1</v>
      </c>
      <c r="AG26" s="20">
        <v>1.6</v>
      </c>
    </row>
    <row r="27" spans="2:33" ht="14.1" customHeight="1" x14ac:dyDescent="0.3">
      <c r="B27" s="7" t="s">
        <v>146</v>
      </c>
      <c r="C27" s="20">
        <v>4</v>
      </c>
      <c r="D27" s="20">
        <v>4</v>
      </c>
      <c r="E27" s="20">
        <v>5</v>
      </c>
      <c r="F27" s="20">
        <v>5.8000000000000007</v>
      </c>
      <c r="G27" s="20">
        <v>5.8000000000000007</v>
      </c>
      <c r="H27" s="20">
        <v>4</v>
      </c>
      <c r="I27" s="20">
        <v>2</v>
      </c>
      <c r="J27" s="20">
        <v>1.2</v>
      </c>
      <c r="K27" s="20">
        <v>2</v>
      </c>
      <c r="L27" s="20">
        <v>1</v>
      </c>
      <c r="M27" s="20">
        <v>1.1000000000000001</v>
      </c>
      <c r="N27" s="20">
        <v>2</v>
      </c>
      <c r="O27" s="20">
        <v>1.8</v>
      </c>
      <c r="P27" s="20">
        <v>1.8</v>
      </c>
      <c r="Q27" s="20">
        <v>1</v>
      </c>
      <c r="R27" s="20">
        <v>1.1000000000000001</v>
      </c>
      <c r="S27" s="20">
        <v>2.8</v>
      </c>
      <c r="T27" s="20">
        <v>2.1</v>
      </c>
      <c r="U27" s="20">
        <v>1</v>
      </c>
      <c r="V27" s="20">
        <v>2</v>
      </c>
      <c r="W27" s="20">
        <v>2.4</v>
      </c>
      <c r="X27" s="20">
        <v>2</v>
      </c>
      <c r="Y27" s="20">
        <v>2</v>
      </c>
      <c r="Z27" s="20">
        <v>0</v>
      </c>
      <c r="AA27" s="20">
        <v>0</v>
      </c>
      <c r="AB27" s="20">
        <v>0</v>
      </c>
      <c r="AC27" s="20">
        <v>0</v>
      </c>
      <c r="AD27" s="20">
        <v>0</v>
      </c>
      <c r="AE27" s="20">
        <v>0</v>
      </c>
      <c r="AF27" s="20">
        <v>0</v>
      </c>
      <c r="AG27" s="20">
        <v>0</v>
      </c>
    </row>
    <row r="28" spans="2:33" ht="14.1" customHeight="1" x14ac:dyDescent="0.3">
      <c r="B28" s="7" t="s">
        <v>147</v>
      </c>
      <c r="C28" s="20">
        <v>4</v>
      </c>
      <c r="D28" s="20">
        <v>4</v>
      </c>
      <c r="E28" s="20">
        <v>4</v>
      </c>
      <c r="F28" s="20">
        <v>5.3000000000000007</v>
      </c>
      <c r="G28" s="20">
        <v>1.8</v>
      </c>
      <c r="H28" s="20">
        <v>3</v>
      </c>
      <c r="I28" s="20">
        <v>2</v>
      </c>
      <c r="J28" s="20">
        <v>1</v>
      </c>
      <c r="K28" s="20">
        <v>1</v>
      </c>
      <c r="L28" s="20">
        <v>1</v>
      </c>
      <c r="M28" s="20">
        <v>1</v>
      </c>
      <c r="N28" s="20">
        <v>2</v>
      </c>
      <c r="O28" s="20">
        <v>1.8</v>
      </c>
      <c r="P28" s="20">
        <v>1</v>
      </c>
      <c r="Q28" s="20">
        <v>1</v>
      </c>
      <c r="R28" s="20">
        <v>1</v>
      </c>
      <c r="S28" s="20">
        <v>2.8</v>
      </c>
      <c r="T28" s="20">
        <v>1</v>
      </c>
      <c r="U28" s="20">
        <v>0.2</v>
      </c>
      <c r="V28" s="20">
        <v>1.8</v>
      </c>
      <c r="W28" s="20">
        <v>2</v>
      </c>
      <c r="X28" s="20">
        <v>2</v>
      </c>
      <c r="Y28" s="20">
        <v>1.8</v>
      </c>
      <c r="Z28" s="20"/>
      <c r="AA28" s="20"/>
      <c r="AB28" s="20"/>
      <c r="AC28" s="20"/>
      <c r="AD28" s="20"/>
      <c r="AE28" s="20"/>
      <c r="AF28" s="20"/>
      <c r="AG28" s="20"/>
    </row>
    <row r="29" spans="2:33" ht="14.1" customHeight="1" x14ac:dyDescent="0.3">
      <c r="B29" s="7" t="s">
        <v>148</v>
      </c>
      <c r="C29" s="20">
        <v>3</v>
      </c>
      <c r="D29" s="20">
        <v>2.8</v>
      </c>
      <c r="E29" s="20">
        <v>3.8</v>
      </c>
      <c r="F29" s="20">
        <v>4.6000000000000014</v>
      </c>
      <c r="G29" s="20">
        <v>1.8</v>
      </c>
      <c r="H29" s="20">
        <v>2</v>
      </c>
      <c r="I29" s="20">
        <v>1.8</v>
      </c>
      <c r="J29" s="20">
        <v>1</v>
      </c>
      <c r="K29" s="20">
        <v>1</v>
      </c>
      <c r="L29" s="20">
        <v>1</v>
      </c>
      <c r="M29" s="20">
        <v>1</v>
      </c>
      <c r="N29" s="20">
        <v>1</v>
      </c>
      <c r="O29" s="20">
        <v>1</v>
      </c>
      <c r="P29" s="20">
        <v>1</v>
      </c>
      <c r="Q29" s="20">
        <v>1</v>
      </c>
      <c r="R29" s="20">
        <v>0.9</v>
      </c>
      <c r="S29" s="20">
        <v>1</v>
      </c>
      <c r="T29" s="20">
        <v>1</v>
      </c>
      <c r="U29" s="20">
        <v>0.1</v>
      </c>
      <c r="V29" s="20">
        <v>1</v>
      </c>
      <c r="W29" s="20">
        <v>1.9</v>
      </c>
      <c r="X29" s="20">
        <v>1.8</v>
      </c>
      <c r="Y29" s="20">
        <v>1</v>
      </c>
      <c r="Z29" s="20"/>
      <c r="AA29" s="20"/>
      <c r="AB29" s="20"/>
      <c r="AC29" s="20"/>
      <c r="AD29" s="20"/>
      <c r="AE29" s="20"/>
      <c r="AF29" s="20"/>
      <c r="AG29" s="20"/>
    </row>
    <row r="30" spans="2:33" ht="14.1" customHeight="1" x14ac:dyDescent="0.3">
      <c r="B30" s="7" t="s">
        <v>149</v>
      </c>
      <c r="C30" s="20">
        <v>2.1</v>
      </c>
      <c r="D30" s="20">
        <v>1</v>
      </c>
      <c r="E30" s="20">
        <v>1</v>
      </c>
      <c r="F30" s="20">
        <v>2.1</v>
      </c>
      <c r="G30" s="20">
        <v>1</v>
      </c>
      <c r="H30" s="20">
        <v>0</v>
      </c>
      <c r="I30" s="20">
        <v>0</v>
      </c>
      <c r="J30" s="20">
        <v>0</v>
      </c>
      <c r="K30" s="20">
        <v>0.1</v>
      </c>
      <c r="L30" s="20">
        <v>0</v>
      </c>
      <c r="M30" s="20">
        <v>0.1</v>
      </c>
      <c r="N30" s="20">
        <v>0.8</v>
      </c>
      <c r="O30" s="20">
        <v>0</v>
      </c>
      <c r="P30" s="20">
        <v>0</v>
      </c>
      <c r="Q30" s="20">
        <v>1</v>
      </c>
      <c r="R30" s="20">
        <v>0</v>
      </c>
      <c r="S30" s="20">
        <v>1</v>
      </c>
      <c r="T30" s="20">
        <v>1</v>
      </c>
      <c r="U30" s="20">
        <v>0.1</v>
      </c>
      <c r="V30" s="20">
        <v>1</v>
      </c>
      <c r="W30" s="20">
        <v>1.9</v>
      </c>
      <c r="X30" s="20">
        <v>1.8</v>
      </c>
      <c r="Y30" s="20">
        <v>1</v>
      </c>
      <c r="Z30" s="20"/>
      <c r="AA30" s="20"/>
      <c r="AB30" s="20"/>
      <c r="AC30" s="20"/>
      <c r="AD30" s="20"/>
      <c r="AE30" s="20"/>
      <c r="AF30" s="20"/>
      <c r="AG30" s="20"/>
    </row>
    <row r="31" spans="2:33" ht="14.1" customHeight="1" x14ac:dyDescent="0.3">
      <c r="B31" s="7" t="s">
        <v>150</v>
      </c>
      <c r="C31" s="20">
        <v>0</v>
      </c>
      <c r="D31" s="20">
        <v>0</v>
      </c>
      <c r="E31" s="20">
        <v>0</v>
      </c>
      <c r="F31" s="20">
        <v>0</v>
      </c>
      <c r="G31" s="20">
        <v>1</v>
      </c>
      <c r="H31" s="20">
        <v>0</v>
      </c>
      <c r="I31" s="20">
        <v>0</v>
      </c>
      <c r="J31" s="20">
        <v>0</v>
      </c>
      <c r="K31" s="20">
        <v>0</v>
      </c>
      <c r="L31" s="20">
        <v>0</v>
      </c>
      <c r="M31" s="20">
        <v>0</v>
      </c>
      <c r="N31" s="20">
        <v>0</v>
      </c>
      <c r="O31" s="20">
        <v>0</v>
      </c>
      <c r="P31" s="20">
        <v>0</v>
      </c>
      <c r="Q31" s="20">
        <v>0</v>
      </c>
      <c r="R31" s="20">
        <v>0</v>
      </c>
      <c r="S31" s="20">
        <v>0</v>
      </c>
      <c r="T31" s="20">
        <v>0</v>
      </c>
      <c r="U31" s="20">
        <v>0</v>
      </c>
      <c r="V31" s="20">
        <v>0</v>
      </c>
      <c r="W31" s="20">
        <v>0</v>
      </c>
      <c r="X31" s="20">
        <v>0</v>
      </c>
      <c r="Y31" s="20">
        <v>0</v>
      </c>
      <c r="Z31" s="20"/>
      <c r="AA31" s="20"/>
      <c r="AB31" s="20"/>
      <c r="AC31" s="20"/>
      <c r="AD31" s="20"/>
      <c r="AE31" s="20"/>
      <c r="AF31" s="20"/>
      <c r="AG31" s="20"/>
    </row>
    <row r="32" spans="2:33" ht="14.1" customHeight="1" x14ac:dyDescent="0.3">
      <c r="B32" s="21" t="s">
        <v>116</v>
      </c>
      <c r="C32" s="22">
        <f>MAX(C9:C31)</f>
        <v>8.8000000000000007</v>
      </c>
      <c r="D32" s="22">
        <f t="shared" ref="D32:AG32" si="0">MAX(D9:D31)</f>
        <v>11</v>
      </c>
      <c r="E32" s="22">
        <f t="shared" si="0"/>
        <v>14</v>
      </c>
      <c r="F32" s="22">
        <f t="shared" si="0"/>
        <v>17</v>
      </c>
      <c r="G32" s="22">
        <f t="shared" si="0"/>
        <v>19.399999999999999</v>
      </c>
      <c r="H32" s="22">
        <f t="shared" si="0"/>
        <v>10.6</v>
      </c>
      <c r="I32" s="22">
        <f t="shared" si="0"/>
        <v>7.8000000000000007</v>
      </c>
      <c r="J32" s="22">
        <f t="shared" si="0"/>
        <v>5</v>
      </c>
      <c r="K32" s="22">
        <f t="shared" si="0"/>
        <v>8</v>
      </c>
      <c r="L32" s="22">
        <f t="shared" si="0"/>
        <v>6.8000000000000007</v>
      </c>
      <c r="M32" s="22">
        <f t="shared" si="0"/>
        <v>9.8000000000000007</v>
      </c>
      <c r="N32" s="22">
        <f t="shared" si="0"/>
        <v>8</v>
      </c>
      <c r="O32" s="22">
        <f t="shared" si="0"/>
        <v>8.7000000000000011</v>
      </c>
      <c r="P32" s="22">
        <f t="shared" si="0"/>
        <v>14.6</v>
      </c>
      <c r="Q32" s="22">
        <f t="shared" si="0"/>
        <v>8</v>
      </c>
      <c r="R32" s="22">
        <f t="shared" si="0"/>
        <v>11.8</v>
      </c>
      <c r="S32" s="22">
        <f t="shared" si="0"/>
        <v>14</v>
      </c>
      <c r="T32" s="22">
        <f t="shared" si="0"/>
        <v>12.6</v>
      </c>
      <c r="U32" s="22">
        <f t="shared" si="0"/>
        <v>12</v>
      </c>
      <c r="V32" s="22">
        <f t="shared" si="0"/>
        <v>12.8</v>
      </c>
      <c r="W32" s="22">
        <f t="shared" si="0"/>
        <v>12</v>
      </c>
      <c r="X32" s="22">
        <f t="shared" si="0"/>
        <v>13.8</v>
      </c>
      <c r="Y32" s="22">
        <f t="shared" si="0"/>
        <v>12</v>
      </c>
      <c r="Z32" s="22">
        <f t="shared" si="0"/>
        <v>10.8</v>
      </c>
      <c r="AA32" s="22">
        <f t="shared" si="0"/>
        <v>6.8000000000000007</v>
      </c>
      <c r="AB32" s="22">
        <f t="shared" si="0"/>
        <v>6</v>
      </c>
      <c r="AC32" s="22">
        <f t="shared" si="0"/>
        <v>5.8000000000000007</v>
      </c>
      <c r="AD32" s="22">
        <f t="shared" si="0"/>
        <v>8</v>
      </c>
      <c r="AE32" s="22">
        <f t="shared" si="0"/>
        <v>7</v>
      </c>
      <c r="AF32" s="22">
        <f t="shared" si="0"/>
        <v>5.8000000000000007</v>
      </c>
      <c r="AG32" s="22">
        <f t="shared" si="0"/>
        <v>7.8000000000000007</v>
      </c>
    </row>
    <row r="33" spans="2:43" ht="14.1" customHeight="1" x14ac:dyDescent="0.3">
      <c r="B33" s="21" t="s">
        <v>117</v>
      </c>
      <c r="C33" s="23">
        <f>HOUR(C7)</f>
        <v>6</v>
      </c>
      <c r="D33" s="23">
        <f t="shared" ref="D33:AG33" si="1">HOUR(D7)</f>
        <v>7</v>
      </c>
      <c r="E33" s="23">
        <f t="shared" si="1"/>
        <v>7</v>
      </c>
      <c r="F33" s="23">
        <f t="shared" si="1"/>
        <v>8</v>
      </c>
      <c r="G33" s="23">
        <f t="shared" si="1"/>
        <v>8</v>
      </c>
      <c r="H33" s="23">
        <f t="shared" si="1"/>
        <v>9</v>
      </c>
      <c r="I33" s="23">
        <f t="shared" si="1"/>
        <v>9</v>
      </c>
      <c r="J33" s="23">
        <f t="shared" si="1"/>
        <v>10</v>
      </c>
      <c r="K33" s="23">
        <f t="shared" si="1"/>
        <v>10</v>
      </c>
      <c r="L33" s="23">
        <f t="shared" si="1"/>
        <v>11</v>
      </c>
      <c r="M33" s="23">
        <f t="shared" si="1"/>
        <v>11</v>
      </c>
      <c r="N33" s="23">
        <f t="shared" si="1"/>
        <v>12</v>
      </c>
      <c r="O33" s="23">
        <f t="shared" si="1"/>
        <v>12</v>
      </c>
      <c r="P33" s="23">
        <f t="shared" si="1"/>
        <v>13</v>
      </c>
      <c r="Q33" s="23">
        <f t="shared" si="1"/>
        <v>13</v>
      </c>
      <c r="R33" s="23">
        <f t="shared" si="1"/>
        <v>14</v>
      </c>
      <c r="S33" s="23">
        <f t="shared" si="1"/>
        <v>14</v>
      </c>
      <c r="T33" s="23">
        <f t="shared" si="1"/>
        <v>15</v>
      </c>
      <c r="U33" s="23">
        <f t="shared" si="1"/>
        <v>15</v>
      </c>
      <c r="V33" s="23">
        <f t="shared" si="1"/>
        <v>16</v>
      </c>
      <c r="W33" s="23">
        <f t="shared" si="1"/>
        <v>16</v>
      </c>
      <c r="X33" s="23">
        <f t="shared" si="1"/>
        <v>17</v>
      </c>
      <c r="Y33" s="23">
        <f t="shared" si="1"/>
        <v>17</v>
      </c>
      <c r="Z33" s="23">
        <f t="shared" si="1"/>
        <v>18</v>
      </c>
      <c r="AA33" s="23">
        <f t="shared" si="1"/>
        <v>18</v>
      </c>
      <c r="AB33" s="23">
        <f t="shared" si="1"/>
        <v>19</v>
      </c>
      <c r="AC33" s="23">
        <f t="shared" si="1"/>
        <v>19</v>
      </c>
      <c r="AD33" s="23">
        <f t="shared" si="1"/>
        <v>20</v>
      </c>
      <c r="AE33" s="23">
        <f t="shared" si="1"/>
        <v>21</v>
      </c>
      <c r="AF33" s="23">
        <f t="shared" si="1"/>
        <v>22</v>
      </c>
      <c r="AG33" s="23">
        <f t="shared" si="1"/>
        <v>23</v>
      </c>
    </row>
    <row r="36" spans="2:43" s="13" customFormat="1" ht="14.1" customHeight="1" x14ac:dyDescent="0.3">
      <c r="B36" s="15" t="s">
        <v>151</v>
      </c>
      <c r="C36"/>
      <c r="D36"/>
      <c r="E36"/>
      <c r="F36"/>
      <c r="G36"/>
      <c r="H36"/>
      <c r="I36"/>
      <c r="J36"/>
      <c r="K36"/>
      <c r="L36"/>
      <c r="M36"/>
      <c r="N36"/>
      <c r="O36"/>
      <c r="P36"/>
      <c r="Q36"/>
      <c r="R36"/>
      <c r="S36"/>
      <c r="T36"/>
      <c r="U36"/>
      <c r="V36"/>
      <c r="W36"/>
      <c r="X36"/>
      <c r="Y36"/>
      <c r="Z36"/>
      <c r="AA36"/>
      <c r="AB36"/>
      <c r="AC36"/>
      <c r="AD36"/>
      <c r="AE36"/>
      <c r="AF36"/>
      <c r="AG36"/>
      <c r="AH36"/>
      <c r="AI36"/>
      <c r="AJ36"/>
      <c r="AO36"/>
      <c r="AP36"/>
      <c r="AQ36"/>
    </row>
    <row r="37" spans="2:43" ht="14.1" customHeight="1" x14ac:dyDescent="0.3">
      <c r="B37" s="16" t="s">
        <v>82</v>
      </c>
      <c r="C37" s="16">
        <v>2</v>
      </c>
      <c r="D37" s="16">
        <v>4</v>
      </c>
      <c r="E37" s="16">
        <v>6</v>
      </c>
      <c r="F37" s="16">
        <v>8</v>
      </c>
      <c r="G37" s="16">
        <v>10</v>
      </c>
      <c r="H37" s="16">
        <v>12</v>
      </c>
      <c r="I37" s="16">
        <v>14</v>
      </c>
      <c r="J37" s="16">
        <v>16</v>
      </c>
      <c r="K37" s="16">
        <v>18</v>
      </c>
      <c r="L37" s="16">
        <v>20</v>
      </c>
      <c r="M37" s="16">
        <v>22</v>
      </c>
      <c r="N37" s="16">
        <v>24</v>
      </c>
      <c r="O37" s="16">
        <v>26</v>
      </c>
      <c r="P37" s="16">
        <v>28</v>
      </c>
      <c r="Q37" s="16">
        <v>30</v>
      </c>
      <c r="R37" s="16">
        <v>32</v>
      </c>
      <c r="S37" s="16">
        <v>34</v>
      </c>
      <c r="T37" s="16">
        <v>36</v>
      </c>
      <c r="U37" s="16">
        <v>38</v>
      </c>
      <c r="V37" s="16">
        <v>40</v>
      </c>
      <c r="W37" s="16">
        <v>42</v>
      </c>
      <c r="X37" s="16">
        <v>44</v>
      </c>
      <c r="Y37" s="16">
        <v>46</v>
      </c>
      <c r="Z37" s="16">
        <v>48</v>
      </c>
      <c r="AA37" s="16">
        <v>50</v>
      </c>
      <c r="AB37" s="16">
        <v>52</v>
      </c>
      <c r="AC37" s="16">
        <v>54</v>
      </c>
      <c r="AD37" s="16">
        <v>56</v>
      </c>
      <c r="AE37" s="16">
        <v>58</v>
      </c>
      <c r="AF37" s="16">
        <v>60</v>
      </c>
      <c r="AG37" s="16">
        <v>62</v>
      </c>
      <c r="AH37" s="16">
        <v>64</v>
      </c>
      <c r="AI37" s="16">
        <v>66</v>
      </c>
    </row>
    <row r="38" spans="2:43" ht="14.1" customHeight="1" x14ac:dyDescent="0.3">
      <c r="B38" s="18" t="s">
        <v>83</v>
      </c>
      <c r="C38" s="19">
        <v>0.26180555555555557</v>
      </c>
      <c r="D38" s="19">
        <v>0.28263888888888888</v>
      </c>
      <c r="E38" s="19">
        <v>0.3034722222222222</v>
      </c>
      <c r="F38" s="19">
        <v>0.32430555555555557</v>
      </c>
      <c r="G38" s="19">
        <v>0.34513888888888888</v>
      </c>
      <c r="H38" s="19">
        <v>0.3659722222222222</v>
      </c>
      <c r="I38" s="19">
        <v>0.38680555555555557</v>
      </c>
      <c r="J38" s="19">
        <v>0.40763888888888888</v>
      </c>
      <c r="K38" s="19">
        <v>0.4284722222222222</v>
      </c>
      <c r="L38" s="19">
        <v>0.44930555555555557</v>
      </c>
      <c r="M38" s="19">
        <v>0.47013888888888888</v>
      </c>
      <c r="N38" s="19">
        <v>0.4909722222222222</v>
      </c>
      <c r="O38" s="19">
        <v>0.51180555555555551</v>
      </c>
      <c r="P38" s="19">
        <v>0.53263888888888888</v>
      </c>
      <c r="Q38" s="19">
        <v>0.55347222222222225</v>
      </c>
      <c r="R38" s="19">
        <v>0.57430555555555551</v>
      </c>
      <c r="S38" s="19">
        <v>0.59583333333333333</v>
      </c>
      <c r="T38" s="19">
        <v>0.6166666666666667</v>
      </c>
      <c r="U38" s="19">
        <v>0.63750000000000007</v>
      </c>
      <c r="V38" s="19">
        <v>0.65833333333333333</v>
      </c>
      <c r="W38" s="19">
        <v>0.6791666666666667</v>
      </c>
      <c r="X38" s="19">
        <v>0.70000000000000007</v>
      </c>
      <c r="Y38" s="19">
        <v>0.72083333333333333</v>
      </c>
      <c r="Z38" s="19">
        <v>0.7416666666666667</v>
      </c>
      <c r="AA38" s="19">
        <v>0.7583333333333333</v>
      </c>
      <c r="AB38" s="19">
        <v>0.77777777777777779</v>
      </c>
      <c r="AC38" s="19">
        <v>0.79861111111111116</v>
      </c>
      <c r="AD38" s="19">
        <v>0.81944444444444453</v>
      </c>
      <c r="AE38" s="19">
        <v>0.84027777777777779</v>
      </c>
      <c r="AF38" s="19">
        <v>0.88194444444444453</v>
      </c>
      <c r="AG38" s="19">
        <v>0.92361111111111116</v>
      </c>
      <c r="AH38" s="19">
        <v>0.96527777777777779</v>
      </c>
      <c r="AI38" s="19">
        <v>1.0069444444444444</v>
      </c>
    </row>
    <row r="40" spans="2:43" ht="14.1" customHeight="1" x14ac:dyDescent="0.3">
      <c r="B40" s="7" t="s">
        <v>150</v>
      </c>
      <c r="C40" s="20">
        <v>0</v>
      </c>
      <c r="D40" s="20">
        <v>0</v>
      </c>
      <c r="E40" s="20">
        <v>0</v>
      </c>
      <c r="F40" s="20">
        <v>0</v>
      </c>
      <c r="G40" s="20">
        <v>0</v>
      </c>
      <c r="H40" s="20">
        <v>0</v>
      </c>
      <c r="I40" s="20">
        <v>0</v>
      </c>
      <c r="J40" s="20">
        <v>0</v>
      </c>
      <c r="K40" s="20">
        <v>0</v>
      </c>
      <c r="L40" s="20">
        <v>0</v>
      </c>
      <c r="M40" s="20">
        <v>0</v>
      </c>
      <c r="N40" s="20">
        <v>1</v>
      </c>
      <c r="O40" s="20">
        <v>0</v>
      </c>
      <c r="P40" s="20">
        <v>0</v>
      </c>
      <c r="Q40" s="20">
        <v>0</v>
      </c>
      <c r="R40" s="20">
        <v>0</v>
      </c>
      <c r="S40" s="20">
        <v>0</v>
      </c>
      <c r="T40" s="20">
        <v>0</v>
      </c>
      <c r="U40" s="20">
        <v>0</v>
      </c>
      <c r="V40" s="20">
        <v>2.8</v>
      </c>
      <c r="W40" s="20">
        <v>1</v>
      </c>
      <c r="X40" s="20">
        <v>1</v>
      </c>
      <c r="Y40" s="20">
        <v>1</v>
      </c>
      <c r="Z40" s="20">
        <v>0</v>
      </c>
      <c r="AA40" s="20">
        <v>0</v>
      </c>
      <c r="AB40" s="20"/>
      <c r="AC40" s="20"/>
      <c r="AD40" s="20"/>
      <c r="AE40" s="20"/>
      <c r="AF40" s="20"/>
      <c r="AG40" s="20"/>
      <c r="AH40" s="20"/>
      <c r="AI40" s="20"/>
    </row>
    <row r="41" spans="2:43" ht="14.1" customHeight="1" x14ac:dyDescent="0.3">
      <c r="B41" s="7" t="s">
        <v>152</v>
      </c>
      <c r="C41" s="20">
        <v>0</v>
      </c>
      <c r="D41" s="20">
        <v>0</v>
      </c>
      <c r="E41" s="20">
        <v>0</v>
      </c>
      <c r="F41" s="20">
        <v>0</v>
      </c>
      <c r="G41" s="20">
        <v>0</v>
      </c>
      <c r="H41" s="20">
        <v>0</v>
      </c>
      <c r="I41" s="20">
        <v>0</v>
      </c>
      <c r="J41" s="20">
        <v>1</v>
      </c>
      <c r="K41" s="20">
        <v>0.8</v>
      </c>
      <c r="L41" s="20">
        <v>1</v>
      </c>
      <c r="M41" s="20">
        <v>1.8</v>
      </c>
      <c r="N41" s="20">
        <v>1</v>
      </c>
      <c r="O41" s="20">
        <v>2</v>
      </c>
      <c r="P41" s="20">
        <v>1.8</v>
      </c>
      <c r="Q41" s="20">
        <v>1.8</v>
      </c>
      <c r="R41" s="20">
        <v>1</v>
      </c>
      <c r="S41" s="20">
        <v>1</v>
      </c>
      <c r="T41" s="20">
        <v>2</v>
      </c>
      <c r="U41" s="20">
        <v>1</v>
      </c>
      <c r="V41" s="20">
        <v>3</v>
      </c>
      <c r="W41" s="20">
        <v>1</v>
      </c>
      <c r="X41" s="20">
        <v>1.8</v>
      </c>
      <c r="Y41" s="20">
        <v>1</v>
      </c>
      <c r="Z41" s="20">
        <v>0</v>
      </c>
      <c r="AA41" s="20">
        <v>0</v>
      </c>
      <c r="AB41" s="20"/>
      <c r="AC41" s="20"/>
      <c r="AD41" s="20"/>
      <c r="AE41" s="20"/>
      <c r="AF41" s="20"/>
      <c r="AG41" s="20"/>
      <c r="AH41" s="20"/>
      <c r="AI41" s="20"/>
    </row>
    <row r="42" spans="2:43" ht="14.1" customHeight="1" x14ac:dyDescent="0.3">
      <c r="B42" s="7" t="s">
        <v>149</v>
      </c>
      <c r="C42" s="20">
        <v>0</v>
      </c>
      <c r="D42" s="20">
        <v>0</v>
      </c>
      <c r="E42" s="20">
        <v>0</v>
      </c>
      <c r="F42" s="20">
        <v>0</v>
      </c>
      <c r="G42" s="20">
        <v>0</v>
      </c>
      <c r="H42" s="20">
        <v>0</v>
      </c>
      <c r="I42" s="20">
        <v>1</v>
      </c>
      <c r="J42" s="20">
        <v>1</v>
      </c>
      <c r="K42" s="20">
        <v>1</v>
      </c>
      <c r="L42" s="20">
        <v>1</v>
      </c>
      <c r="M42" s="20">
        <v>2</v>
      </c>
      <c r="N42" s="20">
        <v>1.8</v>
      </c>
      <c r="O42" s="20">
        <v>3</v>
      </c>
      <c r="P42" s="20">
        <v>2</v>
      </c>
      <c r="Q42" s="20">
        <v>1.8</v>
      </c>
      <c r="R42" s="20">
        <v>1</v>
      </c>
      <c r="S42" s="20">
        <v>1</v>
      </c>
      <c r="T42" s="20">
        <v>2</v>
      </c>
      <c r="U42" s="20">
        <v>3</v>
      </c>
      <c r="V42" s="20">
        <v>6</v>
      </c>
      <c r="W42" s="20">
        <v>4.6000000000000014</v>
      </c>
      <c r="X42" s="20">
        <v>2</v>
      </c>
      <c r="Y42" s="20">
        <v>1.8</v>
      </c>
      <c r="Z42" s="20">
        <v>0</v>
      </c>
      <c r="AA42" s="20">
        <v>0</v>
      </c>
      <c r="AB42" s="20"/>
      <c r="AC42" s="20"/>
      <c r="AD42" s="20"/>
      <c r="AE42" s="20"/>
      <c r="AF42" s="20"/>
      <c r="AG42" s="20"/>
      <c r="AH42" s="20"/>
      <c r="AI42" s="20"/>
    </row>
    <row r="43" spans="2:43" ht="14.1" customHeight="1" x14ac:dyDescent="0.3">
      <c r="B43" s="7" t="s">
        <v>148</v>
      </c>
      <c r="C43" s="20">
        <v>0</v>
      </c>
      <c r="D43" s="20">
        <v>0</v>
      </c>
      <c r="E43" s="20">
        <v>0</v>
      </c>
      <c r="F43" s="20">
        <v>0</v>
      </c>
      <c r="G43" s="20">
        <v>1</v>
      </c>
      <c r="H43" s="20">
        <v>0.8</v>
      </c>
      <c r="I43" s="20">
        <v>1</v>
      </c>
      <c r="J43" s="20">
        <v>1.8</v>
      </c>
      <c r="K43" s="20">
        <v>1.8</v>
      </c>
      <c r="L43" s="20">
        <v>1</v>
      </c>
      <c r="M43" s="20">
        <v>3</v>
      </c>
      <c r="N43" s="20">
        <v>1.8</v>
      </c>
      <c r="O43" s="20">
        <v>3.8</v>
      </c>
      <c r="P43" s="20">
        <v>2</v>
      </c>
      <c r="Q43" s="20">
        <v>2</v>
      </c>
      <c r="R43" s="20">
        <v>1</v>
      </c>
      <c r="S43" s="20">
        <v>2</v>
      </c>
      <c r="T43" s="20">
        <v>2.7</v>
      </c>
      <c r="U43" s="20">
        <v>3</v>
      </c>
      <c r="V43" s="20">
        <v>6</v>
      </c>
      <c r="W43" s="20">
        <v>4.8000000000000007</v>
      </c>
      <c r="X43" s="20">
        <v>3.8</v>
      </c>
      <c r="Y43" s="20">
        <v>2</v>
      </c>
      <c r="Z43" s="20">
        <v>1</v>
      </c>
      <c r="AA43" s="20">
        <v>0</v>
      </c>
      <c r="AB43" s="20"/>
      <c r="AC43" s="20"/>
      <c r="AD43" s="20"/>
      <c r="AE43" s="20"/>
      <c r="AF43" s="20"/>
      <c r="AG43" s="20"/>
      <c r="AH43" s="20"/>
      <c r="AI43" s="20"/>
    </row>
    <row r="44" spans="2:43" ht="14.1" customHeight="1" x14ac:dyDescent="0.3">
      <c r="B44" s="7" t="s">
        <v>147</v>
      </c>
      <c r="C44" s="20">
        <v>0</v>
      </c>
      <c r="D44" s="20">
        <v>1</v>
      </c>
      <c r="E44" s="20">
        <v>1</v>
      </c>
      <c r="F44" s="20">
        <v>0</v>
      </c>
      <c r="G44" s="20">
        <v>1</v>
      </c>
      <c r="H44" s="20">
        <v>2</v>
      </c>
      <c r="I44" s="20">
        <v>1.8</v>
      </c>
      <c r="J44" s="20">
        <v>2</v>
      </c>
      <c r="K44" s="20">
        <v>1.8</v>
      </c>
      <c r="L44" s="20">
        <v>1</v>
      </c>
      <c r="M44" s="20">
        <v>3</v>
      </c>
      <c r="N44" s="20">
        <v>1.8</v>
      </c>
      <c r="O44" s="20">
        <v>3.8</v>
      </c>
      <c r="P44" s="20">
        <v>2</v>
      </c>
      <c r="Q44" s="20">
        <v>2</v>
      </c>
      <c r="R44" s="20">
        <v>1</v>
      </c>
      <c r="S44" s="20">
        <v>2</v>
      </c>
      <c r="T44" s="20">
        <v>3</v>
      </c>
      <c r="U44" s="20">
        <v>3</v>
      </c>
      <c r="V44" s="20">
        <v>6</v>
      </c>
      <c r="W44" s="20">
        <v>5</v>
      </c>
      <c r="X44" s="20">
        <v>5</v>
      </c>
      <c r="Y44" s="20">
        <v>5</v>
      </c>
      <c r="Z44" s="20">
        <v>3</v>
      </c>
      <c r="AA44" s="20">
        <v>0.8</v>
      </c>
      <c r="AB44" s="20"/>
      <c r="AC44" s="20"/>
      <c r="AD44" s="20"/>
      <c r="AE44" s="20"/>
      <c r="AF44" s="20"/>
      <c r="AG44" s="20"/>
      <c r="AH44" s="20"/>
      <c r="AI44" s="20"/>
    </row>
    <row r="45" spans="2:43" ht="14.1" customHeight="1" x14ac:dyDescent="0.3">
      <c r="B45" s="7" t="s">
        <v>146</v>
      </c>
      <c r="C45" s="20">
        <v>0</v>
      </c>
      <c r="D45" s="20">
        <v>1.8</v>
      </c>
      <c r="E45" s="20">
        <v>1.8</v>
      </c>
      <c r="F45" s="20">
        <v>2</v>
      </c>
      <c r="G45" s="20">
        <v>2</v>
      </c>
      <c r="H45" s="20">
        <v>2</v>
      </c>
      <c r="I45" s="20">
        <v>2</v>
      </c>
      <c r="J45" s="20">
        <v>2</v>
      </c>
      <c r="K45" s="20">
        <v>4</v>
      </c>
      <c r="L45" s="20">
        <v>2.8</v>
      </c>
      <c r="M45" s="20">
        <v>4</v>
      </c>
      <c r="N45" s="20">
        <v>2.8</v>
      </c>
      <c r="O45" s="20">
        <v>3</v>
      </c>
      <c r="P45" s="20">
        <v>3.8</v>
      </c>
      <c r="Q45" s="20">
        <v>2</v>
      </c>
      <c r="R45" s="20">
        <v>2</v>
      </c>
      <c r="S45" s="20">
        <v>2</v>
      </c>
      <c r="T45" s="20">
        <v>3</v>
      </c>
      <c r="U45" s="20">
        <v>4.8000000000000007</v>
      </c>
      <c r="V45" s="20">
        <v>6.8000000000000007</v>
      </c>
      <c r="W45" s="20">
        <v>7.8000000000000007</v>
      </c>
      <c r="X45" s="20">
        <v>7.8000000000000007</v>
      </c>
      <c r="Y45" s="20">
        <v>5.8000000000000007</v>
      </c>
      <c r="Z45" s="20">
        <v>4</v>
      </c>
      <c r="AA45" s="20">
        <v>1.8</v>
      </c>
      <c r="AB45" s="20">
        <v>0.8</v>
      </c>
      <c r="AC45" s="20">
        <v>1</v>
      </c>
      <c r="AD45" s="20">
        <v>2</v>
      </c>
      <c r="AE45" s="20">
        <v>1</v>
      </c>
      <c r="AF45" s="20">
        <v>1.8</v>
      </c>
      <c r="AG45" s="20">
        <v>2</v>
      </c>
      <c r="AH45" s="20">
        <v>1</v>
      </c>
      <c r="AI45" s="20">
        <v>0</v>
      </c>
    </row>
    <row r="46" spans="2:43" ht="14.1" customHeight="1" x14ac:dyDescent="0.3">
      <c r="B46" s="7" t="s">
        <v>145</v>
      </c>
      <c r="C46" s="20">
        <v>0</v>
      </c>
      <c r="D46" s="20">
        <v>2</v>
      </c>
      <c r="E46" s="20">
        <v>1.8</v>
      </c>
      <c r="F46" s="20">
        <v>2</v>
      </c>
      <c r="G46" s="20">
        <v>2</v>
      </c>
      <c r="H46" s="20">
        <v>2.8</v>
      </c>
      <c r="I46" s="20">
        <v>2</v>
      </c>
      <c r="J46" s="20">
        <v>2.8</v>
      </c>
      <c r="K46" s="20">
        <v>4.8000000000000007</v>
      </c>
      <c r="L46" s="20">
        <v>3</v>
      </c>
      <c r="M46" s="20">
        <v>5</v>
      </c>
      <c r="N46" s="20">
        <v>4.8000000000000007</v>
      </c>
      <c r="O46" s="20">
        <v>5</v>
      </c>
      <c r="P46" s="20">
        <v>4</v>
      </c>
      <c r="Q46" s="20">
        <v>2.8</v>
      </c>
      <c r="R46" s="20">
        <v>3</v>
      </c>
      <c r="S46" s="20">
        <v>3.8</v>
      </c>
      <c r="T46" s="20">
        <v>4.8000000000000007</v>
      </c>
      <c r="U46" s="20">
        <v>5.8000000000000007</v>
      </c>
      <c r="V46" s="20">
        <v>9.6000000000000014</v>
      </c>
      <c r="W46" s="20">
        <v>8</v>
      </c>
      <c r="X46" s="20">
        <v>9.8000000000000007</v>
      </c>
      <c r="Y46" s="20">
        <v>7.8000000000000007</v>
      </c>
      <c r="Z46" s="20">
        <v>4</v>
      </c>
      <c r="AA46" s="20">
        <v>2</v>
      </c>
      <c r="AB46" s="20">
        <v>1</v>
      </c>
      <c r="AC46" s="20">
        <v>1</v>
      </c>
      <c r="AD46" s="20">
        <v>2.8</v>
      </c>
      <c r="AE46" s="20">
        <v>1</v>
      </c>
      <c r="AF46" s="20">
        <v>1.8</v>
      </c>
      <c r="AG46" s="20">
        <v>2</v>
      </c>
      <c r="AH46" s="20">
        <v>1</v>
      </c>
      <c r="AI46" s="20">
        <v>0</v>
      </c>
    </row>
    <row r="47" spans="2:43" ht="14.1" customHeight="1" x14ac:dyDescent="0.3">
      <c r="B47" s="7" t="s">
        <v>144</v>
      </c>
      <c r="C47" s="20">
        <v>0</v>
      </c>
      <c r="D47" s="20">
        <v>2</v>
      </c>
      <c r="E47" s="20">
        <v>2</v>
      </c>
      <c r="F47" s="20">
        <v>3</v>
      </c>
      <c r="G47" s="20">
        <v>2.8</v>
      </c>
      <c r="H47" s="20">
        <v>3</v>
      </c>
      <c r="I47" s="20">
        <v>2</v>
      </c>
      <c r="J47" s="20">
        <v>3.8</v>
      </c>
      <c r="K47" s="20">
        <v>4.8000000000000007</v>
      </c>
      <c r="L47" s="20">
        <v>3</v>
      </c>
      <c r="M47" s="20">
        <v>5</v>
      </c>
      <c r="N47" s="20">
        <v>5</v>
      </c>
      <c r="O47" s="20">
        <v>6</v>
      </c>
      <c r="P47" s="20">
        <v>4.8000000000000007</v>
      </c>
      <c r="Q47" s="20">
        <v>3.8</v>
      </c>
      <c r="R47" s="20">
        <v>4</v>
      </c>
      <c r="S47" s="20">
        <v>4</v>
      </c>
      <c r="T47" s="20">
        <v>5</v>
      </c>
      <c r="U47" s="20">
        <v>5.8000000000000007</v>
      </c>
      <c r="V47" s="20">
        <v>9.6000000000000014</v>
      </c>
      <c r="W47" s="20">
        <v>9</v>
      </c>
      <c r="X47" s="20">
        <v>9.8000000000000007</v>
      </c>
      <c r="Y47" s="20">
        <v>7.8000000000000007</v>
      </c>
      <c r="Z47" s="20">
        <v>4</v>
      </c>
      <c r="AA47" s="20">
        <v>3</v>
      </c>
      <c r="AB47" s="20">
        <v>1.8</v>
      </c>
      <c r="AC47" s="20">
        <v>1</v>
      </c>
      <c r="AD47" s="20">
        <v>3</v>
      </c>
      <c r="AE47" s="20">
        <v>1.8</v>
      </c>
      <c r="AF47" s="20">
        <v>2</v>
      </c>
      <c r="AG47" s="20">
        <v>2</v>
      </c>
      <c r="AH47" s="20">
        <v>1</v>
      </c>
      <c r="AI47" s="20">
        <v>0</v>
      </c>
    </row>
    <row r="48" spans="2:43" ht="14.1" customHeight="1" x14ac:dyDescent="0.3">
      <c r="B48" s="7" t="s">
        <v>143</v>
      </c>
      <c r="C48" s="20">
        <v>0</v>
      </c>
      <c r="D48" s="20">
        <v>2</v>
      </c>
      <c r="E48" s="20">
        <v>2</v>
      </c>
      <c r="F48" s="20">
        <v>3</v>
      </c>
      <c r="G48" s="20">
        <v>2.8</v>
      </c>
      <c r="H48" s="20">
        <v>3</v>
      </c>
      <c r="I48" s="20">
        <v>2</v>
      </c>
      <c r="J48" s="20">
        <v>3.8</v>
      </c>
      <c r="K48" s="20">
        <v>4.8000000000000007</v>
      </c>
      <c r="L48" s="20">
        <v>3</v>
      </c>
      <c r="M48" s="20">
        <v>5</v>
      </c>
      <c r="N48" s="20">
        <v>5</v>
      </c>
      <c r="O48" s="20">
        <v>6</v>
      </c>
      <c r="P48" s="20">
        <v>4.8000000000000007</v>
      </c>
      <c r="Q48" s="20">
        <v>3.8</v>
      </c>
      <c r="R48" s="20">
        <v>4</v>
      </c>
      <c r="S48" s="20">
        <v>4</v>
      </c>
      <c r="T48" s="20">
        <v>5</v>
      </c>
      <c r="U48" s="20">
        <v>5.8000000000000007</v>
      </c>
      <c r="V48" s="20">
        <v>9.6000000000000014</v>
      </c>
      <c r="W48" s="20">
        <v>9</v>
      </c>
      <c r="X48" s="20">
        <v>9.8000000000000007</v>
      </c>
      <c r="Y48" s="20">
        <v>7.8000000000000007</v>
      </c>
      <c r="Z48" s="20">
        <v>4</v>
      </c>
      <c r="AA48" s="20">
        <v>3</v>
      </c>
      <c r="AB48" s="20">
        <v>1.8</v>
      </c>
      <c r="AC48" s="20">
        <v>1</v>
      </c>
      <c r="AD48" s="20">
        <v>3</v>
      </c>
      <c r="AE48" s="20">
        <v>1.8</v>
      </c>
      <c r="AF48" s="20">
        <v>2</v>
      </c>
      <c r="AG48" s="20">
        <v>2</v>
      </c>
      <c r="AH48" s="20">
        <v>1</v>
      </c>
      <c r="AI48" s="20">
        <v>0</v>
      </c>
    </row>
    <row r="49" spans="2:35" ht="14.1" customHeight="1" x14ac:dyDescent="0.3">
      <c r="B49" s="7" t="s">
        <v>142</v>
      </c>
      <c r="C49" s="20">
        <v>0</v>
      </c>
      <c r="D49" s="20">
        <v>2.8</v>
      </c>
      <c r="E49" s="20">
        <v>2</v>
      </c>
      <c r="F49" s="20">
        <v>3</v>
      </c>
      <c r="G49" s="20">
        <v>3</v>
      </c>
      <c r="H49" s="20">
        <v>3</v>
      </c>
      <c r="I49" s="20">
        <v>2</v>
      </c>
      <c r="J49" s="20">
        <v>3.8</v>
      </c>
      <c r="K49" s="20">
        <v>4.8000000000000007</v>
      </c>
      <c r="L49" s="20">
        <v>3</v>
      </c>
      <c r="M49" s="20">
        <v>5</v>
      </c>
      <c r="N49" s="20">
        <v>5.8000000000000007</v>
      </c>
      <c r="O49" s="20">
        <v>6</v>
      </c>
      <c r="P49" s="20">
        <v>4.8000000000000007</v>
      </c>
      <c r="Q49" s="20">
        <v>3.8</v>
      </c>
      <c r="R49" s="20">
        <v>4</v>
      </c>
      <c r="S49" s="20">
        <v>4</v>
      </c>
      <c r="T49" s="20">
        <v>5.8000000000000007</v>
      </c>
      <c r="U49" s="20">
        <v>5.8000000000000007</v>
      </c>
      <c r="V49" s="20">
        <v>10.4</v>
      </c>
      <c r="W49" s="20">
        <v>9</v>
      </c>
      <c r="X49" s="20">
        <v>9.8000000000000007</v>
      </c>
      <c r="Y49" s="20">
        <v>7.8000000000000007</v>
      </c>
      <c r="Z49" s="20">
        <v>4</v>
      </c>
      <c r="AA49" s="20">
        <v>3</v>
      </c>
      <c r="AB49" s="20">
        <v>1.8</v>
      </c>
      <c r="AC49" s="20">
        <v>1</v>
      </c>
      <c r="AD49" s="20">
        <v>3</v>
      </c>
      <c r="AE49" s="20">
        <v>1.8</v>
      </c>
      <c r="AF49" s="20">
        <v>2</v>
      </c>
      <c r="AG49" s="20">
        <v>2</v>
      </c>
      <c r="AH49" s="20">
        <v>1</v>
      </c>
      <c r="AI49" s="20">
        <v>0</v>
      </c>
    </row>
    <row r="50" spans="2:35" ht="14.1" customHeight="1" x14ac:dyDescent="0.3">
      <c r="B50" s="7" t="s">
        <v>141</v>
      </c>
      <c r="C50" s="20">
        <v>0</v>
      </c>
      <c r="D50" s="20">
        <v>2.8</v>
      </c>
      <c r="E50" s="20">
        <v>2</v>
      </c>
      <c r="F50" s="20">
        <v>4</v>
      </c>
      <c r="G50" s="20">
        <v>3</v>
      </c>
      <c r="H50" s="20">
        <v>3</v>
      </c>
      <c r="I50" s="20">
        <v>4</v>
      </c>
      <c r="J50" s="20">
        <v>4</v>
      </c>
      <c r="K50" s="20">
        <v>6</v>
      </c>
      <c r="L50" s="20">
        <v>3</v>
      </c>
      <c r="M50" s="20">
        <v>5</v>
      </c>
      <c r="N50" s="20">
        <v>6</v>
      </c>
      <c r="O50" s="20">
        <v>7</v>
      </c>
      <c r="P50" s="20">
        <v>4.8000000000000007</v>
      </c>
      <c r="Q50" s="20">
        <v>4</v>
      </c>
      <c r="R50" s="20">
        <v>4.8000000000000007</v>
      </c>
      <c r="S50" s="20">
        <v>4</v>
      </c>
      <c r="T50" s="20">
        <v>5.8000000000000007</v>
      </c>
      <c r="U50" s="20">
        <v>6</v>
      </c>
      <c r="V50" s="20">
        <v>9.6000000000000014</v>
      </c>
      <c r="W50" s="20">
        <v>9</v>
      </c>
      <c r="X50" s="20">
        <v>9.8000000000000007</v>
      </c>
      <c r="Y50" s="20">
        <v>7.8000000000000007</v>
      </c>
      <c r="Z50" s="20">
        <v>4</v>
      </c>
      <c r="AA50" s="20">
        <v>3</v>
      </c>
      <c r="AB50" s="20">
        <v>1.8</v>
      </c>
      <c r="AC50" s="20">
        <v>1</v>
      </c>
      <c r="AD50" s="20">
        <v>3</v>
      </c>
      <c r="AE50" s="20">
        <v>1.8</v>
      </c>
      <c r="AF50" s="20">
        <v>2</v>
      </c>
      <c r="AG50" s="20">
        <v>2</v>
      </c>
      <c r="AH50" s="20">
        <v>1</v>
      </c>
      <c r="AI50" s="20">
        <v>0</v>
      </c>
    </row>
    <row r="51" spans="2:35" ht="14.1" customHeight="1" x14ac:dyDescent="0.3">
      <c r="B51" s="7" t="s">
        <v>140</v>
      </c>
      <c r="C51" s="20">
        <v>0</v>
      </c>
      <c r="D51" s="20">
        <v>2.8</v>
      </c>
      <c r="E51" s="20">
        <v>2.8</v>
      </c>
      <c r="F51" s="20">
        <v>4</v>
      </c>
      <c r="G51" s="20">
        <v>4</v>
      </c>
      <c r="H51" s="20">
        <v>3</v>
      </c>
      <c r="I51" s="20">
        <v>4</v>
      </c>
      <c r="J51" s="20">
        <v>4.8000000000000007</v>
      </c>
      <c r="K51" s="20">
        <v>6</v>
      </c>
      <c r="L51" s="20">
        <v>3</v>
      </c>
      <c r="M51" s="20">
        <v>5</v>
      </c>
      <c r="N51" s="20">
        <v>7</v>
      </c>
      <c r="O51" s="20">
        <v>7</v>
      </c>
      <c r="P51" s="20">
        <v>5</v>
      </c>
      <c r="Q51" s="20">
        <v>4</v>
      </c>
      <c r="R51" s="20">
        <v>5</v>
      </c>
      <c r="S51" s="20">
        <v>4.8000000000000007</v>
      </c>
      <c r="T51" s="20">
        <v>5.8000000000000007</v>
      </c>
      <c r="U51" s="20">
        <v>6.8000000000000007</v>
      </c>
      <c r="V51" s="20">
        <v>11</v>
      </c>
      <c r="W51" s="20">
        <v>9</v>
      </c>
      <c r="X51" s="20">
        <v>10.8</v>
      </c>
      <c r="Y51" s="20">
        <v>8</v>
      </c>
      <c r="Z51" s="20">
        <v>4</v>
      </c>
      <c r="AA51" s="20">
        <v>3</v>
      </c>
      <c r="AB51" s="20">
        <v>3</v>
      </c>
      <c r="AC51" s="20">
        <v>1</v>
      </c>
      <c r="AD51" s="20">
        <v>3</v>
      </c>
      <c r="AE51" s="20">
        <v>1.8</v>
      </c>
      <c r="AF51" s="20">
        <v>2</v>
      </c>
      <c r="AG51" s="20">
        <v>2</v>
      </c>
      <c r="AH51" s="20">
        <v>1</v>
      </c>
      <c r="AI51" s="20">
        <v>0</v>
      </c>
    </row>
    <row r="52" spans="2:35" ht="14.1" customHeight="1" x14ac:dyDescent="0.3">
      <c r="B52" s="7" t="s">
        <v>139</v>
      </c>
      <c r="C52" s="20">
        <v>0</v>
      </c>
      <c r="D52" s="20">
        <v>2.8</v>
      </c>
      <c r="E52" s="20">
        <v>2.8</v>
      </c>
      <c r="F52" s="20">
        <v>4</v>
      </c>
      <c r="G52" s="20">
        <v>4</v>
      </c>
      <c r="H52" s="20">
        <v>3.8</v>
      </c>
      <c r="I52" s="20">
        <v>4</v>
      </c>
      <c r="J52" s="20">
        <v>5</v>
      </c>
      <c r="K52" s="20">
        <v>6</v>
      </c>
      <c r="L52" s="20">
        <v>3.8</v>
      </c>
      <c r="M52" s="20">
        <v>5</v>
      </c>
      <c r="N52" s="20">
        <v>7.8000000000000007</v>
      </c>
      <c r="O52" s="20">
        <v>7</v>
      </c>
      <c r="P52" s="20">
        <v>5</v>
      </c>
      <c r="Q52" s="20">
        <v>5.8000000000000007</v>
      </c>
      <c r="R52" s="20">
        <v>5.8000000000000007</v>
      </c>
      <c r="S52" s="20">
        <v>6</v>
      </c>
      <c r="T52" s="20">
        <v>9</v>
      </c>
      <c r="U52" s="20">
        <v>6.8000000000000007</v>
      </c>
      <c r="V52" s="20">
        <v>11</v>
      </c>
      <c r="W52" s="20">
        <v>9.8000000000000007</v>
      </c>
      <c r="X52" s="20">
        <v>10.8</v>
      </c>
      <c r="Y52" s="20">
        <v>8</v>
      </c>
      <c r="Z52" s="20">
        <v>4</v>
      </c>
      <c r="AA52" s="20">
        <v>3</v>
      </c>
      <c r="AB52" s="20">
        <v>3</v>
      </c>
      <c r="AC52" s="20">
        <v>1</v>
      </c>
      <c r="AD52" s="20">
        <v>3</v>
      </c>
      <c r="AE52" s="20">
        <v>1.8</v>
      </c>
      <c r="AF52" s="20">
        <v>2</v>
      </c>
      <c r="AG52" s="20">
        <v>2</v>
      </c>
      <c r="AH52" s="20">
        <v>1</v>
      </c>
      <c r="AI52" s="20">
        <v>0</v>
      </c>
    </row>
    <row r="53" spans="2:35" ht="14.1" customHeight="1" x14ac:dyDescent="0.3">
      <c r="B53" s="7" t="s">
        <v>138</v>
      </c>
      <c r="C53" s="20">
        <v>0</v>
      </c>
      <c r="D53" s="20">
        <v>2.8</v>
      </c>
      <c r="E53" s="20">
        <v>4</v>
      </c>
      <c r="F53" s="20">
        <v>5</v>
      </c>
      <c r="G53" s="20">
        <v>4</v>
      </c>
      <c r="H53" s="20">
        <v>4</v>
      </c>
      <c r="I53" s="20">
        <v>4</v>
      </c>
      <c r="J53" s="20">
        <v>5.8000000000000007</v>
      </c>
      <c r="K53" s="20">
        <v>7</v>
      </c>
      <c r="L53" s="20">
        <v>4</v>
      </c>
      <c r="M53" s="20">
        <v>5.8000000000000007</v>
      </c>
      <c r="N53" s="20">
        <v>7.8000000000000007</v>
      </c>
      <c r="O53" s="20">
        <v>7.8000000000000007</v>
      </c>
      <c r="P53" s="20">
        <v>6</v>
      </c>
      <c r="Q53" s="20">
        <v>6</v>
      </c>
      <c r="R53" s="20">
        <v>6.6000000000000014</v>
      </c>
      <c r="S53" s="20">
        <v>7</v>
      </c>
      <c r="T53" s="20">
        <v>9</v>
      </c>
      <c r="U53" s="20">
        <v>7</v>
      </c>
      <c r="V53" s="20">
        <v>12.6</v>
      </c>
      <c r="W53" s="20">
        <v>9.8000000000000007</v>
      </c>
      <c r="X53" s="20">
        <v>10.8</v>
      </c>
      <c r="Y53" s="20">
        <v>8</v>
      </c>
      <c r="Z53" s="20">
        <v>4</v>
      </c>
      <c r="AA53" s="20">
        <v>3.8</v>
      </c>
      <c r="AB53" s="20">
        <v>3</v>
      </c>
      <c r="AC53" s="20">
        <v>1</v>
      </c>
      <c r="AD53" s="20">
        <v>3</v>
      </c>
      <c r="AE53" s="20">
        <v>2</v>
      </c>
      <c r="AF53" s="20">
        <v>3</v>
      </c>
      <c r="AG53" s="20">
        <v>2</v>
      </c>
      <c r="AH53" s="20">
        <v>1.8</v>
      </c>
      <c r="AI53" s="20">
        <v>0</v>
      </c>
    </row>
    <row r="54" spans="2:35" ht="14.1" customHeight="1" x14ac:dyDescent="0.3">
      <c r="B54" s="7" t="s">
        <v>137</v>
      </c>
      <c r="C54" s="20">
        <v>0</v>
      </c>
      <c r="D54" s="20">
        <v>3</v>
      </c>
      <c r="E54" s="20">
        <v>4</v>
      </c>
      <c r="F54" s="20">
        <v>8</v>
      </c>
      <c r="G54" s="20">
        <v>8</v>
      </c>
      <c r="H54" s="20">
        <v>5.8000000000000007</v>
      </c>
      <c r="I54" s="20">
        <v>4.8000000000000007</v>
      </c>
      <c r="J54" s="20">
        <v>7.8000000000000007</v>
      </c>
      <c r="K54" s="20">
        <v>7</v>
      </c>
      <c r="L54" s="20">
        <v>4</v>
      </c>
      <c r="M54" s="20">
        <v>5.8000000000000007</v>
      </c>
      <c r="N54" s="20">
        <v>8</v>
      </c>
      <c r="O54" s="20">
        <v>8.6</v>
      </c>
      <c r="P54" s="20">
        <v>6.8000000000000007</v>
      </c>
      <c r="Q54" s="20">
        <v>6</v>
      </c>
      <c r="R54" s="20">
        <v>6.8000000000000007</v>
      </c>
      <c r="S54" s="20">
        <v>7.8000000000000007</v>
      </c>
      <c r="T54" s="20">
        <v>10</v>
      </c>
      <c r="U54" s="20">
        <v>8</v>
      </c>
      <c r="V54" s="20">
        <v>12.8</v>
      </c>
      <c r="W54" s="20">
        <v>11</v>
      </c>
      <c r="X54" s="20">
        <v>12</v>
      </c>
      <c r="Y54" s="20">
        <v>11.8</v>
      </c>
      <c r="Z54" s="20">
        <v>4.8000000000000007</v>
      </c>
      <c r="AA54" s="20">
        <v>4</v>
      </c>
      <c r="AB54" s="20">
        <v>3</v>
      </c>
      <c r="AC54" s="20">
        <v>1</v>
      </c>
      <c r="AD54" s="20">
        <v>4</v>
      </c>
      <c r="AE54" s="20">
        <v>3</v>
      </c>
      <c r="AF54" s="20">
        <v>3</v>
      </c>
      <c r="AG54" s="20">
        <v>2.8</v>
      </c>
      <c r="AH54" s="20">
        <v>3</v>
      </c>
      <c r="AI54" s="20">
        <v>0</v>
      </c>
    </row>
    <row r="55" spans="2:35" ht="14.1" customHeight="1" x14ac:dyDescent="0.3">
      <c r="B55" s="7" t="s">
        <v>136</v>
      </c>
      <c r="C55" s="20">
        <v>0</v>
      </c>
      <c r="D55" s="20">
        <v>3.8</v>
      </c>
      <c r="E55" s="20">
        <v>4.8000000000000007</v>
      </c>
      <c r="F55" s="20">
        <v>8</v>
      </c>
      <c r="G55" s="20">
        <v>9</v>
      </c>
      <c r="H55" s="20">
        <v>6</v>
      </c>
      <c r="I55" s="20">
        <v>6.7</v>
      </c>
      <c r="J55" s="20">
        <v>7.8000000000000007</v>
      </c>
      <c r="K55" s="20">
        <v>7</v>
      </c>
      <c r="L55" s="20">
        <v>5</v>
      </c>
      <c r="M55" s="20">
        <v>6</v>
      </c>
      <c r="N55" s="20">
        <v>8</v>
      </c>
      <c r="O55" s="20">
        <v>8.8000000000000007</v>
      </c>
      <c r="P55" s="20">
        <v>7</v>
      </c>
      <c r="Q55" s="20">
        <v>7</v>
      </c>
      <c r="R55" s="20">
        <v>8</v>
      </c>
      <c r="S55" s="20">
        <v>8</v>
      </c>
      <c r="T55" s="20">
        <v>10.7</v>
      </c>
      <c r="U55" s="20">
        <v>8.8000000000000007</v>
      </c>
      <c r="V55" s="20">
        <v>13.8</v>
      </c>
      <c r="W55" s="20">
        <v>13</v>
      </c>
      <c r="X55" s="20">
        <v>14.8</v>
      </c>
      <c r="Y55" s="20">
        <v>12</v>
      </c>
      <c r="Z55" s="20">
        <v>5.6000000000000014</v>
      </c>
      <c r="AA55" s="20">
        <v>4</v>
      </c>
      <c r="AB55" s="20">
        <v>3</v>
      </c>
      <c r="AC55" s="20">
        <v>1.8</v>
      </c>
      <c r="AD55" s="20">
        <v>4</v>
      </c>
      <c r="AE55" s="20">
        <v>3</v>
      </c>
      <c r="AF55" s="20">
        <v>3.8</v>
      </c>
      <c r="AG55" s="20">
        <v>3</v>
      </c>
      <c r="AH55" s="20">
        <v>3</v>
      </c>
      <c r="AI55" s="20">
        <v>1</v>
      </c>
    </row>
    <row r="56" spans="2:35" ht="14.1" customHeight="1" x14ac:dyDescent="0.3">
      <c r="B56" s="7" t="s">
        <v>135</v>
      </c>
      <c r="C56" s="20">
        <v>0</v>
      </c>
      <c r="D56" s="20">
        <v>3.8</v>
      </c>
      <c r="E56" s="20">
        <v>5</v>
      </c>
      <c r="F56" s="20">
        <v>8.8000000000000007</v>
      </c>
      <c r="G56" s="20">
        <v>9</v>
      </c>
      <c r="H56" s="20">
        <v>6.8000000000000007</v>
      </c>
      <c r="I56" s="20">
        <v>8</v>
      </c>
      <c r="J56" s="20">
        <v>8.8000000000000007</v>
      </c>
      <c r="K56" s="20">
        <v>7.8000000000000007</v>
      </c>
      <c r="L56" s="20">
        <v>5.8000000000000007</v>
      </c>
      <c r="M56" s="20">
        <v>7</v>
      </c>
      <c r="N56" s="20">
        <v>9.7000000000000011</v>
      </c>
      <c r="O56" s="20">
        <v>9</v>
      </c>
      <c r="P56" s="20">
        <v>8.8000000000000007</v>
      </c>
      <c r="Q56" s="20">
        <v>7</v>
      </c>
      <c r="R56" s="20">
        <v>9</v>
      </c>
      <c r="S56" s="20">
        <v>9</v>
      </c>
      <c r="T56" s="20">
        <v>13.8</v>
      </c>
      <c r="U56" s="20">
        <v>9.8000000000000007</v>
      </c>
      <c r="V56" s="20">
        <v>13.8</v>
      </c>
      <c r="W56" s="20">
        <v>13</v>
      </c>
      <c r="X56" s="20">
        <v>15</v>
      </c>
      <c r="Y56" s="20">
        <v>12</v>
      </c>
      <c r="Z56" s="20">
        <v>6.8000000000000007</v>
      </c>
      <c r="AA56" s="20">
        <v>5</v>
      </c>
      <c r="AB56" s="20">
        <v>3.8</v>
      </c>
      <c r="AC56" s="20">
        <v>2</v>
      </c>
      <c r="AD56" s="20">
        <v>5</v>
      </c>
      <c r="AE56" s="20">
        <v>4</v>
      </c>
      <c r="AF56" s="20">
        <v>4.8000000000000007</v>
      </c>
      <c r="AG56" s="20">
        <v>3</v>
      </c>
      <c r="AH56" s="20">
        <v>3</v>
      </c>
      <c r="AI56" s="20">
        <v>1</v>
      </c>
    </row>
    <row r="57" spans="2:35" ht="14.1" customHeight="1" x14ac:dyDescent="0.3">
      <c r="B57" s="7" t="s">
        <v>134</v>
      </c>
      <c r="C57" s="20">
        <v>1</v>
      </c>
      <c r="D57" s="20">
        <v>3.8</v>
      </c>
      <c r="E57" s="20">
        <v>5</v>
      </c>
      <c r="F57" s="20">
        <v>9</v>
      </c>
      <c r="G57" s="20">
        <v>9</v>
      </c>
      <c r="H57" s="20">
        <v>6.8000000000000007</v>
      </c>
      <c r="I57" s="20">
        <v>8</v>
      </c>
      <c r="J57" s="20">
        <v>9</v>
      </c>
      <c r="K57" s="20">
        <v>7.8000000000000007</v>
      </c>
      <c r="L57" s="20">
        <v>7</v>
      </c>
      <c r="M57" s="20">
        <v>8</v>
      </c>
      <c r="N57" s="20">
        <v>9.9</v>
      </c>
      <c r="O57" s="20">
        <v>10.8</v>
      </c>
      <c r="P57" s="20">
        <v>9</v>
      </c>
      <c r="Q57" s="20">
        <v>7.8000000000000007</v>
      </c>
      <c r="R57" s="20">
        <v>10</v>
      </c>
      <c r="S57" s="20">
        <v>10</v>
      </c>
      <c r="T57" s="20">
        <v>14</v>
      </c>
      <c r="U57" s="20">
        <v>11.8</v>
      </c>
      <c r="V57" s="20">
        <v>13.8</v>
      </c>
      <c r="W57" s="20">
        <v>13</v>
      </c>
      <c r="X57" s="20">
        <v>15</v>
      </c>
      <c r="Y57" s="20">
        <v>12</v>
      </c>
      <c r="Z57" s="20">
        <v>6.7</v>
      </c>
      <c r="AA57" s="20">
        <v>5</v>
      </c>
      <c r="AB57" s="20">
        <v>4</v>
      </c>
      <c r="AC57" s="20">
        <v>3</v>
      </c>
      <c r="AD57" s="20">
        <v>6.8000000000000007</v>
      </c>
      <c r="AE57" s="20">
        <v>4</v>
      </c>
      <c r="AF57" s="20">
        <v>5</v>
      </c>
      <c r="AG57" s="20">
        <v>3</v>
      </c>
      <c r="AH57" s="20">
        <v>3.8</v>
      </c>
      <c r="AI57" s="20">
        <v>1</v>
      </c>
    </row>
    <row r="58" spans="2:35" ht="14.1" customHeight="1" x14ac:dyDescent="0.3">
      <c r="B58" s="7" t="s">
        <v>133</v>
      </c>
      <c r="C58" s="20">
        <v>1</v>
      </c>
      <c r="D58" s="20">
        <v>3.8</v>
      </c>
      <c r="E58" s="20">
        <v>6.8000000000000007</v>
      </c>
      <c r="F58" s="20">
        <v>10</v>
      </c>
      <c r="G58" s="20">
        <v>9.8000000000000007</v>
      </c>
      <c r="H58" s="20">
        <v>8</v>
      </c>
      <c r="I58" s="20">
        <v>9</v>
      </c>
      <c r="J58" s="20">
        <v>9.7000000000000011</v>
      </c>
      <c r="K58" s="20">
        <v>8</v>
      </c>
      <c r="L58" s="20">
        <v>7</v>
      </c>
      <c r="M58" s="20">
        <v>8</v>
      </c>
      <c r="N58" s="20">
        <v>10</v>
      </c>
      <c r="O58" s="20">
        <v>11.8</v>
      </c>
      <c r="P58" s="20">
        <v>10</v>
      </c>
      <c r="Q58" s="20">
        <v>8</v>
      </c>
      <c r="R58" s="20">
        <v>10.8</v>
      </c>
      <c r="S58" s="20">
        <v>11</v>
      </c>
      <c r="T58" s="20">
        <v>14.8</v>
      </c>
      <c r="U58" s="20">
        <v>12.8</v>
      </c>
      <c r="V58" s="20">
        <v>13.8</v>
      </c>
      <c r="W58" s="20">
        <v>14.8</v>
      </c>
      <c r="X58" s="20">
        <v>15.8</v>
      </c>
      <c r="Y58" s="20">
        <v>11.8</v>
      </c>
      <c r="Z58" s="20">
        <v>6</v>
      </c>
      <c r="AA58" s="20">
        <v>5</v>
      </c>
      <c r="AB58" s="20">
        <v>4.8000000000000007</v>
      </c>
      <c r="AC58" s="20">
        <v>3</v>
      </c>
      <c r="AD58" s="20">
        <v>6.8000000000000007</v>
      </c>
      <c r="AE58" s="20">
        <v>4</v>
      </c>
      <c r="AF58" s="20">
        <v>5</v>
      </c>
      <c r="AG58" s="20">
        <v>3</v>
      </c>
      <c r="AH58" s="20">
        <v>3.8</v>
      </c>
      <c r="AI58" s="20">
        <v>1</v>
      </c>
    </row>
    <row r="59" spans="2:35" ht="14.1" customHeight="1" x14ac:dyDescent="0.3">
      <c r="B59" s="7" t="s">
        <v>132</v>
      </c>
      <c r="C59" s="20">
        <v>1</v>
      </c>
      <c r="D59" s="20">
        <v>3.8</v>
      </c>
      <c r="E59" s="20">
        <v>6.8000000000000007</v>
      </c>
      <c r="F59" s="20">
        <v>10.8</v>
      </c>
      <c r="G59" s="20">
        <v>10.8</v>
      </c>
      <c r="H59" s="20">
        <v>8.8000000000000007</v>
      </c>
      <c r="I59" s="20">
        <v>9.8000000000000007</v>
      </c>
      <c r="J59" s="20">
        <v>9.6000000000000014</v>
      </c>
      <c r="K59" s="20">
        <v>9.8000000000000007</v>
      </c>
      <c r="L59" s="20">
        <v>8</v>
      </c>
      <c r="M59" s="20">
        <v>10</v>
      </c>
      <c r="N59" s="20">
        <v>10</v>
      </c>
      <c r="O59" s="20">
        <v>13</v>
      </c>
      <c r="P59" s="20">
        <v>12</v>
      </c>
      <c r="Q59" s="20">
        <v>10</v>
      </c>
      <c r="R59" s="20">
        <v>12.8</v>
      </c>
      <c r="S59" s="20">
        <v>13.6</v>
      </c>
      <c r="T59" s="20">
        <v>15</v>
      </c>
      <c r="U59" s="20">
        <v>12</v>
      </c>
      <c r="V59" s="20">
        <v>14.5</v>
      </c>
      <c r="W59" s="20">
        <v>14.7</v>
      </c>
      <c r="X59" s="20">
        <v>16</v>
      </c>
      <c r="Y59" s="20">
        <v>11</v>
      </c>
      <c r="Z59" s="20">
        <v>7.8000000000000007</v>
      </c>
      <c r="AA59" s="20">
        <v>5.8000000000000007</v>
      </c>
      <c r="AB59" s="20">
        <v>5.8000000000000007</v>
      </c>
      <c r="AC59" s="20">
        <v>3</v>
      </c>
      <c r="AD59" s="20">
        <v>8</v>
      </c>
      <c r="AE59" s="20">
        <v>5</v>
      </c>
      <c r="AF59" s="20">
        <v>5</v>
      </c>
      <c r="AG59" s="20">
        <v>3.8</v>
      </c>
      <c r="AH59" s="20">
        <v>3.8</v>
      </c>
      <c r="AI59" s="20">
        <v>1</v>
      </c>
    </row>
    <row r="60" spans="2:35" ht="14.1" customHeight="1" x14ac:dyDescent="0.3">
      <c r="B60" s="7" t="s">
        <v>131</v>
      </c>
      <c r="C60" s="20">
        <v>1</v>
      </c>
      <c r="D60" s="20">
        <v>3</v>
      </c>
      <c r="E60" s="20">
        <v>6</v>
      </c>
      <c r="F60" s="20">
        <v>9</v>
      </c>
      <c r="G60" s="20">
        <v>12.6</v>
      </c>
      <c r="H60" s="20">
        <v>8.8000000000000007</v>
      </c>
      <c r="I60" s="20">
        <v>9.5</v>
      </c>
      <c r="J60" s="20">
        <v>9.6000000000000014</v>
      </c>
      <c r="K60" s="20">
        <v>9.8000000000000007</v>
      </c>
      <c r="L60" s="20">
        <v>8</v>
      </c>
      <c r="M60" s="20">
        <v>10</v>
      </c>
      <c r="N60" s="20">
        <v>9.7000000000000011</v>
      </c>
      <c r="O60" s="20">
        <v>13</v>
      </c>
      <c r="P60" s="20">
        <v>12</v>
      </c>
      <c r="Q60" s="20">
        <v>9.8000000000000007</v>
      </c>
      <c r="R60" s="20">
        <v>12</v>
      </c>
      <c r="S60" s="20">
        <v>13.4</v>
      </c>
      <c r="T60" s="20">
        <v>15</v>
      </c>
      <c r="U60" s="20">
        <v>11.8</v>
      </c>
      <c r="V60" s="20">
        <v>14</v>
      </c>
      <c r="W60" s="20">
        <v>14</v>
      </c>
      <c r="X60" s="20">
        <v>14</v>
      </c>
      <c r="Y60" s="20">
        <v>9.9</v>
      </c>
      <c r="Z60" s="20">
        <v>7</v>
      </c>
      <c r="AA60" s="20">
        <v>5.8000000000000007</v>
      </c>
      <c r="AB60" s="20">
        <v>5.6000000000000014</v>
      </c>
      <c r="AC60" s="20">
        <v>3</v>
      </c>
      <c r="AD60" s="20">
        <v>8</v>
      </c>
      <c r="AE60" s="20">
        <v>5</v>
      </c>
      <c r="AF60" s="20">
        <v>5</v>
      </c>
      <c r="AG60" s="20">
        <v>3.8</v>
      </c>
      <c r="AH60" s="20">
        <v>3.8</v>
      </c>
      <c r="AI60" s="20">
        <v>1</v>
      </c>
    </row>
    <row r="61" spans="2:35" ht="14.1" customHeight="1" x14ac:dyDescent="0.3">
      <c r="B61" s="7" t="s">
        <v>130</v>
      </c>
      <c r="C61" s="20">
        <v>1</v>
      </c>
      <c r="D61" s="20">
        <v>3</v>
      </c>
      <c r="E61" s="20">
        <v>6</v>
      </c>
      <c r="F61" s="20">
        <v>9</v>
      </c>
      <c r="G61" s="20">
        <v>11.8</v>
      </c>
      <c r="H61" s="20">
        <v>8.8000000000000007</v>
      </c>
      <c r="I61" s="20">
        <v>9.5</v>
      </c>
      <c r="J61" s="20">
        <v>9.6000000000000014</v>
      </c>
      <c r="K61" s="20">
        <v>9</v>
      </c>
      <c r="L61" s="20">
        <v>8</v>
      </c>
      <c r="M61" s="20">
        <v>10</v>
      </c>
      <c r="N61" s="20">
        <v>9.3000000000000007</v>
      </c>
      <c r="O61" s="20">
        <v>12.6</v>
      </c>
      <c r="P61" s="20">
        <v>12</v>
      </c>
      <c r="Q61" s="20">
        <v>9.8000000000000007</v>
      </c>
      <c r="R61" s="20">
        <v>12</v>
      </c>
      <c r="S61" s="20">
        <v>12.5</v>
      </c>
      <c r="T61" s="20">
        <v>14.8</v>
      </c>
      <c r="U61" s="20">
        <v>11.8</v>
      </c>
      <c r="V61" s="20">
        <v>14</v>
      </c>
      <c r="W61" s="20">
        <v>14</v>
      </c>
      <c r="X61" s="20">
        <v>13</v>
      </c>
      <c r="Y61" s="20">
        <v>9</v>
      </c>
      <c r="Z61" s="20">
        <v>7</v>
      </c>
      <c r="AA61" s="20">
        <v>4.8000000000000007</v>
      </c>
      <c r="AB61" s="20">
        <v>5.6000000000000014</v>
      </c>
      <c r="AC61" s="20">
        <v>3</v>
      </c>
      <c r="AD61" s="20">
        <v>7.8000000000000007</v>
      </c>
      <c r="AE61" s="20">
        <v>4</v>
      </c>
      <c r="AF61" s="20">
        <v>4.8000000000000007</v>
      </c>
      <c r="AG61" s="20">
        <v>3</v>
      </c>
      <c r="AH61" s="20">
        <v>3.8</v>
      </c>
      <c r="AI61" s="20">
        <v>0</v>
      </c>
    </row>
    <row r="62" spans="2:35" ht="14.1" customHeight="1" x14ac:dyDescent="0.3">
      <c r="B62" s="7" t="s">
        <v>85</v>
      </c>
      <c r="C62" s="20">
        <v>1</v>
      </c>
      <c r="D62" s="20">
        <v>2</v>
      </c>
      <c r="E62" s="20">
        <v>4.9000000000000004</v>
      </c>
      <c r="F62" s="20">
        <v>6.9</v>
      </c>
      <c r="G62" s="20">
        <v>5.9</v>
      </c>
      <c r="H62" s="20">
        <v>6</v>
      </c>
      <c r="I62" s="20">
        <v>5</v>
      </c>
      <c r="J62" s="20">
        <v>3.2</v>
      </c>
      <c r="K62" s="20">
        <v>3.9</v>
      </c>
      <c r="L62" s="20">
        <v>3.8</v>
      </c>
      <c r="M62" s="20">
        <v>3.8</v>
      </c>
      <c r="N62" s="20">
        <v>3.9</v>
      </c>
      <c r="O62" s="20">
        <v>6</v>
      </c>
      <c r="P62" s="20">
        <v>5</v>
      </c>
      <c r="Q62" s="20">
        <v>3.8</v>
      </c>
      <c r="R62" s="20">
        <v>4</v>
      </c>
      <c r="S62" s="20">
        <v>5</v>
      </c>
      <c r="T62" s="20">
        <v>8</v>
      </c>
      <c r="U62" s="20">
        <v>6.8000000000000007</v>
      </c>
      <c r="V62" s="20">
        <v>8.8000000000000007</v>
      </c>
      <c r="W62" s="20">
        <v>7.9</v>
      </c>
      <c r="X62" s="20">
        <v>7</v>
      </c>
      <c r="Y62" s="20">
        <v>7.8000000000000007</v>
      </c>
      <c r="Z62" s="20">
        <v>3</v>
      </c>
      <c r="AA62" s="20">
        <v>2</v>
      </c>
      <c r="AB62" s="20">
        <v>2.8</v>
      </c>
      <c r="AC62" s="20">
        <v>1</v>
      </c>
      <c r="AD62" s="20">
        <v>3</v>
      </c>
      <c r="AE62" s="20">
        <v>3</v>
      </c>
      <c r="AF62" s="20">
        <v>2</v>
      </c>
      <c r="AG62" s="20">
        <v>2</v>
      </c>
      <c r="AH62" s="20">
        <v>1</v>
      </c>
      <c r="AI62" s="20">
        <v>0</v>
      </c>
    </row>
    <row r="63" spans="2:35" ht="14.1" customHeight="1" x14ac:dyDescent="0.3">
      <c r="B63" s="7" t="s">
        <v>84</v>
      </c>
      <c r="C63" s="20">
        <v>0</v>
      </c>
      <c r="D63" s="20">
        <v>0</v>
      </c>
      <c r="E63" s="20">
        <v>0</v>
      </c>
      <c r="F63" s="20">
        <v>0</v>
      </c>
      <c r="G63" s="20">
        <v>0</v>
      </c>
      <c r="H63" s="20">
        <v>0</v>
      </c>
      <c r="I63" s="20">
        <v>0</v>
      </c>
      <c r="J63" s="20">
        <v>0</v>
      </c>
      <c r="K63" s="20">
        <v>0</v>
      </c>
      <c r="L63" s="20">
        <v>0</v>
      </c>
      <c r="M63" s="20">
        <v>0</v>
      </c>
      <c r="N63" s="20">
        <v>0</v>
      </c>
      <c r="O63" s="20">
        <v>0.8</v>
      </c>
      <c r="P63" s="20">
        <v>0</v>
      </c>
      <c r="Q63" s="20">
        <v>0</v>
      </c>
      <c r="R63" s="20">
        <v>0</v>
      </c>
      <c r="S63" s="20">
        <v>0</v>
      </c>
      <c r="T63" s="20">
        <v>0</v>
      </c>
      <c r="U63" s="20">
        <v>0</v>
      </c>
      <c r="V63" s="20">
        <v>0</v>
      </c>
      <c r="W63" s="20">
        <v>1</v>
      </c>
      <c r="X63" s="20">
        <v>1</v>
      </c>
      <c r="Y63" s="20">
        <v>0</v>
      </c>
      <c r="Z63" s="20">
        <v>0</v>
      </c>
      <c r="AA63" s="20">
        <v>0</v>
      </c>
      <c r="AB63" s="20">
        <v>0</v>
      </c>
      <c r="AC63" s="20">
        <v>0</v>
      </c>
      <c r="AD63" s="20">
        <v>0</v>
      </c>
      <c r="AE63" s="20">
        <v>0</v>
      </c>
      <c r="AF63" s="20">
        <v>0</v>
      </c>
      <c r="AG63" s="20">
        <v>0</v>
      </c>
      <c r="AH63" s="20">
        <v>0.8</v>
      </c>
      <c r="AI63" s="20">
        <v>0</v>
      </c>
    </row>
    <row r="64" spans="2:35" ht="14.1" customHeight="1" x14ac:dyDescent="0.3">
      <c r="B64" s="21" t="s">
        <v>116</v>
      </c>
      <c r="C64" s="22">
        <f>MAX(C40:C63)</f>
        <v>1</v>
      </c>
      <c r="D64" s="22">
        <f t="shared" ref="D64:AI64" si="2">MAX(D40:D63)</f>
        <v>3.8</v>
      </c>
      <c r="E64" s="22">
        <f t="shared" si="2"/>
        <v>6.8000000000000007</v>
      </c>
      <c r="F64" s="22">
        <f t="shared" si="2"/>
        <v>10.8</v>
      </c>
      <c r="G64" s="22">
        <f t="shared" si="2"/>
        <v>12.6</v>
      </c>
      <c r="H64" s="22">
        <f t="shared" si="2"/>
        <v>8.8000000000000007</v>
      </c>
      <c r="I64" s="22">
        <f t="shared" si="2"/>
        <v>9.8000000000000007</v>
      </c>
      <c r="J64" s="22">
        <f t="shared" si="2"/>
        <v>9.7000000000000011</v>
      </c>
      <c r="K64" s="22">
        <f t="shared" si="2"/>
        <v>9.8000000000000007</v>
      </c>
      <c r="L64" s="22">
        <f t="shared" si="2"/>
        <v>8</v>
      </c>
      <c r="M64" s="22">
        <f t="shared" si="2"/>
        <v>10</v>
      </c>
      <c r="N64" s="22">
        <f t="shared" si="2"/>
        <v>10</v>
      </c>
      <c r="O64" s="22">
        <f t="shared" si="2"/>
        <v>13</v>
      </c>
      <c r="P64" s="22">
        <f t="shared" si="2"/>
        <v>12</v>
      </c>
      <c r="Q64" s="22">
        <f t="shared" si="2"/>
        <v>10</v>
      </c>
      <c r="R64" s="22">
        <f t="shared" si="2"/>
        <v>12.8</v>
      </c>
      <c r="S64" s="22">
        <f t="shared" si="2"/>
        <v>13.6</v>
      </c>
      <c r="T64" s="22">
        <f t="shared" si="2"/>
        <v>15</v>
      </c>
      <c r="U64" s="22">
        <f t="shared" si="2"/>
        <v>12.8</v>
      </c>
      <c r="V64" s="22">
        <f t="shared" si="2"/>
        <v>14.5</v>
      </c>
      <c r="W64" s="22">
        <f t="shared" si="2"/>
        <v>14.8</v>
      </c>
      <c r="X64" s="22">
        <f t="shared" si="2"/>
        <v>16</v>
      </c>
      <c r="Y64" s="22">
        <f t="shared" si="2"/>
        <v>12</v>
      </c>
      <c r="Z64" s="22">
        <f t="shared" si="2"/>
        <v>7.8000000000000007</v>
      </c>
      <c r="AA64" s="22">
        <f t="shared" si="2"/>
        <v>5.8000000000000007</v>
      </c>
      <c r="AB64" s="22">
        <f t="shared" si="2"/>
        <v>5.8000000000000007</v>
      </c>
      <c r="AC64" s="22">
        <f t="shared" si="2"/>
        <v>3</v>
      </c>
      <c r="AD64" s="22">
        <f t="shared" si="2"/>
        <v>8</v>
      </c>
      <c r="AE64" s="22">
        <f t="shared" si="2"/>
        <v>5</v>
      </c>
      <c r="AF64" s="22">
        <f t="shared" si="2"/>
        <v>5</v>
      </c>
      <c r="AG64" s="22">
        <f t="shared" si="2"/>
        <v>3.8</v>
      </c>
      <c r="AH64" s="22">
        <f t="shared" si="2"/>
        <v>3.8</v>
      </c>
      <c r="AI64" s="22">
        <f t="shared" si="2"/>
        <v>1</v>
      </c>
    </row>
    <row r="65" spans="1:35" ht="14.1" customHeight="1" x14ac:dyDescent="0.3">
      <c r="B65" s="21" t="s">
        <v>117</v>
      </c>
      <c r="C65" s="23">
        <f>HOUR(C38)</f>
        <v>6</v>
      </c>
      <c r="D65" s="23">
        <f t="shared" ref="D65:AH65" si="3">HOUR(D38)</f>
        <v>6</v>
      </c>
      <c r="E65" s="23">
        <f t="shared" si="3"/>
        <v>7</v>
      </c>
      <c r="F65" s="23">
        <f t="shared" si="3"/>
        <v>7</v>
      </c>
      <c r="G65" s="23">
        <f t="shared" si="3"/>
        <v>8</v>
      </c>
      <c r="H65" s="23">
        <f t="shared" si="3"/>
        <v>8</v>
      </c>
      <c r="I65" s="23">
        <f t="shared" si="3"/>
        <v>9</v>
      </c>
      <c r="J65" s="23">
        <f t="shared" si="3"/>
        <v>9</v>
      </c>
      <c r="K65" s="23">
        <f t="shared" si="3"/>
        <v>10</v>
      </c>
      <c r="L65" s="23">
        <f t="shared" si="3"/>
        <v>10</v>
      </c>
      <c r="M65" s="23">
        <f t="shared" si="3"/>
        <v>11</v>
      </c>
      <c r="N65" s="23">
        <f t="shared" si="3"/>
        <v>11</v>
      </c>
      <c r="O65" s="23">
        <f t="shared" si="3"/>
        <v>12</v>
      </c>
      <c r="P65" s="23">
        <f t="shared" si="3"/>
        <v>12</v>
      </c>
      <c r="Q65" s="23">
        <f t="shared" si="3"/>
        <v>13</v>
      </c>
      <c r="R65" s="23">
        <f t="shared" si="3"/>
        <v>13</v>
      </c>
      <c r="S65" s="23">
        <f t="shared" si="3"/>
        <v>14</v>
      </c>
      <c r="T65" s="23">
        <f t="shared" si="3"/>
        <v>14</v>
      </c>
      <c r="U65" s="23">
        <f t="shared" si="3"/>
        <v>15</v>
      </c>
      <c r="V65" s="23">
        <f t="shared" si="3"/>
        <v>15</v>
      </c>
      <c r="W65" s="23">
        <f t="shared" si="3"/>
        <v>16</v>
      </c>
      <c r="X65" s="23">
        <f t="shared" si="3"/>
        <v>16</v>
      </c>
      <c r="Y65" s="23">
        <f t="shared" si="3"/>
        <v>17</v>
      </c>
      <c r="Z65" s="23">
        <f t="shared" si="3"/>
        <v>17</v>
      </c>
      <c r="AA65" s="23">
        <f t="shared" si="3"/>
        <v>18</v>
      </c>
      <c r="AB65" s="23">
        <f t="shared" si="3"/>
        <v>18</v>
      </c>
      <c r="AC65" s="23">
        <f t="shared" si="3"/>
        <v>19</v>
      </c>
      <c r="AD65" s="23">
        <f t="shared" si="3"/>
        <v>19</v>
      </c>
      <c r="AE65" s="23">
        <f t="shared" si="3"/>
        <v>20</v>
      </c>
      <c r="AF65" s="23">
        <f t="shared" si="3"/>
        <v>21</v>
      </c>
      <c r="AG65" s="23">
        <f t="shared" si="3"/>
        <v>22</v>
      </c>
      <c r="AH65" s="23">
        <f t="shared" si="3"/>
        <v>23</v>
      </c>
      <c r="AI65" s="23">
        <v>24</v>
      </c>
    </row>
    <row r="69" spans="1:35" ht="14.1" customHeight="1" x14ac:dyDescent="0.3">
      <c r="A69" s="13"/>
      <c r="B69" s="15" t="s">
        <v>153</v>
      </c>
    </row>
    <row r="70" spans="1:35" ht="14.1" customHeight="1" x14ac:dyDescent="0.3">
      <c r="A70" s="13"/>
      <c r="B70" s="16" t="s">
        <v>82</v>
      </c>
      <c r="C70" s="16">
        <v>4001</v>
      </c>
      <c r="D70" s="16">
        <v>4003</v>
      </c>
      <c r="E70" s="16">
        <v>4005</v>
      </c>
      <c r="F70" s="16">
        <v>4007</v>
      </c>
      <c r="G70" s="16">
        <v>4009</v>
      </c>
      <c r="H70" s="16">
        <v>4011</v>
      </c>
      <c r="I70" s="16">
        <v>4013</v>
      </c>
      <c r="J70" s="16">
        <v>4015</v>
      </c>
      <c r="K70" s="16">
        <v>4017</v>
      </c>
      <c r="L70" s="16">
        <v>4019</v>
      </c>
      <c r="M70" s="16">
        <v>4021</v>
      </c>
      <c r="N70" s="16">
        <v>4023</v>
      </c>
      <c r="O70" s="16">
        <v>4025</v>
      </c>
      <c r="P70" s="16">
        <v>4027</v>
      </c>
      <c r="Q70" s="16">
        <v>4029</v>
      </c>
      <c r="R70" s="16">
        <v>4031</v>
      </c>
      <c r="S70" s="16">
        <v>4033</v>
      </c>
      <c r="T70" s="16">
        <v>4035</v>
      </c>
      <c r="U70" s="16">
        <v>4037</v>
      </c>
      <c r="V70" s="16">
        <v>4039</v>
      </c>
      <c r="W70" s="16">
        <v>4041</v>
      </c>
      <c r="X70" s="16">
        <v>4043</v>
      </c>
      <c r="Y70" s="16">
        <v>4045</v>
      </c>
      <c r="Z70" s="16">
        <v>4047</v>
      </c>
      <c r="AA70" s="16">
        <v>4049</v>
      </c>
      <c r="AB70" s="16">
        <v>4051</v>
      </c>
      <c r="AC70" s="16">
        <v>4053</v>
      </c>
      <c r="AD70" s="16">
        <v>4055</v>
      </c>
    </row>
    <row r="71" spans="1:35" ht="14.1" customHeight="1" x14ac:dyDescent="0.3">
      <c r="A71" s="13"/>
      <c r="B71" s="18" t="s">
        <v>83</v>
      </c>
      <c r="C71" s="19">
        <v>0.34722222222222227</v>
      </c>
      <c r="D71" s="19">
        <v>0.36805555555555558</v>
      </c>
      <c r="E71" s="19">
        <v>0.3888888888888889</v>
      </c>
      <c r="F71" s="19">
        <v>0.40972222222222227</v>
      </c>
      <c r="G71" s="19">
        <v>0.43055555555555558</v>
      </c>
      <c r="H71" s="19">
        <v>0.4513888888888889</v>
      </c>
      <c r="I71" s="19">
        <v>0.47222222222222227</v>
      </c>
      <c r="J71" s="19">
        <v>0.49305555555555558</v>
      </c>
      <c r="K71" s="19">
        <v>0.51388888888888895</v>
      </c>
      <c r="L71" s="19">
        <v>0.53472222222222221</v>
      </c>
      <c r="M71" s="19">
        <v>0.55555555555555558</v>
      </c>
      <c r="N71" s="19">
        <v>0.57638888888888895</v>
      </c>
      <c r="O71" s="19">
        <v>0.59722222222222221</v>
      </c>
      <c r="P71" s="19">
        <v>0.61805555555555558</v>
      </c>
      <c r="Q71" s="19">
        <v>0.63888888888888895</v>
      </c>
      <c r="R71" s="19">
        <v>0.65972222222222221</v>
      </c>
      <c r="S71" s="19">
        <v>0.68055555555555547</v>
      </c>
      <c r="T71" s="19">
        <v>0.70138888888888884</v>
      </c>
      <c r="U71" s="19">
        <v>0.72222222222222221</v>
      </c>
      <c r="V71" s="19">
        <v>0.74305555555555547</v>
      </c>
      <c r="W71" s="19">
        <v>0.76388888888888884</v>
      </c>
      <c r="X71" s="19">
        <v>0.78472222222222221</v>
      </c>
      <c r="Y71" s="19">
        <v>0.80555555555555547</v>
      </c>
      <c r="Z71" s="19">
        <v>0.82638888888888884</v>
      </c>
      <c r="AA71" s="19">
        <v>0.86805555555555547</v>
      </c>
      <c r="AB71" s="19">
        <v>0.90972222222222221</v>
      </c>
      <c r="AC71" s="19">
        <v>0.95138888888888884</v>
      </c>
      <c r="AD71" s="19">
        <v>0.99305555555555547</v>
      </c>
    </row>
    <row r="73" spans="1:35" ht="14.1" customHeight="1" x14ac:dyDescent="0.3">
      <c r="B73" s="7" t="s">
        <v>84</v>
      </c>
      <c r="C73" s="20">
        <v>2.4</v>
      </c>
      <c r="D73" s="20">
        <v>2</v>
      </c>
      <c r="E73" s="20">
        <v>4</v>
      </c>
      <c r="F73" s="20">
        <v>1.8</v>
      </c>
      <c r="G73" s="20">
        <v>4.2</v>
      </c>
      <c r="H73" s="20">
        <v>2.8</v>
      </c>
      <c r="I73" s="20">
        <v>4.6000000000000014</v>
      </c>
      <c r="J73" s="20">
        <v>3</v>
      </c>
      <c r="K73" s="20">
        <v>7.2</v>
      </c>
      <c r="L73" s="20">
        <v>7.2</v>
      </c>
      <c r="M73" s="20">
        <v>1.8</v>
      </c>
      <c r="N73" s="20">
        <v>3.8</v>
      </c>
      <c r="O73" s="20">
        <v>6.2</v>
      </c>
      <c r="P73" s="20">
        <v>3.2</v>
      </c>
      <c r="Q73" s="20">
        <v>8.4</v>
      </c>
      <c r="R73" s="20">
        <v>6</v>
      </c>
      <c r="S73" s="20">
        <v>13</v>
      </c>
      <c r="T73" s="20">
        <v>11.2</v>
      </c>
      <c r="U73" s="20">
        <v>6.6000000000000014</v>
      </c>
      <c r="V73" s="20">
        <v>7.6000000000000014</v>
      </c>
      <c r="W73" s="20">
        <v>5</v>
      </c>
      <c r="X73" s="20">
        <v>4.2</v>
      </c>
      <c r="Y73" s="20">
        <v>4.4000000000000004</v>
      </c>
      <c r="Z73" s="20">
        <v>4.4000000000000004</v>
      </c>
      <c r="AA73" s="20">
        <v>11</v>
      </c>
      <c r="AB73" s="20">
        <v>7.8000000000000007</v>
      </c>
      <c r="AC73" s="20">
        <v>2.4</v>
      </c>
      <c r="AD73" s="20">
        <v>10.8</v>
      </c>
    </row>
    <row r="74" spans="1:35" ht="14.1" customHeight="1" x14ac:dyDescent="0.3">
      <c r="B74" s="7" t="s">
        <v>85</v>
      </c>
      <c r="C74" s="20">
        <v>4.8000000000000007</v>
      </c>
      <c r="D74" s="20">
        <v>3.4</v>
      </c>
      <c r="E74" s="20">
        <v>6.4</v>
      </c>
      <c r="F74" s="20">
        <v>3</v>
      </c>
      <c r="G74" s="20">
        <v>6.6000000000000014</v>
      </c>
      <c r="H74" s="20">
        <v>5.6000000000000014</v>
      </c>
      <c r="I74" s="20">
        <v>7</v>
      </c>
      <c r="J74" s="20">
        <v>8.4</v>
      </c>
      <c r="K74" s="20">
        <v>7.2</v>
      </c>
      <c r="L74" s="20">
        <v>5.8000000000000007</v>
      </c>
      <c r="M74" s="20">
        <v>7.4</v>
      </c>
      <c r="N74" s="20">
        <v>9</v>
      </c>
      <c r="O74" s="20">
        <v>9.4</v>
      </c>
      <c r="P74" s="20">
        <v>7.8000000000000007</v>
      </c>
      <c r="Q74" s="20">
        <v>8.4</v>
      </c>
      <c r="R74" s="20">
        <v>8</v>
      </c>
      <c r="S74" s="20">
        <v>13</v>
      </c>
      <c r="T74" s="20">
        <v>11.2</v>
      </c>
      <c r="U74" s="20">
        <v>9</v>
      </c>
      <c r="V74" s="20">
        <v>8.6</v>
      </c>
      <c r="W74" s="20">
        <v>6.2</v>
      </c>
      <c r="X74" s="20">
        <v>4.8000000000000007</v>
      </c>
      <c r="Y74" s="20">
        <v>4.4000000000000004</v>
      </c>
      <c r="Z74" s="20">
        <v>4.4000000000000004</v>
      </c>
      <c r="AA74" s="20">
        <v>11</v>
      </c>
      <c r="AB74" s="20">
        <v>7.8000000000000007</v>
      </c>
      <c r="AC74" s="20">
        <v>4.8000000000000007</v>
      </c>
      <c r="AD74" s="20">
        <v>13.2</v>
      </c>
    </row>
    <row r="75" spans="1:35" ht="14.1" customHeight="1" x14ac:dyDescent="0.3">
      <c r="B75" s="7" t="s">
        <v>130</v>
      </c>
      <c r="C75" s="20">
        <v>4.8000000000000007</v>
      </c>
      <c r="D75" s="20">
        <v>3.4</v>
      </c>
      <c r="E75" s="20">
        <v>6.4</v>
      </c>
      <c r="F75" s="20">
        <v>3.4</v>
      </c>
      <c r="G75" s="20">
        <v>8.6</v>
      </c>
      <c r="H75" s="20">
        <v>5.6000000000000014</v>
      </c>
      <c r="I75" s="20">
        <v>7</v>
      </c>
      <c r="J75" s="20">
        <v>8.4</v>
      </c>
      <c r="K75" s="20">
        <v>7.2</v>
      </c>
      <c r="L75" s="20">
        <v>6.2</v>
      </c>
      <c r="M75" s="20">
        <v>7.8000000000000007</v>
      </c>
      <c r="N75" s="20">
        <v>9.4</v>
      </c>
      <c r="O75" s="20">
        <v>9.4</v>
      </c>
      <c r="P75" s="20">
        <v>7.8000000000000007</v>
      </c>
      <c r="Q75" s="20">
        <v>8.4</v>
      </c>
      <c r="R75" s="20">
        <v>10.8</v>
      </c>
      <c r="S75" s="20">
        <v>13</v>
      </c>
      <c r="T75" s="20">
        <v>11.2</v>
      </c>
      <c r="U75" s="20">
        <v>9</v>
      </c>
      <c r="V75" s="20">
        <v>8.6</v>
      </c>
      <c r="W75" s="20">
        <v>6.2</v>
      </c>
      <c r="X75" s="20">
        <v>4.8000000000000007</v>
      </c>
      <c r="Y75" s="20">
        <v>4.4000000000000004</v>
      </c>
      <c r="Z75" s="20">
        <v>4.4000000000000004</v>
      </c>
      <c r="AA75" s="20">
        <v>11</v>
      </c>
      <c r="AB75" s="20">
        <v>7.8000000000000007</v>
      </c>
      <c r="AC75" s="20">
        <v>4.8000000000000007</v>
      </c>
      <c r="AD75" s="20">
        <v>13.2</v>
      </c>
    </row>
    <row r="76" spans="1:35" ht="14.1" customHeight="1" x14ac:dyDescent="0.3">
      <c r="B76" s="7" t="s">
        <v>131</v>
      </c>
      <c r="C76" s="20">
        <v>3.8</v>
      </c>
      <c r="D76" s="20">
        <v>3.4</v>
      </c>
      <c r="E76" s="20">
        <v>6.4</v>
      </c>
      <c r="F76" s="20">
        <v>3.4</v>
      </c>
      <c r="G76" s="20">
        <v>7.6000000000000014</v>
      </c>
      <c r="H76" s="20">
        <v>5.6000000000000014</v>
      </c>
      <c r="I76" s="20">
        <v>7</v>
      </c>
      <c r="J76" s="20">
        <v>8.8000000000000007</v>
      </c>
      <c r="K76" s="20">
        <v>6.8000000000000007</v>
      </c>
      <c r="L76" s="20">
        <v>6.2</v>
      </c>
      <c r="M76" s="20">
        <v>8.2000000000000011</v>
      </c>
      <c r="N76" s="20">
        <v>9</v>
      </c>
      <c r="O76" s="20">
        <v>9.4</v>
      </c>
      <c r="P76" s="20">
        <v>7.2</v>
      </c>
      <c r="Q76" s="20">
        <v>8.4</v>
      </c>
      <c r="R76" s="20">
        <v>9.9</v>
      </c>
      <c r="S76" s="20">
        <v>13</v>
      </c>
      <c r="T76" s="20">
        <v>11.2</v>
      </c>
      <c r="U76" s="20">
        <v>9</v>
      </c>
      <c r="V76" s="20">
        <v>8.2000000000000011</v>
      </c>
      <c r="W76" s="20">
        <v>6.1000000000000014</v>
      </c>
      <c r="X76" s="20">
        <v>4.8000000000000007</v>
      </c>
      <c r="Y76" s="20">
        <v>3.8</v>
      </c>
      <c r="Z76" s="20">
        <v>4.4000000000000004</v>
      </c>
      <c r="AA76" s="20">
        <v>11</v>
      </c>
      <c r="AB76" s="20">
        <v>8.6</v>
      </c>
      <c r="AC76" s="20">
        <v>4.8000000000000007</v>
      </c>
      <c r="AD76" s="20">
        <v>13.2</v>
      </c>
    </row>
    <row r="77" spans="1:35" ht="14.1" customHeight="1" x14ac:dyDescent="0.3">
      <c r="B77" s="7" t="s">
        <v>132</v>
      </c>
      <c r="C77" s="20">
        <v>3.4</v>
      </c>
      <c r="D77" s="20">
        <v>3.4</v>
      </c>
      <c r="E77" s="20">
        <v>6.4</v>
      </c>
      <c r="F77" s="20">
        <v>2.8</v>
      </c>
      <c r="G77" s="20">
        <v>7</v>
      </c>
      <c r="H77" s="20">
        <v>5.4</v>
      </c>
      <c r="I77" s="20">
        <v>6.4</v>
      </c>
      <c r="J77" s="20">
        <v>8.2000000000000011</v>
      </c>
      <c r="K77" s="20">
        <v>7</v>
      </c>
      <c r="L77" s="20">
        <v>4.6000000000000014</v>
      </c>
      <c r="M77" s="20">
        <v>8.2000000000000011</v>
      </c>
      <c r="N77" s="20">
        <v>10.1</v>
      </c>
      <c r="O77" s="20">
        <v>9.3000000000000007</v>
      </c>
      <c r="P77" s="20">
        <v>6.5</v>
      </c>
      <c r="Q77" s="20">
        <v>9.2000000000000011</v>
      </c>
      <c r="R77" s="20">
        <v>10.199999999999999</v>
      </c>
      <c r="S77" s="20">
        <v>13.3</v>
      </c>
      <c r="T77" s="20">
        <v>9.2000000000000011</v>
      </c>
      <c r="U77" s="20">
        <v>7.4</v>
      </c>
      <c r="V77" s="20">
        <v>7.3000000000000007</v>
      </c>
      <c r="W77" s="20">
        <v>5.6000000000000014</v>
      </c>
      <c r="X77" s="20">
        <v>4.8000000000000007</v>
      </c>
      <c r="Y77" s="20">
        <v>3.8</v>
      </c>
      <c r="Z77" s="20">
        <v>4.4000000000000004</v>
      </c>
      <c r="AA77" s="20">
        <v>9.4</v>
      </c>
      <c r="AB77" s="20">
        <v>7.4</v>
      </c>
      <c r="AC77" s="20">
        <v>4.8000000000000007</v>
      </c>
      <c r="AD77" s="20">
        <v>12.6</v>
      </c>
    </row>
    <row r="78" spans="1:35" ht="14.1" customHeight="1" x14ac:dyDescent="0.3">
      <c r="B78" s="7" t="s">
        <v>133</v>
      </c>
      <c r="C78" s="20">
        <v>3.4</v>
      </c>
      <c r="D78" s="20">
        <v>3.4</v>
      </c>
      <c r="E78" s="20">
        <v>6</v>
      </c>
      <c r="F78" s="20">
        <v>2.8</v>
      </c>
      <c r="G78" s="20">
        <v>6.2</v>
      </c>
      <c r="H78" s="20">
        <v>5.4</v>
      </c>
      <c r="I78" s="20">
        <v>5.2</v>
      </c>
      <c r="J78" s="20">
        <v>8.2000000000000011</v>
      </c>
      <c r="K78" s="20">
        <v>7</v>
      </c>
      <c r="L78" s="20">
        <v>4.6000000000000014</v>
      </c>
      <c r="M78" s="20">
        <v>8.2000000000000011</v>
      </c>
      <c r="N78" s="20">
        <v>9.4</v>
      </c>
      <c r="O78" s="20">
        <v>9.2000000000000011</v>
      </c>
      <c r="P78" s="20">
        <v>5.9</v>
      </c>
      <c r="Q78" s="20">
        <v>8.4</v>
      </c>
      <c r="R78" s="20">
        <v>9.5</v>
      </c>
      <c r="S78" s="20">
        <v>9.7000000000000011</v>
      </c>
      <c r="T78" s="20">
        <v>6</v>
      </c>
      <c r="U78" s="20">
        <v>7</v>
      </c>
      <c r="V78" s="20">
        <v>7</v>
      </c>
      <c r="W78" s="20">
        <v>4.6000000000000014</v>
      </c>
      <c r="X78" s="20">
        <v>4</v>
      </c>
      <c r="Y78" s="20">
        <v>3.8</v>
      </c>
      <c r="Z78" s="20">
        <v>4.4000000000000004</v>
      </c>
      <c r="AA78" s="20">
        <v>9.3000000000000007</v>
      </c>
      <c r="AB78" s="20">
        <v>7</v>
      </c>
      <c r="AC78" s="20">
        <v>3</v>
      </c>
      <c r="AD78" s="20">
        <v>11.7</v>
      </c>
    </row>
    <row r="79" spans="1:35" ht="14.1" customHeight="1" x14ac:dyDescent="0.3">
      <c r="B79" s="7" t="s">
        <v>134</v>
      </c>
      <c r="C79" s="20">
        <v>3.4</v>
      </c>
      <c r="D79" s="20">
        <v>3.4</v>
      </c>
      <c r="E79" s="20">
        <v>5.4</v>
      </c>
      <c r="F79" s="20">
        <v>2.8</v>
      </c>
      <c r="G79" s="20">
        <v>6.2</v>
      </c>
      <c r="H79" s="20">
        <v>5.4</v>
      </c>
      <c r="I79" s="20">
        <v>5.2</v>
      </c>
      <c r="J79" s="20">
        <v>8.2000000000000011</v>
      </c>
      <c r="K79" s="20">
        <v>7</v>
      </c>
      <c r="L79" s="20">
        <v>4.2</v>
      </c>
      <c r="M79" s="20">
        <v>8.1</v>
      </c>
      <c r="N79" s="20">
        <v>8.8000000000000007</v>
      </c>
      <c r="O79" s="20">
        <v>8.8000000000000007</v>
      </c>
      <c r="P79" s="20">
        <v>5.4</v>
      </c>
      <c r="Q79" s="20">
        <v>8.4</v>
      </c>
      <c r="R79" s="20">
        <v>9.5</v>
      </c>
      <c r="S79" s="20">
        <v>8.3000000000000007</v>
      </c>
      <c r="T79" s="20">
        <v>5.4</v>
      </c>
      <c r="U79" s="20">
        <v>6.4</v>
      </c>
      <c r="V79" s="20">
        <v>5.7</v>
      </c>
      <c r="W79" s="20">
        <v>3.8</v>
      </c>
      <c r="X79" s="20">
        <v>3.4</v>
      </c>
      <c r="Y79" s="20">
        <v>3.8</v>
      </c>
      <c r="Z79" s="20">
        <v>4.4000000000000004</v>
      </c>
      <c r="AA79" s="20">
        <v>9.3000000000000007</v>
      </c>
      <c r="AB79" s="20">
        <v>7</v>
      </c>
      <c r="AC79" s="20">
        <v>3</v>
      </c>
      <c r="AD79" s="20">
        <v>11.3</v>
      </c>
    </row>
    <row r="80" spans="1:35" ht="14.1" customHeight="1" x14ac:dyDescent="0.3">
      <c r="B80" s="7" t="s">
        <v>135</v>
      </c>
      <c r="C80" s="20">
        <v>3.4</v>
      </c>
      <c r="D80" s="20">
        <v>3.4</v>
      </c>
      <c r="E80" s="20">
        <v>5.4</v>
      </c>
      <c r="F80" s="20">
        <v>2.8</v>
      </c>
      <c r="G80" s="20">
        <v>6.2</v>
      </c>
      <c r="H80" s="20">
        <v>5</v>
      </c>
      <c r="I80" s="20">
        <v>4.8000000000000007</v>
      </c>
      <c r="J80" s="20">
        <v>7.6000000000000014</v>
      </c>
      <c r="K80" s="20">
        <v>7</v>
      </c>
      <c r="L80" s="20">
        <v>3</v>
      </c>
      <c r="M80" s="20">
        <v>8.1</v>
      </c>
      <c r="N80" s="20">
        <v>7.1000000000000014</v>
      </c>
      <c r="O80" s="20">
        <v>7.9</v>
      </c>
      <c r="P80" s="20">
        <v>5</v>
      </c>
      <c r="Q80" s="20">
        <v>7.8000000000000007</v>
      </c>
      <c r="R80" s="20">
        <v>9.5</v>
      </c>
      <c r="S80" s="20">
        <v>8.3000000000000007</v>
      </c>
      <c r="T80" s="20">
        <v>5</v>
      </c>
      <c r="U80" s="20">
        <v>5.8000000000000007</v>
      </c>
      <c r="V80" s="20">
        <v>5.6000000000000014</v>
      </c>
      <c r="W80" s="20">
        <v>3.2</v>
      </c>
      <c r="X80" s="20">
        <v>2.8</v>
      </c>
      <c r="Y80" s="20">
        <v>3.4</v>
      </c>
      <c r="Z80" s="20">
        <v>3.8</v>
      </c>
      <c r="AA80" s="20">
        <v>7.9</v>
      </c>
      <c r="AB80" s="20">
        <v>7</v>
      </c>
      <c r="AC80" s="20">
        <v>3</v>
      </c>
      <c r="AD80" s="20">
        <v>10.6</v>
      </c>
    </row>
    <row r="81" spans="1:30" ht="14.1" customHeight="1" x14ac:dyDescent="0.3">
      <c r="B81" s="7" t="s">
        <v>136</v>
      </c>
      <c r="C81" s="20">
        <v>3.4</v>
      </c>
      <c r="D81" s="20">
        <v>3.4</v>
      </c>
      <c r="E81" s="20">
        <v>5.4</v>
      </c>
      <c r="F81" s="20">
        <v>2.8</v>
      </c>
      <c r="G81" s="20">
        <v>4.6000000000000014</v>
      </c>
      <c r="H81" s="20">
        <v>3.8</v>
      </c>
      <c r="I81" s="20">
        <v>4.8000000000000007</v>
      </c>
      <c r="J81" s="20">
        <v>6.6000000000000014</v>
      </c>
      <c r="K81" s="20">
        <v>6.6000000000000014</v>
      </c>
      <c r="L81" s="20">
        <v>2.6</v>
      </c>
      <c r="M81" s="20">
        <v>5.3000000000000007</v>
      </c>
      <c r="N81" s="20">
        <v>6.4</v>
      </c>
      <c r="O81" s="20">
        <v>6.4</v>
      </c>
      <c r="P81" s="20">
        <v>4.2</v>
      </c>
      <c r="Q81" s="20">
        <v>7.2</v>
      </c>
      <c r="R81" s="20">
        <v>7.6000000000000014</v>
      </c>
      <c r="S81" s="20">
        <v>7.2</v>
      </c>
      <c r="T81" s="20">
        <v>4.2</v>
      </c>
      <c r="U81" s="20">
        <v>5</v>
      </c>
      <c r="V81" s="20">
        <v>4.1000000000000014</v>
      </c>
      <c r="W81" s="20">
        <v>3.2</v>
      </c>
      <c r="X81" s="20">
        <v>1.4</v>
      </c>
      <c r="Y81" s="20">
        <v>2.2000000000000002</v>
      </c>
      <c r="Z81" s="20">
        <v>3.2</v>
      </c>
      <c r="AA81" s="20">
        <v>7.1000000000000014</v>
      </c>
      <c r="AB81" s="20">
        <v>6.4</v>
      </c>
      <c r="AC81" s="20">
        <v>3</v>
      </c>
      <c r="AD81" s="20">
        <v>8.8000000000000007</v>
      </c>
    </row>
    <row r="82" spans="1:30" ht="14.1" customHeight="1" x14ac:dyDescent="0.3">
      <c r="B82" s="7" t="s">
        <v>137</v>
      </c>
      <c r="C82" s="20">
        <v>3.4</v>
      </c>
      <c r="D82" s="20">
        <v>3.4</v>
      </c>
      <c r="E82" s="20">
        <v>5.4</v>
      </c>
      <c r="F82" s="20">
        <v>2</v>
      </c>
      <c r="G82" s="20">
        <v>4.6000000000000014</v>
      </c>
      <c r="H82" s="20">
        <v>3</v>
      </c>
      <c r="I82" s="20">
        <v>4.2</v>
      </c>
      <c r="J82" s="20">
        <v>5.4</v>
      </c>
      <c r="K82" s="20">
        <v>6</v>
      </c>
      <c r="L82" s="20">
        <v>2.6</v>
      </c>
      <c r="M82" s="20">
        <v>4.7</v>
      </c>
      <c r="N82" s="20">
        <v>5.8000000000000007</v>
      </c>
      <c r="O82" s="20">
        <v>5.4</v>
      </c>
      <c r="P82" s="20">
        <v>2.8</v>
      </c>
      <c r="Q82" s="20">
        <v>6</v>
      </c>
      <c r="R82" s="20">
        <v>7</v>
      </c>
      <c r="S82" s="20">
        <v>7.2</v>
      </c>
      <c r="T82" s="20">
        <v>3.4</v>
      </c>
      <c r="U82" s="20">
        <v>3.8</v>
      </c>
      <c r="V82" s="20">
        <v>4</v>
      </c>
      <c r="W82" s="20">
        <v>1.8</v>
      </c>
      <c r="X82" s="20">
        <v>1</v>
      </c>
      <c r="Y82" s="20">
        <v>2.2000000000000002</v>
      </c>
      <c r="Z82" s="20">
        <v>3.2</v>
      </c>
      <c r="AA82" s="20">
        <v>5.9</v>
      </c>
      <c r="AB82" s="20">
        <v>6.4</v>
      </c>
      <c r="AC82" s="20">
        <v>3</v>
      </c>
      <c r="AD82" s="20">
        <v>8.3000000000000007</v>
      </c>
    </row>
    <row r="83" spans="1:30" ht="14.1" customHeight="1" x14ac:dyDescent="0.3">
      <c r="B83" s="7" t="s">
        <v>138</v>
      </c>
      <c r="C83" s="20">
        <v>3.4</v>
      </c>
      <c r="D83" s="20">
        <v>2.6</v>
      </c>
      <c r="E83" s="20">
        <v>5.4</v>
      </c>
      <c r="F83" s="20">
        <v>1.4</v>
      </c>
      <c r="G83" s="20">
        <v>4.2</v>
      </c>
      <c r="H83" s="20">
        <v>2.4</v>
      </c>
      <c r="I83" s="20">
        <v>3.8</v>
      </c>
      <c r="J83" s="20">
        <v>5</v>
      </c>
      <c r="K83" s="20">
        <v>6</v>
      </c>
      <c r="L83" s="20">
        <v>1.4</v>
      </c>
      <c r="M83" s="20">
        <v>4</v>
      </c>
      <c r="N83" s="20">
        <v>5.2</v>
      </c>
      <c r="O83" s="20">
        <v>4.4000000000000004</v>
      </c>
      <c r="P83" s="20">
        <v>2.8</v>
      </c>
      <c r="Q83" s="20">
        <v>6</v>
      </c>
      <c r="R83" s="20">
        <v>6.4</v>
      </c>
      <c r="S83" s="20">
        <v>5.4</v>
      </c>
      <c r="T83" s="20">
        <v>2.8</v>
      </c>
      <c r="U83" s="20">
        <v>3.8</v>
      </c>
      <c r="V83" s="20">
        <v>3.4</v>
      </c>
      <c r="W83" s="20">
        <v>0.60000000000000009</v>
      </c>
      <c r="X83" s="20">
        <v>1</v>
      </c>
      <c r="Y83" s="20">
        <v>2.2000000000000002</v>
      </c>
      <c r="Z83" s="20">
        <v>3.2</v>
      </c>
      <c r="AA83" s="20">
        <v>4.6000000000000014</v>
      </c>
      <c r="AB83" s="20">
        <v>5.6000000000000014</v>
      </c>
      <c r="AC83" s="20">
        <v>2.4</v>
      </c>
      <c r="AD83" s="20">
        <v>5.7</v>
      </c>
    </row>
    <row r="84" spans="1:30" ht="14.1" customHeight="1" x14ac:dyDescent="0.3">
      <c r="B84" s="7" t="s">
        <v>139</v>
      </c>
      <c r="C84" s="20">
        <v>0.8</v>
      </c>
      <c r="D84" s="20">
        <v>2.2000000000000002</v>
      </c>
      <c r="E84" s="20">
        <v>3.2</v>
      </c>
      <c r="F84" s="20">
        <v>1.4</v>
      </c>
      <c r="G84" s="20">
        <v>4.2</v>
      </c>
      <c r="H84" s="20">
        <v>2.4</v>
      </c>
      <c r="I84" s="20">
        <v>3.4</v>
      </c>
      <c r="J84" s="20">
        <v>5</v>
      </c>
      <c r="K84" s="20">
        <v>5.4</v>
      </c>
      <c r="L84" s="20">
        <v>0.4</v>
      </c>
      <c r="M84" s="20">
        <v>3.3</v>
      </c>
      <c r="N84" s="20">
        <v>4.3</v>
      </c>
      <c r="O84" s="20">
        <v>3.6</v>
      </c>
      <c r="P84" s="20">
        <v>2.8</v>
      </c>
      <c r="Q84" s="20">
        <v>5.4</v>
      </c>
      <c r="R84" s="20">
        <v>6.4</v>
      </c>
      <c r="S84" s="20">
        <v>3.7</v>
      </c>
      <c r="T84" s="20">
        <v>2.2000000000000002</v>
      </c>
      <c r="U84" s="20">
        <v>3</v>
      </c>
      <c r="V84" s="20">
        <v>2.7</v>
      </c>
      <c r="W84" s="20">
        <v>1.5</v>
      </c>
      <c r="X84" s="20">
        <v>1</v>
      </c>
      <c r="Y84" s="20">
        <v>1.6</v>
      </c>
      <c r="Z84" s="20">
        <v>3.2</v>
      </c>
      <c r="AA84" s="20">
        <v>4.2</v>
      </c>
      <c r="AB84" s="20">
        <v>5.2</v>
      </c>
      <c r="AC84" s="20">
        <v>2.4</v>
      </c>
      <c r="AD84" s="20">
        <v>5.6000000000000014</v>
      </c>
    </row>
    <row r="85" spans="1:30" ht="14.1" customHeight="1" x14ac:dyDescent="0.3">
      <c r="B85" s="7" t="s">
        <v>140</v>
      </c>
      <c r="C85" s="20">
        <v>0.4</v>
      </c>
      <c r="D85" s="20">
        <v>2.2000000000000002</v>
      </c>
      <c r="E85" s="20">
        <v>2.8</v>
      </c>
      <c r="F85" s="20">
        <v>1.4</v>
      </c>
      <c r="G85" s="20">
        <v>3</v>
      </c>
      <c r="H85" s="20">
        <v>2.4</v>
      </c>
      <c r="I85" s="20">
        <v>3.4</v>
      </c>
      <c r="J85" s="20">
        <v>5</v>
      </c>
      <c r="K85" s="20">
        <v>5</v>
      </c>
      <c r="L85" s="20">
        <v>0.4</v>
      </c>
      <c r="M85" s="20">
        <v>3.3</v>
      </c>
      <c r="N85" s="20">
        <v>4.3</v>
      </c>
      <c r="O85" s="20">
        <v>2.6</v>
      </c>
      <c r="P85" s="20">
        <v>2.8</v>
      </c>
      <c r="Q85" s="20">
        <v>5.4</v>
      </c>
      <c r="R85" s="20">
        <v>4.9000000000000004</v>
      </c>
      <c r="S85" s="20">
        <v>3.1</v>
      </c>
      <c r="T85" s="20">
        <v>1.8</v>
      </c>
      <c r="U85" s="20">
        <v>3</v>
      </c>
      <c r="V85" s="20">
        <v>2.7</v>
      </c>
      <c r="W85" s="20">
        <v>1.4</v>
      </c>
      <c r="X85" s="20">
        <v>1</v>
      </c>
      <c r="Y85" s="20">
        <v>1.6</v>
      </c>
      <c r="Z85" s="20">
        <v>3.2</v>
      </c>
      <c r="AA85" s="20">
        <v>4.1000000000000014</v>
      </c>
      <c r="AB85" s="20">
        <v>5.2</v>
      </c>
      <c r="AC85" s="20">
        <v>2.4</v>
      </c>
      <c r="AD85" s="20">
        <v>4.5</v>
      </c>
    </row>
    <row r="86" spans="1:30" ht="14.1" customHeight="1" x14ac:dyDescent="0.3">
      <c r="B86" s="7" t="s">
        <v>141</v>
      </c>
      <c r="C86" s="20">
        <v>0</v>
      </c>
      <c r="D86" s="20">
        <v>2.2000000000000002</v>
      </c>
      <c r="E86" s="20">
        <v>2.8</v>
      </c>
      <c r="F86" s="20">
        <v>0.8</v>
      </c>
      <c r="G86" s="20">
        <v>2.2000000000000002</v>
      </c>
      <c r="H86" s="20">
        <v>1.4</v>
      </c>
      <c r="I86" s="20">
        <v>3.4</v>
      </c>
      <c r="J86" s="20">
        <v>5</v>
      </c>
      <c r="K86" s="20">
        <v>5</v>
      </c>
      <c r="L86" s="20">
        <v>0.4</v>
      </c>
      <c r="M86" s="20">
        <v>3.3</v>
      </c>
      <c r="N86" s="20">
        <v>4.3</v>
      </c>
      <c r="O86" s="20">
        <v>2.6</v>
      </c>
      <c r="P86" s="20">
        <v>2.8</v>
      </c>
      <c r="Q86" s="20">
        <v>5.4</v>
      </c>
      <c r="R86" s="20">
        <v>4.1000000000000014</v>
      </c>
      <c r="S86" s="20">
        <v>2.2000000000000002</v>
      </c>
      <c r="T86" s="20">
        <v>1.8</v>
      </c>
      <c r="U86" s="20">
        <v>3</v>
      </c>
      <c r="V86" s="20">
        <v>2.6</v>
      </c>
      <c r="W86" s="20">
        <v>1.4</v>
      </c>
      <c r="X86" s="20">
        <v>1</v>
      </c>
      <c r="Y86" s="20">
        <v>0.8</v>
      </c>
      <c r="Z86" s="20">
        <v>3.2</v>
      </c>
      <c r="AA86" s="20">
        <v>3.6</v>
      </c>
      <c r="AB86" s="20">
        <v>5.2</v>
      </c>
      <c r="AC86" s="20">
        <v>2.4</v>
      </c>
      <c r="AD86" s="20">
        <v>4.4000000000000004</v>
      </c>
    </row>
    <row r="87" spans="1:30" ht="14.1" customHeight="1" x14ac:dyDescent="0.3">
      <c r="B87" s="7" t="s">
        <v>142</v>
      </c>
      <c r="C87" s="20">
        <v>0</v>
      </c>
      <c r="D87" s="20">
        <v>1.4</v>
      </c>
      <c r="E87" s="20">
        <v>2.8</v>
      </c>
      <c r="F87" s="20">
        <v>0.8</v>
      </c>
      <c r="G87" s="20">
        <v>2.2000000000000002</v>
      </c>
      <c r="H87" s="20">
        <v>0.8</v>
      </c>
      <c r="I87" s="20">
        <v>3.4</v>
      </c>
      <c r="J87" s="20">
        <v>5</v>
      </c>
      <c r="K87" s="20">
        <v>5</v>
      </c>
      <c r="L87" s="20">
        <v>0.4</v>
      </c>
      <c r="M87" s="20">
        <v>3.2</v>
      </c>
      <c r="N87" s="20">
        <v>3.9</v>
      </c>
      <c r="O87" s="20">
        <v>2.6</v>
      </c>
      <c r="P87" s="20">
        <v>2.4</v>
      </c>
      <c r="Q87" s="20">
        <v>5.4</v>
      </c>
      <c r="R87" s="20">
        <v>3.5</v>
      </c>
      <c r="S87" s="20">
        <v>2.2000000000000002</v>
      </c>
      <c r="T87" s="20">
        <v>1.4</v>
      </c>
      <c r="U87" s="20">
        <v>2.4</v>
      </c>
      <c r="V87" s="20">
        <v>2.6</v>
      </c>
      <c r="W87" s="20">
        <v>1.3</v>
      </c>
      <c r="X87" s="20">
        <v>1</v>
      </c>
      <c r="Y87" s="20">
        <v>0.8</v>
      </c>
      <c r="Z87" s="20">
        <v>3.2</v>
      </c>
      <c r="AA87" s="20">
        <v>3.6</v>
      </c>
      <c r="AB87" s="20">
        <v>5.2</v>
      </c>
      <c r="AC87" s="20">
        <v>2.4</v>
      </c>
      <c r="AD87" s="20">
        <v>4</v>
      </c>
    </row>
    <row r="88" spans="1:30" ht="14.1" customHeight="1" x14ac:dyDescent="0.3">
      <c r="B88" s="7" t="s">
        <v>143</v>
      </c>
      <c r="C88" s="20">
        <v>0</v>
      </c>
      <c r="D88" s="20">
        <v>1.4</v>
      </c>
      <c r="E88" s="20">
        <v>2.8</v>
      </c>
      <c r="F88" s="20">
        <v>0.8</v>
      </c>
      <c r="G88" s="20">
        <v>2.2000000000000002</v>
      </c>
      <c r="H88" s="20">
        <v>0.8</v>
      </c>
      <c r="I88" s="20">
        <v>3.4</v>
      </c>
      <c r="J88" s="20">
        <v>5</v>
      </c>
      <c r="K88" s="20">
        <v>5</v>
      </c>
      <c r="L88" s="20">
        <v>0.4</v>
      </c>
      <c r="M88" s="20">
        <v>3.2</v>
      </c>
      <c r="N88" s="20">
        <v>3.9</v>
      </c>
      <c r="O88" s="20">
        <v>2.6</v>
      </c>
      <c r="P88" s="20">
        <v>2.4</v>
      </c>
      <c r="Q88" s="20">
        <v>5.4</v>
      </c>
      <c r="R88" s="20">
        <v>3.5</v>
      </c>
      <c r="S88" s="20">
        <v>2.2000000000000002</v>
      </c>
      <c r="T88" s="20">
        <v>1.4</v>
      </c>
      <c r="U88" s="20">
        <v>2.4</v>
      </c>
      <c r="V88" s="20">
        <v>2.2000000000000002</v>
      </c>
      <c r="W88" s="20">
        <v>1.3</v>
      </c>
      <c r="X88" s="20">
        <v>1</v>
      </c>
      <c r="Y88" s="20">
        <v>0.8</v>
      </c>
      <c r="Z88" s="20">
        <v>3.2</v>
      </c>
      <c r="AA88" s="20">
        <v>3.6</v>
      </c>
      <c r="AB88" s="20">
        <v>5.2</v>
      </c>
      <c r="AC88" s="20">
        <v>2.4</v>
      </c>
      <c r="AD88" s="20">
        <v>4</v>
      </c>
    </row>
    <row r="89" spans="1:30" ht="14.1" customHeight="1" x14ac:dyDescent="0.3">
      <c r="B89" s="7" t="s">
        <v>144</v>
      </c>
      <c r="C89" s="20">
        <v>0</v>
      </c>
      <c r="D89" s="20">
        <v>1.4</v>
      </c>
      <c r="E89" s="20">
        <v>2.8</v>
      </c>
      <c r="F89" s="20">
        <v>0.8</v>
      </c>
      <c r="G89" s="20">
        <v>2.2000000000000002</v>
      </c>
      <c r="H89" s="20">
        <v>0.8</v>
      </c>
      <c r="I89" s="20">
        <v>3.4</v>
      </c>
      <c r="J89" s="20">
        <v>4.4000000000000004</v>
      </c>
      <c r="K89" s="20">
        <v>5</v>
      </c>
      <c r="L89" s="20">
        <v>0.4</v>
      </c>
      <c r="M89" s="20">
        <v>2.4</v>
      </c>
      <c r="N89" s="20">
        <v>3.8</v>
      </c>
      <c r="O89" s="20">
        <v>2.6</v>
      </c>
      <c r="P89" s="20">
        <v>2.4</v>
      </c>
      <c r="Q89" s="20">
        <v>5.4</v>
      </c>
      <c r="R89" s="20">
        <v>3.5</v>
      </c>
      <c r="S89" s="20">
        <v>1.4</v>
      </c>
      <c r="T89" s="20">
        <v>1</v>
      </c>
      <c r="U89" s="20">
        <v>1.8</v>
      </c>
      <c r="V89" s="20">
        <v>1.8</v>
      </c>
      <c r="W89" s="20">
        <v>1.3</v>
      </c>
      <c r="X89" s="20">
        <v>1</v>
      </c>
      <c r="Y89" s="20">
        <v>0.8</v>
      </c>
      <c r="Z89" s="20">
        <v>3.2</v>
      </c>
      <c r="AA89" s="20">
        <v>3.6</v>
      </c>
      <c r="AB89" s="20">
        <v>5.2</v>
      </c>
      <c r="AC89" s="20">
        <v>2.4</v>
      </c>
      <c r="AD89" s="20">
        <v>3</v>
      </c>
    </row>
    <row r="90" spans="1:30" ht="14.1" customHeight="1" x14ac:dyDescent="0.3">
      <c r="B90" s="7" t="s">
        <v>145</v>
      </c>
      <c r="C90" s="20">
        <v>0</v>
      </c>
      <c r="D90" s="20">
        <v>1.4</v>
      </c>
      <c r="E90" s="20">
        <v>2.8</v>
      </c>
      <c r="F90" s="20">
        <v>0.8</v>
      </c>
      <c r="G90" s="20">
        <v>2.2000000000000002</v>
      </c>
      <c r="H90" s="20">
        <v>0.8</v>
      </c>
      <c r="I90" s="20">
        <v>2.4</v>
      </c>
      <c r="J90" s="20">
        <v>2.8</v>
      </c>
      <c r="K90" s="20">
        <v>5</v>
      </c>
      <c r="L90" s="20">
        <v>0.4</v>
      </c>
      <c r="M90" s="20">
        <v>2</v>
      </c>
      <c r="N90" s="20">
        <v>2.2999999999999998</v>
      </c>
      <c r="O90" s="20">
        <v>3.3</v>
      </c>
      <c r="P90" s="20">
        <v>1.4</v>
      </c>
      <c r="Q90" s="20">
        <v>3.8</v>
      </c>
      <c r="R90" s="20">
        <v>2.5</v>
      </c>
      <c r="S90" s="20">
        <v>1</v>
      </c>
      <c r="T90" s="20">
        <v>1</v>
      </c>
      <c r="U90" s="20">
        <v>1.8</v>
      </c>
      <c r="V90" s="20">
        <v>1.7</v>
      </c>
      <c r="W90" s="20">
        <v>1.2</v>
      </c>
      <c r="X90" s="20">
        <v>0.4</v>
      </c>
      <c r="Y90" s="20">
        <v>0</v>
      </c>
      <c r="Z90" s="20">
        <v>3.2</v>
      </c>
      <c r="AA90" s="20">
        <v>3.5</v>
      </c>
      <c r="AB90" s="20">
        <v>4.6000000000000014</v>
      </c>
      <c r="AC90" s="20">
        <v>0.8</v>
      </c>
      <c r="AD90" s="20">
        <v>3</v>
      </c>
    </row>
    <row r="91" spans="1:30" ht="14.1" customHeight="1" x14ac:dyDescent="0.3">
      <c r="B91" s="7" t="s">
        <v>146</v>
      </c>
      <c r="C91" s="20">
        <v>0</v>
      </c>
      <c r="D91" s="20">
        <v>0</v>
      </c>
      <c r="E91" s="20">
        <v>0</v>
      </c>
      <c r="F91" s="20">
        <v>0</v>
      </c>
      <c r="G91" s="20">
        <v>0</v>
      </c>
      <c r="H91" s="20">
        <v>0</v>
      </c>
      <c r="I91" s="20">
        <v>0</v>
      </c>
      <c r="J91" s="20">
        <v>0.4</v>
      </c>
      <c r="K91" s="20">
        <v>0</v>
      </c>
      <c r="L91" s="20">
        <v>0</v>
      </c>
      <c r="M91" s="20">
        <v>0.4</v>
      </c>
      <c r="N91" s="20">
        <v>0.4</v>
      </c>
      <c r="O91" s="20">
        <v>1.2</v>
      </c>
      <c r="P91" s="20">
        <v>0</v>
      </c>
      <c r="Q91" s="20">
        <v>2.2000000000000002</v>
      </c>
      <c r="R91" s="20">
        <v>1.6</v>
      </c>
      <c r="S91" s="20">
        <v>0</v>
      </c>
      <c r="T91" s="20">
        <v>0.4</v>
      </c>
      <c r="U91" s="20">
        <v>1.4</v>
      </c>
      <c r="V91" s="20">
        <v>0</v>
      </c>
      <c r="W91" s="20">
        <v>0</v>
      </c>
      <c r="X91" s="20">
        <v>0</v>
      </c>
      <c r="Y91" s="20">
        <v>0</v>
      </c>
      <c r="Z91" s="20">
        <v>0</v>
      </c>
      <c r="AA91" s="20">
        <v>1</v>
      </c>
      <c r="AB91" s="20">
        <v>0.8</v>
      </c>
      <c r="AC91" s="20">
        <v>0</v>
      </c>
      <c r="AD91" s="20">
        <v>0</v>
      </c>
    </row>
    <row r="92" spans="1:30" ht="14.1" customHeight="1" x14ac:dyDescent="0.3">
      <c r="B92" s="21" t="s">
        <v>116</v>
      </c>
      <c r="C92" s="22">
        <f t="shared" ref="C92:AD92" si="4">MAX(C73:C91)</f>
        <v>4.8000000000000007</v>
      </c>
      <c r="D92" s="22">
        <f t="shared" si="4"/>
        <v>3.4</v>
      </c>
      <c r="E92" s="22">
        <f t="shared" si="4"/>
        <v>6.4</v>
      </c>
      <c r="F92" s="22">
        <f t="shared" si="4"/>
        <v>3.4</v>
      </c>
      <c r="G92" s="22">
        <f t="shared" si="4"/>
        <v>8.6</v>
      </c>
      <c r="H92" s="22">
        <f t="shared" si="4"/>
        <v>5.6000000000000014</v>
      </c>
      <c r="I92" s="22">
        <f t="shared" si="4"/>
        <v>7</v>
      </c>
      <c r="J92" s="22">
        <f t="shared" si="4"/>
        <v>8.8000000000000007</v>
      </c>
      <c r="K92" s="22">
        <f t="shared" si="4"/>
        <v>7.2</v>
      </c>
      <c r="L92" s="22">
        <f t="shared" si="4"/>
        <v>7.2</v>
      </c>
      <c r="M92" s="22">
        <f t="shared" si="4"/>
        <v>8.2000000000000011</v>
      </c>
      <c r="N92" s="22">
        <f t="shared" si="4"/>
        <v>10.1</v>
      </c>
      <c r="O92" s="22">
        <f t="shared" si="4"/>
        <v>9.4</v>
      </c>
      <c r="P92" s="22">
        <f t="shared" si="4"/>
        <v>7.8000000000000007</v>
      </c>
      <c r="Q92" s="22">
        <f t="shared" si="4"/>
        <v>9.2000000000000011</v>
      </c>
      <c r="R92" s="22">
        <f t="shared" si="4"/>
        <v>10.8</v>
      </c>
      <c r="S92" s="22">
        <f t="shared" si="4"/>
        <v>13.3</v>
      </c>
      <c r="T92" s="22">
        <f t="shared" si="4"/>
        <v>11.2</v>
      </c>
      <c r="U92" s="22">
        <f t="shared" si="4"/>
        <v>9</v>
      </c>
      <c r="V92" s="22">
        <f t="shared" si="4"/>
        <v>8.6</v>
      </c>
      <c r="W92" s="22">
        <f t="shared" si="4"/>
        <v>6.2</v>
      </c>
      <c r="X92" s="22">
        <f t="shared" si="4"/>
        <v>4.8000000000000007</v>
      </c>
      <c r="Y92" s="22">
        <f t="shared" si="4"/>
        <v>4.4000000000000004</v>
      </c>
      <c r="Z92" s="22">
        <f t="shared" si="4"/>
        <v>4.4000000000000004</v>
      </c>
      <c r="AA92" s="22">
        <f t="shared" si="4"/>
        <v>11</v>
      </c>
      <c r="AB92" s="22">
        <f t="shared" si="4"/>
        <v>8.6</v>
      </c>
      <c r="AC92" s="22">
        <f t="shared" si="4"/>
        <v>4.8000000000000007</v>
      </c>
      <c r="AD92" s="22">
        <f t="shared" si="4"/>
        <v>13.2</v>
      </c>
    </row>
    <row r="93" spans="1:30" ht="14.1" customHeight="1" x14ac:dyDescent="0.3">
      <c r="B93" s="21" t="s">
        <v>117</v>
      </c>
      <c r="C93" s="23">
        <f t="shared" ref="C93:AD93" si="5">HOUR(C71)</f>
        <v>8</v>
      </c>
      <c r="D93" s="23">
        <f t="shared" si="5"/>
        <v>8</v>
      </c>
      <c r="E93" s="23">
        <f t="shared" si="5"/>
        <v>9</v>
      </c>
      <c r="F93" s="23">
        <f t="shared" si="5"/>
        <v>9</v>
      </c>
      <c r="G93" s="23">
        <f t="shared" si="5"/>
        <v>10</v>
      </c>
      <c r="H93" s="23">
        <f t="shared" si="5"/>
        <v>10</v>
      </c>
      <c r="I93" s="23">
        <f t="shared" si="5"/>
        <v>11</v>
      </c>
      <c r="J93" s="23">
        <f t="shared" si="5"/>
        <v>11</v>
      </c>
      <c r="K93" s="23">
        <f t="shared" si="5"/>
        <v>12</v>
      </c>
      <c r="L93" s="23">
        <f t="shared" si="5"/>
        <v>12</v>
      </c>
      <c r="M93" s="23">
        <f t="shared" si="5"/>
        <v>13</v>
      </c>
      <c r="N93" s="23">
        <f t="shared" si="5"/>
        <v>13</v>
      </c>
      <c r="O93" s="23">
        <f t="shared" si="5"/>
        <v>14</v>
      </c>
      <c r="P93" s="23">
        <f t="shared" si="5"/>
        <v>14</v>
      </c>
      <c r="Q93" s="23">
        <f t="shared" si="5"/>
        <v>15</v>
      </c>
      <c r="R93" s="23">
        <f t="shared" si="5"/>
        <v>15</v>
      </c>
      <c r="S93" s="23">
        <f t="shared" si="5"/>
        <v>16</v>
      </c>
      <c r="T93" s="23">
        <f t="shared" si="5"/>
        <v>16</v>
      </c>
      <c r="U93" s="23">
        <f t="shared" si="5"/>
        <v>17</v>
      </c>
      <c r="V93" s="23">
        <f t="shared" si="5"/>
        <v>17</v>
      </c>
      <c r="W93" s="23">
        <f t="shared" si="5"/>
        <v>18</v>
      </c>
      <c r="X93" s="23">
        <f t="shared" si="5"/>
        <v>18</v>
      </c>
      <c r="Y93" s="23">
        <f t="shared" si="5"/>
        <v>19</v>
      </c>
      <c r="Z93" s="23">
        <f t="shared" si="5"/>
        <v>19</v>
      </c>
      <c r="AA93" s="23">
        <f t="shared" si="5"/>
        <v>20</v>
      </c>
      <c r="AB93" s="23">
        <f t="shared" si="5"/>
        <v>21</v>
      </c>
      <c r="AC93" s="23">
        <f t="shared" si="5"/>
        <v>22</v>
      </c>
      <c r="AD93" s="23">
        <f t="shared" si="5"/>
        <v>23</v>
      </c>
    </row>
    <row r="96" spans="1:30" ht="14.1" customHeight="1" x14ac:dyDescent="0.3">
      <c r="A96" s="13"/>
      <c r="B96" s="15" t="s">
        <v>154</v>
      </c>
    </row>
    <row r="97" spans="2:31" ht="14.1" customHeight="1" x14ac:dyDescent="0.3">
      <c r="B97" s="16" t="s">
        <v>82</v>
      </c>
      <c r="C97" s="16">
        <v>4002</v>
      </c>
      <c r="D97" s="16">
        <v>4004</v>
      </c>
      <c r="E97" s="16">
        <v>4006</v>
      </c>
      <c r="F97" s="16">
        <v>4008</v>
      </c>
      <c r="G97" s="16">
        <v>4010</v>
      </c>
      <c r="H97" s="16">
        <v>4012</v>
      </c>
      <c r="I97" s="16">
        <v>4014</v>
      </c>
      <c r="J97" s="16">
        <v>4016</v>
      </c>
      <c r="K97" s="16">
        <v>4018</v>
      </c>
      <c r="L97" s="16">
        <v>4020</v>
      </c>
      <c r="M97" s="16">
        <v>4022</v>
      </c>
      <c r="N97" s="16">
        <v>4024</v>
      </c>
      <c r="O97" s="16">
        <v>4026</v>
      </c>
      <c r="P97" s="16">
        <v>4028</v>
      </c>
      <c r="Q97" s="16">
        <v>4030</v>
      </c>
      <c r="R97" s="16">
        <v>4032</v>
      </c>
      <c r="S97" s="16">
        <v>4034</v>
      </c>
      <c r="T97" s="16">
        <v>4036</v>
      </c>
      <c r="U97" s="16">
        <v>4038</v>
      </c>
      <c r="V97" s="16">
        <v>4040</v>
      </c>
      <c r="W97" s="16">
        <v>4042</v>
      </c>
      <c r="X97" s="16">
        <v>4044</v>
      </c>
      <c r="Y97" s="16">
        <v>4046</v>
      </c>
      <c r="Z97" s="16">
        <v>4048</v>
      </c>
      <c r="AA97" s="16">
        <v>4050</v>
      </c>
      <c r="AB97" s="16">
        <v>4052</v>
      </c>
      <c r="AC97" s="16">
        <v>4054</v>
      </c>
      <c r="AD97" s="16">
        <v>4056</v>
      </c>
      <c r="AE97" s="16">
        <v>4058</v>
      </c>
    </row>
    <row r="98" spans="2:31" ht="14.1" customHeight="1" x14ac:dyDescent="0.3">
      <c r="B98" s="18" t="s">
        <v>83</v>
      </c>
      <c r="C98" s="19">
        <v>0.34166666666666662</v>
      </c>
      <c r="D98" s="19">
        <v>0.36180555555555555</v>
      </c>
      <c r="E98" s="19">
        <v>0.38263888888888892</v>
      </c>
      <c r="F98" s="19">
        <v>0.40347222222222223</v>
      </c>
      <c r="G98" s="19">
        <v>0.42430555555555555</v>
      </c>
      <c r="H98" s="19">
        <v>0.44513888888888892</v>
      </c>
      <c r="I98" s="19">
        <v>0.46597222222222223</v>
      </c>
      <c r="J98" s="19">
        <v>0.48680555555555555</v>
      </c>
      <c r="K98" s="19">
        <v>0.50763888888888886</v>
      </c>
      <c r="L98" s="19">
        <v>0.52847222222222223</v>
      </c>
      <c r="M98" s="19">
        <v>0.5493055555555556</v>
      </c>
      <c r="N98" s="19">
        <v>0.57013888888888886</v>
      </c>
      <c r="O98" s="19">
        <v>0.59097222222222223</v>
      </c>
      <c r="P98" s="19">
        <v>0.6118055555555556</v>
      </c>
      <c r="Q98" s="19">
        <v>0.63263888888888886</v>
      </c>
      <c r="R98" s="19">
        <v>0.65347222222222223</v>
      </c>
      <c r="S98" s="19">
        <v>0.6743055555555556</v>
      </c>
      <c r="T98" s="19">
        <v>0.69513888888888886</v>
      </c>
      <c r="U98" s="19">
        <v>0.71597222222222223</v>
      </c>
      <c r="V98" s="19">
        <v>0.7368055555555556</v>
      </c>
      <c r="W98" s="19">
        <v>0.75763888888888886</v>
      </c>
      <c r="X98" s="19">
        <v>0.77847222222222223</v>
      </c>
      <c r="Y98" s="19">
        <v>0.7993055555555556</v>
      </c>
      <c r="Z98" s="19">
        <v>0.82013888888888886</v>
      </c>
      <c r="AA98" s="19">
        <v>0.84097222222222223</v>
      </c>
      <c r="AB98" s="19">
        <v>0.88263888888888886</v>
      </c>
      <c r="AC98" s="19">
        <v>0.9243055555555556</v>
      </c>
      <c r="AD98" s="19">
        <v>0.96597222222222223</v>
      </c>
      <c r="AE98" s="19">
        <v>1.007638888888889</v>
      </c>
    </row>
    <row r="100" spans="2:31" ht="14.1" customHeight="1" x14ac:dyDescent="0.3">
      <c r="B100" s="7" t="s">
        <v>146</v>
      </c>
      <c r="C100" s="20">
        <v>1</v>
      </c>
      <c r="D100" s="20">
        <v>0</v>
      </c>
      <c r="E100" s="20">
        <v>0</v>
      </c>
      <c r="F100" s="20">
        <v>0.4</v>
      </c>
      <c r="G100" s="20">
        <v>0</v>
      </c>
      <c r="H100" s="20">
        <v>2.2000000000000002</v>
      </c>
      <c r="I100" s="20">
        <v>4</v>
      </c>
      <c r="J100" s="20">
        <v>2</v>
      </c>
      <c r="K100" s="20">
        <v>4.4000000000000004</v>
      </c>
      <c r="L100" s="20">
        <v>1.8</v>
      </c>
      <c r="M100" s="20">
        <v>5.8000000000000007</v>
      </c>
      <c r="N100" s="20">
        <v>5.4</v>
      </c>
      <c r="O100" s="20">
        <v>3.2</v>
      </c>
      <c r="P100" s="20">
        <v>1.8</v>
      </c>
      <c r="Q100" s="20">
        <v>1.2</v>
      </c>
      <c r="R100" s="20">
        <v>3.6</v>
      </c>
      <c r="S100" s="20">
        <v>2</v>
      </c>
      <c r="T100" s="20">
        <v>1.4</v>
      </c>
      <c r="U100" s="20">
        <v>1.4</v>
      </c>
      <c r="V100" s="20">
        <v>2.4</v>
      </c>
      <c r="W100" s="20">
        <v>7.2</v>
      </c>
      <c r="X100" s="20">
        <v>4</v>
      </c>
      <c r="Y100" s="20">
        <v>2.8</v>
      </c>
      <c r="Z100" s="20">
        <v>5.4</v>
      </c>
      <c r="AA100" s="20">
        <v>1.4</v>
      </c>
      <c r="AB100" s="20">
        <v>3.8</v>
      </c>
      <c r="AC100" s="20">
        <v>1.6</v>
      </c>
      <c r="AD100" s="20">
        <v>0.4</v>
      </c>
      <c r="AE100" s="20">
        <v>0.4</v>
      </c>
    </row>
    <row r="101" spans="2:31" ht="14.1" customHeight="1" x14ac:dyDescent="0.3">
      <c r="B101" s="7" t="s">
        <v>145</v>
      </c>
      <c r="C101" s="20">
        <v>1</v>
      </c>
      <c r="D101" s="20">
        <v>0.8</v>
      </c>
      <c r="E101" s="20">
        <v>0.4</v>
      </c>
      <c r="F101" s="20">
        <v>0.4</v>
      </c>
      <c r="G101" s="20">
        <v>0</v>
      </c>
      <c r="H101" s="20">
        <v>2.2000000000000002</v>
      </c>
      <c r="I101" s="20">
        <v>4</v>
      </c>
      <c r="J101" s="20">
        <v>2</v>
      </c>
      <c r="K101" s="20">
        <v>4.4000000000000004</v>
      </c>
      <c r="L101" s="20">
        <v>2.2000000000000002</v>
      </c>
      <c r="M101" s="20">
        <v>7</v>
      </c>
      <c r="N101" s="20">
        <v>5.4</v>
      </c>
      <c r="O101" s="20">
        <v>4.2</v>
      </c>
      <c r="P101" s="20">
        <v>3.8</v>
      </c>
      <c r="Q101" s="20">
        <v>1.6</v>
      </c>
      <c r="R101" s="20">
        <v>5.4</v>
      </c>
      <c r="S101" s="20">
        <v>2.8</v>
      </c>
      <c r="T101" s="20">
        <v>3</v>
      </c>
      <c r="U101" s="20">
        <v>1.4</v>
      </c>
      <c r="V101" s="20">
        <v>2.4</v>
      </c>
      <c r="W101" s="20">
        <v>7.2</v>
      </c>
      <c r="X101" s="20">
        <v>4</v>
      </c>
      <c r="Y101" s="20">
        <v>3.4</v>
      </c>
      <c r="Z101" s="20">
        <v>5.4</v>
      </c>
      <c r="AA101" s="20">
        <v>1.4</v>
      </c>
      <c r="AB101" s="20">
        <v>3.8</v>
      </c>
      <c r="AC101" s="20">
        <v>1.6</v>
      </c>
      <c r="AD101" s="20">
        <v>0.4</v>
      </c>
      <c r="AE101" s="20">
        <v>0.4</v>
      </c>
    </row>
    <row r="102" spans="2:31" ht="14.1" customHeight="1" x14ac:dyDescent="0.3">
      <c r="B102" s="7" t="s">
        <v>144</v>
      </c>
      <c r="C102" s="20">
        <v>1.4</v>
      </c>
      <c r="D102" s="20">
        <v>0.8</v>
      </c>
      <c r="E102" s="20">
        <v>0.4</v>
      </c>
      <c r="F102" s="20">
        <v>0.4</v>
      </c>
      <c r="G102" s="20">
        <v>0</v>
      </c>
      <c r="H102" s="20">
        <v>2.2000000000000002</v>
      </c>
      <c r="I102" s="20">
        <v>4</v>
      </c>
      <c r="J102" s="20">
        <v>2</v>
      </c>
      <c r="K102" s="20">
        <v>4.4000000000000004</v>
      </c>
      <c r="L102" s="20">
        <v>2.2000000000000002</v>
      </c>
      <c r="M102" s="20">
        <v>7</v>
      </c>
      <c r="N102" s="20">
        <v>6</v>
      </c>
      <c r="O102" s="20">
        <v>4.8000000000000007</v>
      </c>
      <c r="P102" s="20">
        <v>5.8000000000000007</v>
      </c>
      <c r="Q102" s="20">
        <v>2.8</v>
      </c>
      <c r="R102" s="20">
        <v>5.4</v>
      </c>
      <c r="S102" s="20">
        <v>3.8</v>
      </c>
      <c r="T102" s="20">
        <v>3</v>
      </c>
      <c r="U102" s="20">
        <v>1.8</v>
      </c>
      <c r="V102" s="20">
        <v>2.4</v>
      </c>
      <c r="W102" s="20">
        <v>7.2</v>
      </c>
      <c r="X102" s="20">
        <v>4.4000000000000004</v>
      </c>
      <c r="Y102" s="20">
        <v>3.4</v>
      </c>
      <c r="Z102" s="20">
        <v>5.4</v>
      </c>
      <c r="AA102" s="20">
        <v>3.2</v>
      </c>
      <c r="AB102" s="20">
        <v>3.8</v>
      </c>
      <c r="AC102" s="20">
        <v>1.6</v>
      </c>
      <c r="AD102" s="20">
        <v>0.4</v>
      </c>
      <c r="AE102" s="20">
        <v>0.4</v>
      </c>
    </row>
    <row r="103" spans="2:31" ht="14.1" customHeight="1" x14ac:dyDescent="0.3">
      <c r="B103" s="7" t="s">
        <v>143</v>
      </c>
      <c r="C103" s="20">
        <v>1.4</v>
      </c>
      <c r="D103" s="20">
        <v>0.8</v>
      </c>
      <c r="E103" s="20">
        <v>0.4</v>
      </c>
      <c r="F103" s="20">
        <v>0.4</v>
      </c>
      <c r="G103" s="20">
        <v>0</v>
      </c>
      <c r="H103" s="20">
        <v>2.2000000000000002</v>
      </c>
      <c r="I103" s="20">
        <v>4</v>
      </c>
      <c r="J103" s="20">
        <v>2</v>
      </c>
      <c r="K103" s="20">
        <v>4.4000000000000004</v>
      </c>
      <c r="L103" s="20">
        <v>2.2000000000000002</v>
      </c>
      <c r="M103" s="20">
        <v>7</v>
      </c>
      <c r="N103" s="20">
        <v>6</v>
      </c>
      <c r="O103" s="20">
        <v>4.8000000000000007</v>
      </c>
      <c r="P103" s="20">
        <v>5.8000000000000007</v>
      </c>
      <c r="Q103" s="20">
        <v>2.8</v>
      </c>
      <c r="R103" s="20">
        <v>5.4</v>
      </c>
      <c r="S103" s="20">
        <v>3.8</v>
      </c>
      <c r="T103" s="20">
        <v>3</v>
      </c>
      <c r="U103" s="20">
        <v>1.8</v>
      </c>
      <c r="V103" s="20">
        <v>2.4</v>
      </c>
      <c r="W103" s="20">
        <v>7.2</v>
      </c>
      <c r="X103" s="20">
        <v>4.4000000000000004</v>
      </c>
      <c r="Y103" s="20">
        <v>4.4000000000000004</v>
      </c>
      <c r="Z103" s="20">
        <v>5.4</v>
      </c>
      <c r="AA103" s="20">
        <v>3.2</v>
      </c>
      <c r="AB103" s="20">
        <v>3.8</v>
      </c>
      <c r="AC103" s="20">
        <v>1.6</v>
      </c>
      <c r="AD103" s="20">
        <v>0.4</v>
      </c>
      <c r="AE103" s="20">
        <v>0.4</v>
      </c>
    </row>
    <row r="104" spans="2:31" ht="14.1" customHeight="1" x14ac:dyDescent="0.3">
      <c r="B104" s="7" t="s">
        <v>142</v>
      </c>
      <c r="C104" s="20">
        <v>1.4</v>
      </c>
      <c r="D104" s="20">
        <v>0.8</v>
      </c>
      <c r="E104" s="20">
        <v>1</v>
      </c>
      <c r="F104" s="20">
        <v>0.4</v>
      </c>
      <c r="G104" s="20">
        <v>1.4</v>
      </c>
      <c r="H104" s="20">
        <v>2.2000000000000002</v>
      </c>
      <c r="I104" s="20">
        <v>5.2</v>
      </c>
      <c r="J104" s="20">
        <v>2</v>
      </c>
      <c r="K104" s="20">
        <v>4.4000000000000004</v>
      </c>
      <c r="L104" s="20">
        <v>2.2000000000000002</v>
      </c>
      <c r="M104" s="20">
        <v>7</v>
      </c>
      <c r="N104" s="20">
        <v>6</v>
      </c>
      <c r="O104" s="20">
        <v>4.8000000000000007</v>
      </c>
      <c r="P104" s="20">
        <v>5.8000000000000007</v>
      </c>
      <c r="Q104" s="20">
        <v>2.8</v>
      </c>
      <c r="R104" s="20">
        <v>5.4</v>
      </c>
      <c r="S104" s="20">
        <v>3.8</v>
      </c>
      <c r="T104" s="20">
        <v>3</v>
      </c>
      <c r="U104" s="20">
        <v>2.6</v>
      </c>
      <c r="V104" s="20">
        <v>2.4</v>
      </c>
      <c r="W104" s="20">
        <v>7.2</v>
      </c>
      <c r="X104" s="20">
        <v>4.4000000000000004</v>
      </c>
      <c r="Y104" s="20">
        <v>5</v>
      </c>
      <c r="Z104" s="20">
        <v>5.4</v>
      </c>
      <c r="AA104" s="20">
        <v>3.6</v>
      </c>
      <c r="AB104" s="20">
        <v>3.8</v>
      </c>
      <c r="AC104" s="20">
        <v>1.6</v>
      </c>
      <c r="AD104" s="20">
        <v>0.4</v>
      </c>
      <c r="AE104" s="20">
        <v>0.4</v>
      </c>
    </row>
    <row r="105" spans="2:31" ht="14.1" customHeight="1" x14ac:dyDescent="0.3">
      <c r="B105" s="7" t="s">
        <v>141</v>
      </c>
      <c r="C105" s="20">
        <v>1.8</v>
      </c>
      <c r="D105" s="20">
        <v>0.8</v>
      </c>
      <c r="E105" s="20">
        <v>1</v>
      </c>
      <c r="F105" s="20">
        <v>0.4</v>
      </c>
      <c r="G105" s="20">
        <v>1.4</v>
      </c>
      <c r="H105" s="20">
        <v>2.2000000000000002</v>
      </c>
      <c r="I105" s="20">
        <v>5.2</v>
      </c>
      <c r="J105" s="20">
        <v>2.4</v>
      </c>
      <c r="K105" s="20">
        <v>4.4000000000000004</v>
      </c>
      <c r="L105" s="20">
        <v>2.2000000000000002</v>
      </c>
      <c r="M105" s="20">
        <v>7</v>
      </c>
      <c r="N105" s="20">
        <v>6</v>
      </c>
      <c r="O105" s="20">
        <v>6.4</v>
      </c>
      <c r="P105" s="20">
        <v>6.2</v>
      </c>
      <c r="Q105" s="20">
        <v>2.8</v>
      </c>
      <c r="R105" s="20">
        <v>5.4</v>
      </c>
      <c r="S105" s="20">
        <v>3.8</v>
      </c>
      <c r="T105" s="20">
        <v>3.8</v>
      </c>
      <c r="U105" s="20">
        <v>2.6</v>
      </c>
      <c r="V105" s="20">
        <v>3.4</v>
      </c>
      <c r="W105" s="20">
        <v>7.2</v>
      </c>
      <c r="X105" s="20">
        <v>5</v>
      </c>
      <c r="Y105" s="20">
        <v>5</v>
      </c>
      <c r="Z105" s="20">
        <v>5.4</v>
      </c>
      <c r="AA105" s="20">
        <v>3.6</v>
      </c>
      <c r="AB105" s="20">
        <v>3.8</v>
      </c>
      <c r="AC105" s="20">
        <v>1.6</v>
      </c>
      <c r="AD105" s="20">
        <v>0.4</v>
      </c>
      <c r="AE105" s="20">
        <v>0.4</v>
      </c>
    </row>
    <row r="106" spans="2:31" ht="14.1" customHeight="1" x14ac:dyDescent="0.3">
      <c r="B106" s="7" t="s">
        <v>140</v>
      </c>
      <c r="C106" s="20">
        <v>1.8</v>
      </c>
      <c r="D106" s="20">
        <v>0.8</v>
      </c>
      <c r="E106" s="20">
        <v>2</v>
      </c>
      <c r="F106" s="20">
        <v>0.4</v>
      </c>
      <c r="G106" s="20">
        <v>1.4</v>
      </c>
      <c r="H106" s="20">
        <v>2.2000000000000002</v>
      </c>
      <c r="I106" s="20">
        <v>5.6000000000000014</v>
      </c>
      <c r="J106" s="20">
        <v>3.4</v>
      </c>
      <c r="K106" s="20">
        <v>4.4000000000000004</v>
      </c>
      <c r="L106" s="20">
        <v>2.2000000000000002</v>
      </c>
      <c r="M106" s="20">
        <v>7.4</v>
      </c>
      <c r="N106" s="20">
        <v>6.6000000000000014</v>
      </c>
      <c r="O106" s="20">
        <v>6.4</v>
      </c>
      <c r="P106" s="20">
        <v>6.2</v>
      </c>
      <c r="Q106" s="20">
        <v>2.8</v>
      </c>
      <c r="R106" s="20">
        <v>5.4</v>
      </c>
      <c r="S106" s="20">
        <v>3.8</v>
      </c>
      <c r="T106" s="20">
        <v>3.8</v>
      </c>
      <c r="U106" s="20">
        <v>4</v>
      </c>
      <c r="V106" s="20">
        <v>3.4</v>
      </c>
      <c r="W106" s="20">
        <v>7.8000000000000007</v>
      </c>
      <c r="X106" s="20">
        <v>5</v>
      </c>
      <c r="Y106" s="20">
        <v>5</v>
      </c>
      <c r="Z106" s="20">
        <v>6</v>
      </c>
      <c r="AA106" s="20">
        <v>4</v>
      </c>
      <c r="AB106" s="20">
        <v>4.4000000000000004</v>
      </c>
      <c r="AC106" s="20">
        <v>2.2000000000000002</v>
      </c>
      <c r="AD106" s="20">
        <v>0.4</v>
      </c>
      <c r="AE106" s="20">
        <v>0.4</v>
      </c>
    </row>
    <row r="107" spans="2:31" ht="14.1" customHeight="1" x14ac:dyDescent="0.3">
      <c r="B107" s="7" t="s">
        <v>139</v>
      </c>
      <c r="C107" s="20">
        <v>1.8</v>
      </c>
      <c r="D107" s="20">
        <v>0.8</v>
      </c>
      <c r="E107" s="20">
        <v>2</v>
      </c>
      <c r="F107" s="20">
        <v>2</v>
      </c>
      <c r="G107" s="20">
        <v>1.4</v>
      </c>
      <c r="H107" s="20">
        <v>3</v>
      </c>
      <c r="I107" s="20">
        <v>5.6000000000000014</v>
      </c>
      <c r="J107" s="20">
        <v>3.4</v>
      </c>
      <c r="K107" s="20">
        <v>4.4000000000000004</v>
      </c>
      <c r="L107" s="20">
        <v>2.2000000000000002</v>
      </c>
      <c r="M107" s="20">
        <v>7.4</v>
      </c>
      <c r="N107" s="20">
        <v>7</v>
      </c>
      <c r="O107" s="20">
        <v>6.8000000000000007</v>
      </c>
      <c r="P107" s="20">
        <v>7.6000000000000014</v>
      </c>
      <c r="Q107" s="20">
        <v>5.4</v>
      </c>
      <c r="R107" s="20">
        <v>6.4</v>
      </c>
      <c r="S107" s="20">
        <v>4.4000000000000004</v>
      </c>
      <c r="T107" s="20">
        <v>3.8</v>
      </c>
      <c r="U107" s="20">
        <v>4.6000000000000014</v>
      </c>
      <c r="V107" s="20">
        <v>3.4</v>
      </c>
      <c r="W107" s="20">
        <v>7.8000000000000007</v>
      </c>
      <c r="X107" s="20">
        <v>5</v>
      </c>
      <c r="Y107" s="20">
        <v>5</v>
      </c>
      <c r="Z107" s="20">
        <v>6</v>
      </c>
      <c r="AA107" s="20">
        <v>4</v>
      </c>
      <c r="AB107" s="20">
        <v>4.4000000000000004</v>
      </c>
      <c r="AC107" s="20">
        <v>2.2000000000000002</v>
      </c>
      <c r="AD107" s="20">
        <v>0.8</v>
      </c>
      <c r="AE107" s="20">
        <v>0.4</v>
      </c>
    </row>
    <row r="108" spans="2:31" ht="14.1" customHeight="1" x14ac:dyDescent="0.3">
      <c r="B108" s="7" t="s">
        <v>138</v>
      </c>
      <c r="C108" s="20">
        <v>3</v>
      </c>
      <c r="D108" s="20">
        <v>2</v>
      </c>
      <c r="E108" s="20">
        <v>2.4</v>
      </c>
      <c r="F108" s="20">
        <v>3</v>
      </c>
      <c r="G108" s="20">
        <v>2</v>
      </c>
      <c r="H108" s="20">
        <v>4.8000000000000007</v>
      </c>
      <c r="I108" s="20">
        <v>6.4</v>
      </c>
      <c r="J108" s="20">
        <v>3.4</v>
      </c>
      <c r="K108" s="20">
        <v>4.4000000000000004</v>
      </c>
      <c r="L108" s="20">
        <v>2.8</v>
      </c>
      <c r="M108" s="20">
        <v>7.4</v>
      </c>
      <c r="N108" s="20">
        <v>7.6000000000000014</v>
      </c>
      <c r="O108" s="20">
        <v>7.8000000000000007</v>
      </c>
      <c r="P108" s="20">
        <v>7.6000000000000014</v>
      </c>
      <c r="Q108" s="20">
        <v>6.4</v>
      </c>
      <c r="R108" s="20">
        <v>6.4</v>
      </c>
      <c r="S108" s="20">
        <v>4.4000000000000004</v>
      </c>
      <c r="T108" s="20">
        <v>4.2</v>
      </c>
      <c r="U108" s="20">
        <v>7.8000000000000007</v>
      </c>
      <c r="V108" s="20">
        <v>3.4</v>
      </c>
      <c r="W108" s="20">
        <v>7.8000000000000007</v>
      </c>
      <c r="X108" s="20">
        <v>5</v>
      </c>
      <c r="Y108" s="20">
        <v>6</v>
      </c>
      <c r="Z108" s="20">
        <v>6.4</v>
      </c>
      <c r="AA108" s="20">
        <v>4</v>
      </c>
      <c r="AB108" s="20">
        <v>4.4000000000000004</v>
      </c>
      <c r="AC108" s="20">
        <v>2.2000000000000002</v>
      </c>
      <c r="AD108" s="20">
        <v>0.8</v>
      </c>
      <c r="AE108" s="20">
        <v>0.4</v>
      </c>
    </row>
    <row r="109" spans="2:31" ht="14.1" customHeight="1" x14ac:dyDescent="0.3">
      <c r="B109" s="7" t="s">
        <v>137</v>
      </c>
      <c r="C109" s="20">
        <v>3</v>
      </c>
      <c r="D109" s="20">
        <v>3.4</v>
      </c>
      <c r="E109" s="20">
        <v>2.8</v>
      </c>
      <c r="F109" s="20">
        <v>4</v>
      </c>
      <c r="G109" s="20">
        <v>2.8</v>
      </c>
      <c r="H109" s="20">
        <v>6.4</v>
      </c>
      <c r="I109" s="20">
        <v>5.6000000000000014</v>
      </c>
      <c r="J109" s="20">
        <v>4.8000000000000007</v>
      </c>
      <c r="K109" s="20">
        <v>6.2</v>
      </c>
      <c r="L109" s="20">
        <v>5.2</v>
      </c>
      <c r="M109" s="20">
        <v>9.2000000000000011</v>
      </c>
      <c r="N109" s="20">
        <v>9</v>
      </c>
      <c r="O109" s="20">
        <v>8.4</v>
      </c>
      <c r="P109" s="20">
        <v>8.2000000000000011</v>
      </c>
      <c r="Q109" s="20">
        <v>8.4</v>
      </c>
      <c r="R109" s="20">
        <v>6.4</v>
      </c>
      <c r="S109" s="20">
        <v>4.8000000000000007</v>
      </c>
      <c r="T109" s="20">
        <v>6.4</v>
      </c>
      <c r="U109" s="20">
        <v>7.8000000000000007</v>
      </c>
      <c r="V109" s="20">
        <v>4.2</v>
      </c>
      <c r="W109" s="20">
        <v>7.8000000000000007</v>
      </c>
      <c r="X109" s="20">
        <v>6.4</v>
      </c>
      <c r="Y109" s="20">
        <v>5.8000000000000007</v>
      </c>
      <c r="Z109" s="20">
        <v>6.8000000000000007</v>
      </c>
      <c r="AA109" s="20">
        <v>5.2</v>
      </c>
      <c r="AB109" s="20">
        <v>6.8000000000000007</v>
      </c>
      <c r="AC109" s="20">
        <v>3</v>
      </c>
      <c r="AD109" s="20">
        <v>0.8</v>
      </c>
      <c r="AE109" s="20">
        <v>0.4</v>
      </c>
    </row>
    <row r="110" spans="2:31" ht="14.1" customHeight="1" x14ac:dyDescent="0.3">
      <c r="B110" s="7" t="s">
        <v>136</v>
      </c>
      <c r="C110" s="20">
        <v>3</v>
      </c>
      <c r="D110" s="20">
        <v>4</v>
      </c>
      <c r="E110" s="20">
        <v>2.8</v>
      </c>
      <c r="F110" s="20">
        <v>5.2</v>
      </c>
      <c r="G110" s="20">
        <v>2.8</v>
      </c>
      <c r="H110" s="20">
        <v>7</v>
      </c>
      <c r="I110" s="20">
        <v>6.2</v>
      </c>
      <c r="J110" s="20">
        <v>4.8000000000000007</v>
      </c>
      <c r="K110" s="20">
        <v>7.8000000000000007</v>
      </c>
      <c r="L110" s="20">
        <v>6</v>
      </c>
      <c r="M110" s="20">
        <v>10.4</v>
      </c>
      <c r="N110" s="20">
        <v>9</v>
      </c>
      <c r="O110" s="20">
        <v>9.6000000000000014</v>
      </c>
      <c r="P110" s="20">
        <v>9.1</v>
      </c>
      <c r="Q110" s="20">
        <v>9.4</v>
      </c>
      <c r="R110" s="20">
        <v>7.4</v>
      </c>
      <c r="S110" s="20">
        <v>5.6000000000000014</v>
      </c>
      <c r="T110" s="20">
        <v>6.4</v>
      </c>
      <c r="U110" s="20">
        <v>8.4</v>
      </c>
      <c r="V110" s="20">
        <v>6</v>
      </c>
      <c r="W110" s="20">
        <v>7.8000000000000007</v>
      </c>
      <c r="X110" s="20">
        <v>6.4</v>
      </c>
      <c r="Y110" s="20">
        <v>5.8000000000000007</v>
      </c>
      <c r="Z110" s="20">
        <v>6.8000000000000007</v>
      </c>
      <c r="AA110" s="20">
        <v>5.2</v>
      </c>
      <c r="AB110" s="20">
        <v>7.8000000000000007</v>
      </c>
      <c r="AC110" s="20">
        <v>3</v>
      </c>
      <c r="AD110" s="20">
        <v>0.8</v>
      </c>
      <c r="AE110" s="20">
        <v>1.4</v>
      </c>
    </row>
    <row r="111" spans="2:31" ht="14.1" customHeight="1" x14ac:dyDescent="0.3">
      <c r="B111" s="7" t="s">
        <v>135</v>
      </c>
      <c r="C111" s="20">
        <v>3</v>
      </c>
      <c r="D111" s="20">
        <v>4</v>
      </c>
      <c r="E111" s="20">
        <v>4</v>
      </c>
      <c r="F111" s="20">
        <v>5.6000000000000014</v>
      </c>
      <c r="G111" s="20">
        <v>3.8</v>
      </c>
      <c r="H111" s="20">
        <v>7.4</v>
      </c>
      <c r="I111" s="20">
        <v>7.4</v>
      </c>
      <c r="J111" s="20">
        <v>4.8000000000000007</v>
      </c>
      <c r="K111" s="20">
        <v>8.2000000000000011</v>
      </c>
      <c r="L111" s="20">
        <v>6</v>
      </c>
      <c r="M111" s="20">
        <v>10.8</v>
      </c>
      <c r="N111" s="20">
        <v>9.4</v>
      </c>
      <c r="O111" s="20">
        <v>10.8</v>
      </c>
      <c r="P111" s="20">
        <v>9.1</v>
      </c>
      <c r="Q111" s="20">
        <v>10.4</v>
      </c>
      <c r="R111" s="20">
        <v>7.4</v>
      </c>
      <c r="S111" s="20">
        <v>5.6000000000000014</v>
      </c>
      <c r="T111" s="20">
        <v>7</v>
      </c>
      <c r="U111" s="20">
        <v>9.2000000000000011</v>
      </c>
      <c r="V111" s="20">
        <v>6.8000000000000007</v>
      </c>
      <c r="W111" s="20">
        <v>7.8000000000000007</v>
      </c>
      <c r="X111" s="20">
        <v>6.4</v>
      </c>
      <c r="Y111" s="20">
        <v>5.8000000000000007</v>
      </c>
      <c r="Z111" s="20">
        <v>7.2</v>
      </c>
      <c r="AA111" s="20">
        <v>5.6000000000000014</v>
      </c>
      <c r="AB111" s="20">
        <v>7.8000000000000007</v>
      </c>
      <c r="AC111" s="20">
        <v>3</v>
      </c>
      <c r="AD111" s="20">
        <v>0.8</v>
      </c>
      <c r="AE111" s="20">
        <v>1.4</v>
      </c>
    </row>
    <row r="112" spans="2:31" ht="14.1" customHeight="1" x14ac:dyDescent="0.3">
      <c r="B112" s="7" t="s">
        <v>134</v>
      </c>
      <c r="C112" s="20">
        <v>3</v>
      </c>
      <c r="D112" s="20">
        <v>4</v>
      </c>
      <c r="E112" s="20">
        <v>4</v>
      </c>
      <c r="F112" s="20">
        <v>6.2</v>
      </c>
      <c r="G112" s="20">
        <v>3.8</v>
      </c>
      <c r="H112" s="20">
        <v>7.4</v>
      </c>
      <c r="I112" s="20">
        <v>7.4</v>
      </c>
      <c r="J112" s="20">
        <v>4.8000000000000007</v>
      </c>
      <c r="K112" s="20">
        <v>9.4</v>
      </c>
      <c r="L112" s="20">
        <v>6.6000000000000014</v>
      </c>
      <c r="M112" s="20">
        <v>10.8</v>
      </c>
      <c r="N112" s="20">
        <v>11.4</v>
      </c>
      <c r="O112" s="20">
        <v>10.8</v>
      </c>
      <c r="P112" s="20">
        <v>9.5</v>
      </c>
      <c r="Q112" s="20">
        <v>12.6</v>
      </c>
      <c r="R112" s="20">
        <v>8</v>
      </c>
      <c r="S112" s="20">
        <v>5.6000000000000014</v>
      </c>
      <c r="T112" s="20">
        <v>7.4</v>
      </c>
      <c r="U112" s="20">
        <v>9.8000000000000007</v>
      </c>
      <c r="V112" s="20">
        <v>6.8000000000000007</v>
      </c>
      <c r="W112" s="20">
        <v>7.8000000000000007</v>
      </c>
      <c r="X112" s="20">
        <v>6.4</v>
      </c>
      <c r="Y112" s="20">
        <v>5.8000000000000007</v>
      </c>
      <c r="Z112" s="20">
        <v>7.2</v>
      </c>
      <c r="AA112" s="20">
        <v>5.6000000000000014</v>
      </c>
      <c r="AB112" s="20">
        <v>8.4</v>
      </c>
      <c r="AC112" s="20">
        <v>3</v>
      </c>
      <c r="AD112" s="20">
        <v>0.8</v>
      </c>
      <c r="AE112" s="20">
        <v>2.4</v>
      </c>
    </row>
    <row r="113" spans="1:31" ht="14.1" customHeight="1" x14ac:dyDescent="0.3">
      <c r="B113" s="7" t="s">
        <v>133</v>
      </c>
      <c r="C113" s="20">
        <v>3</v>
      </c>
      <c r="D113" s="20">
        <v>5.4</v>
      </c>
      <c r="E113" s="20">
        <v>4</v>
      </c>
      <c r="F113" s="20">
        <v>6.8000000000000007</v>
      </c>
      <c r="G113" s="20">
        <v>3.8</v>
      </c>
      <c r="H113" s="20">
        <v>7.8000000000000007</v>
      </c>
      <c r="I113" s="20">
        <v>8.6</v>
      </c>
      <c r="J113" s="20">
        <v>4.8000000000000007</v>
      </c>
      <c r="K113" s="20">
        <v>10</v>
      </c>
      <c r="L113" s="20">
        <v>6.2</v>
      </c>
      <c r="M113" s="20">
        <v>10.8</v>
      </c>
      <c r="N113" s="20">
        <v>12.2</v>
      </c>
      <c r="O113" s="20">
        <v>13</v>
      </c>
      <c r="P113" s="20">
        <v>10.7</v>
      </c>
      <c r="Q113" s="20">
        <v>13.2</v>
      </c>
      <c r="R113" s="20">
        <v>8</v>
      </c>
      <c r="S113" s="20">
        <v>5.6000000000000014</v>
      </c>
      <c r="T113" s="20">
        <v>8.4</v>
      </c>
      <c r="U113" s="20">
        <v>10.4</v>
      </c>
      <c r="V113" s="20">
        <v>6.8000000000000007</v>
      </c>
      <c r="W113" s="20">
        <v>7.8000000000000007</v>
      </c>
      <c r="X113" s="20">
        <v>8.6</v>
      </c>
      <c r="Y113" s="20">
        <v>5.8000000000000007</v>
      </c>
      <c r="Z113" s="20">
        <v>7.2</v>
      </c>
      <c r="AA113" s="20">
        <v>6.2</v>
      </c>
      <c r="AB113" s="20">
        <v>8.8000000000000007</v>
      </c>
      <c r="AC113" s="20">
        <v>3</v>
      </c>
      <c r="AD113" s="20">
        <v>0.8</v>
      </c>
      <c r="AE113" s="20">
        <v>2.4</v>
      </c>
    </row>
    <row r="114" spans="1:31" ht="14.1" customHeight="1" x14ac:dyDescent="0.3">
      <c r="B114" s="7" t="s">
        <v>132</v>
      </c>
      <c r="C114" s="20">
        <v>3</v>
      </c>
      <c r="D114" s="20">
        <v>5.4</v>
      </c>
      <c r="E114" s="20">
        <v>3.8</v>
      </c>
      <c r="F114" s="20">
        <v>7.4</v>
      </c>
      <c r="G114" s="20">
        <v>4.2</v>
      </c>
      <c r="H114" s="20">
        <v>8.6</v>
      </c>
      <c r="I114" s="20">
        <v>8.7000000000000011</v>
      </c>
      <c r="J114" s="20">
        <v>7</v>
      </c>
      <c r="K114" s="20">
        <v>10.6</v>
      </c>
      <c r="L114" s="20">
        <v>7.2</v>
      </c>
      <c r="M114" s="20">
        <v>11.8</v>
      </c>
      <c r="N114" s="20">
        <v>13.4</v>
      </c>
      <c r="O114" s="20">
        <v>14.6</v>
      </c>
      <c r="P114" s="20">
        <v>11.3</v>
      </c>
      <c r="Q114" s="20">
        <v>12.4</v>
      </c>
      <c r="R114" s="20">
        <v>9</v>
      </c>
      <c r="S114" s="20">
        <v>8</v>
      </c>
      <c r="T114" s="20">
        <v>8.4</v>
      </c>
      <c r="U114" s="20">
        <v>11.4</v>
      </c>
      <c r="V114" s="20">
        <v>7.4</v>
      </c>
      <c r="W114" s="20">
        <v>10.199999999999999</v>
      </c>
      <c r="X114" s="20">
        <v>11.6</v>
      </c>
      <c r="Y114" s="20">
        <v>5.6000000000000014</v>
      </c>
      <c r="Z114" s="20">
        <v>9.4</v>
      </c>
      <c r="AA114" s="20">
        <v>5.6000000000000014</v>
      </c>
      <c r="AB114" s="20">
        <v>9.4</v>
      </c>
      <c r="AC114" s="20">
        <v>3</v>
      </c>
      <c r="AD114" s="20">
        <v>1.4</v>
      </c>
      <c r="AE114" s="20">
        <v>2.4</v>
      </c>
    </row>
    <row r="115" spans="1:31" ht="14.1" customHeight="1" x14ac:dyDescent="0.3">
      <c r="B115" s="7" t="s">
        <v>131</v>
      </c>
      <c r="C115" s="20">
        <v>3</v>
      </c>
      <c r="D115" s="20">
        <v>5.4</v>
      </c>
      <c r="E115" s="20">
        <v>3.8</v>
      </c>
      <c r="F115" s="20">
        <v>6.2</v>
      </c>
      <c r="G115" s="20">
        <v>4.6000000000000014</v>
      </c>
      <c r="H115" s="20">
        <v>8.6</v>
      </c>
      <c r="I115" s="20">
        <v>8.7000000000000011</v>
      </c>
      <c r="J115" s="20">
        <v>7</v>
      </c>
      <c r="K115" s="20">
        <v>10.6</v>
      </c>
      <c r="L115" s="20">
        <v>7.2</v>
      </c>
      <c r="M115" s="20">
        <v>11.8</v>
      </c>
      <c r="N115" s="20">
        <v>13.4</v>
      </c>
      <c r="O115" s="20">
        <v>14.6</v>
      </c>
      <c r="P115" s="20">
        <v>10.9</v>
      </c>
      <c r="Q115" s="20">
        <v>12.4</v>
      </c>
      <c r="R115" s="20">
        <v>9.4</v>
      </c>
      <c r="S115" s="20">
        <v>8</v>
      </c>
      <c r="T115" s="20">
        <v>8.4</v>
      </c>
      <c r="U115" s="20">
        <v>11.4</v>
      </c>
      <c r="V115" s="20">
        <v>7.4</v>
      </c>
      <c r="W115" s="20">
        <v>9.6000000000000014</v>
      </c>
      <c r="X115" s="20">
        <v>11.6</v>
      </c>
      <c r="Y115" s="20">
        <v>5.6000000000000014</v>
      </c>
      <c r="Z115" s="20">
        <v>9.4</v>
      </c>
      <c r="AA115" s="20">
        <v>5.6000000000000014</v>
      </c>
      <c r="AB115" s="20">
        <v>9.4</v>
      </c>
      <c r="AC115" s="20">
        <v>3</v>
      </c>
      <c r="AD115" s="20">
        <v>1.4</v>
      </c>
      <c r="AE115" s="20">
        <v>2.4</v>
      </c>
    </row>
    <row r="116" spans="1:31" ht="14.1" customHeight="1" x14ac:dyDescent="0.3">
      <c r="B116" s="7" t="s">
        <v>130</v>
      </c>
      <c r="C116" s="20">
        <v>3</v>
      </c>
      <c r="D116" s="20">
        <v>5.4</v>
      </c>
      <c r="E116" s="20">
        <v>3.8</v>
      </c>
      <c r="F116" s="20">
        <v>6.2</v>
      </c>
      <c r="G116" s="20">
        <v>4.6000000000000014</v>
      </c>
      <c r="H116" s="20">
        <v>8</v>
      </c>
      <c r="I116" s="20">
        <v>8.7000000000000011</v>
      </c>
      <c r="J116" s="20">
        <v>7</v>
      </c>
      <c r="K116" s="20">
        <v>10.6</v>
      </c>
      <c r="L116" s="20">
        <v>7.2</v>
      </c>
      <c r="M116" s="20">
        <v>11.8</v>
      </c>
      <c r="N116" s="20">
        <v>13.4</v>
      </c>
      <c r="O116" s="20">
        <v>14.6</v>
      </c>
      <c r="P116" s="20">
        <v>10.9</v>
      </c>
      <c r="Q116" s="20">
        <v>12.4</v>
      </c>
      <c r="R116" s="20">
        <v>8.9</v>
      </c>
      <c r="S116" s="20">
        <v>8</v>
      </c>
      <c r="T116" s="20">
        <v>8.4</v>
      </c>
      <c r="U116" s="20">
        <v>11.4</v>
      </c>
      <c r="V116" s="20">
        <v>7.4</v>
      </c>
      <c r="W116" s="20">
        <v>9.6000000000000014</v>
      </c>
      <c r="X116" s="20">
        <v>11.6</v>
      </c>
      <c r="Y116" s="20">
        <v>5.6000000000000014</v>
      </c>
      <c r="Z116" s="20">
        <v>9.4</v>
      </c>
      <c r="AA116" s="20">
        <v>5.6000000000000014</v>
      </c>
      <c r="AB116" s="20">
        <v>8.2000000000000011</v>
      </c>
      <c r="AC116" s="20">
        <v>3</v>
      </c>
      <c r="AD116" s="20">
        <v>1.4</v>
      </c>
      <c r="AE116" s="20">
        <v>2.4</v>
      </c>
    </row>
    <row r="117" spans="1:31" ht="14.1" customHeight="1" x14ac:dyDescent="0.3">
      <c r="B117" s="7" t="s">
        <v>85</v>
      </c>
      <c r="C117" s="20">
        <v>3</v>
      </c>
      <c r="D117" s="20">
        <v>3</v>
      </c>
      <c r="E117" s="20">
        <v>1.4</v>
      </c>
      <c r="F117" s="20">
        <v>3</v>
      </c>
      <c r="G117" s="20">
        <v>1</v>
      </c>
      <c r="H117" s="20">
        <v>5.8000000000000007</v>
      </c>
      <c r="I117" s="20">
        <v>0.9</v>
      </c>
      <c r="J117" s="20">
        <v>3.2</v>
      </c>
      <c r="K117" s="20">
        <v>3.4</v>
      </c>
      <c r="L117" s="20">
        <v>2.4</v>
      </c>
      <c r="M117" s="20">
        <v>2.8</v>
      </c>
      <c r="N117" s="20">
        <v>6.7</v>
      </c>
      <c r="O117" s="20">
        <v>5.2</v>
      </c>
      <c r="P117" s="20">
        <v>3.7</v>
      </c>
      <c r="Q117" s="20">
        <v>3.6</v>
      </c>
      <c r="R117" s="20">
        <v>2</v>
      </c>
      <c r="S117" s="20">
        <v>3.4</v>
      </c>
      <c r="T117" s="20">
        <v>3.4</v>
      </c>
      <c r="U117" s="20">
        <v>5.4</v>
      </c>
      <c r="V117" s="20">
        <v>2.8</v>
      </c>
      <c r="W117" s="20">
        <v>3.4</v>
      </c>
      <c r="X117" s="20">
        <v>3.9</v>
      </c>
      <c r="Y117" s="20">
        <v>2</v>
      </c>
      <c r="Z117" s="20">
        <v>2.2999999999999998</v>
      </c>
      <c r="AA117" s="20">
        <v>2.6</v>
      </c>
      <c r="AB117" s="20">
        <v>5.5</v>
      </c>
      <c r="AC117" s="20">
        <v>3</v>
      </c>
      <c r="AD117" s="20">
        <v>0.8</v>
      </c>
      <c r="AE117" s="20">
        <v>1.4</v>
      </c>
    </row>
    <row r="118" spans="1:31" ht="14.1" customHeight="1" x14ac:dyDescent="0.3">
      <c r="B118" s="7" t="s">
        <v>84</v>
      </c>
      <c r="C118" s="20">
        <v>0</v>
      </c>
      <c r="D118" s="20">
        <v>1.4</v>
      </c>
      <c r="E118" s="20">
        <v>0</v>
      </c>
      <c r="F118" s="20">
        <v>0</v>
      </c>
      <c r="G118" s="20">
        <v>0</v>
      </c>
      <c r="H118" s="20">
        <v>0.4</v>
      </c>
      <c r="I118" s="20">
        <v>0</v>
      </c>
      <c r="J118" s="20">
        <v>0</v>
      </c>
      <c r="K118" s="20">
        <v>0</v>
      </c>
      <c r="L118" s="20">
        <v>0.8</v>
      </c>
      <c r="M118" s="20">
        <v>0</v>
      </c>
      <c r="N118" s="20">
        <v>0</v>
      </c>
      <c r="O118" s="20">
        <v>1.2</v>
      </c>
      <c r="P118" s="20">
        <v>0</v>
      </c>
      <c r="Q118" s="20">
        <v>2.2000000000000002</v>
      </c>
      <c r="R118" s="20">
        <v>0</v>
      </c>
      <c r="S118" s="20">
        <v>0</v>
      </c>
      <c r="T118" s="20">
        <v>0.4</v>
      </c>
      <c r="U118" s="20">
        <v>0.4</v>
      </c>
      <c r="V118" s="20">
        <v>0</v>
      </c>
      <c r="W118" s="20">
        <v>0</v>
      </c>
      <c r="X118" s="20">
        <v>0</v>
      </c>
      <c r="Y118" s="20">
        <v>0</v>
      </c>
      <c r="Z118" s="20">
        <v>0</v>
      </c>
      <c r="AA118" s="20">
        <v>0</v>
      </c>
      <c r="AB118" s="20">
        <v>0</v>
      </c>
      <c r="AC118" s="20">
        <v>0</v>
      </c>
      <c r="AD118" s="20">
        <v>0</v>
      </c>
      <c r="AE118" s="20">
        <v>0</v>
      </c>
    </row>
    <row r="119" spans="1:31" ht="14.1" customHeight="1" x14ac:dyDescent="0.3">
      <c r="B119" s="21" t="s">
        <v>116</v>
      </c>
      <c r="C119" s="22">
        <f t="shared" ref="C119:AE119" si="6">MAX(C100:C118)</f>
        <v>3</v>
      </c>
      <c r="D119" s="22">
        <f t="shared" si="6"/>
        <v>5.4</v>
      </c>
      <c r="E119" s="22">
        <f t="shared" si="6"/>
        <v>4</v>
      </c>
      <c r="F119" s="22">
        <f t="shared" si="6"/>
        <v>7.4</v>
      </c>
      <c r="G119" s="22">
        <f t="shared" si="6"/>
        <v>4.6000000000000014</v>
      </c>
      <c r="H119" s="22">
        <f t="shared" si="6"/>
        <v>8.6</v>
      </c>
      <c r="I119" s="22">
        <f t="shared" si="6"/>
        <v>8.7000000000000011</v>
      </c>
      <c r="J119" s="22">
        <f t="shared" si="6"/>
        <v>7</v>
      </c>
      <c r="K119" s="22">
        <f t="shared" si="6"/>
        <v>10.6</v>
      </c>
      <c r="L119" s="22">
        <f t="shared" si="6"/>
        <v>7.2</v>
      </c>
      <c r="M119" s="22">
        <f t="shared" si="6"/>
        <v>11.8</v>
      </c>
      <c r="N119" s="22">
        <f t="shared" si="6"/>
        <v>13.4</v>
      </c>
      <c r="O119" s="22">
        <f t="shared" si="6"/>
        <v>14.6</v>
      </c>
      <c r="P119" s="22">
        <f t="shared" si="6"/>
        <v>11.3</v>
      </c>
      <c r="Q119" s="22">
        <f t="shared" si="6"/>
        <v>13.2</v>
      </c>
      <c r="R119" s="22">
        <f t="shared" si="6"/>
        <v>9.4</v>
      </c>
      <c r="S119" s="22">
        <f t="shared" si="6"/>
        <v>8</v>
      </c>
      <c r="T119" s="22">
        <f t="shared" si="6"/>
        <v>8.4</v>
      </c>
      <c r="U119" s="22">
        <f t="shared" si="6"/>
        <v>11.4</v>
      </c>
      <c r="V119" s="22">
        <f t="shared" si="6"/>
        <v>7.4</v>
      </c>
      <c r="W119" s="22">
        <f t="shared" si="6"/>
        <v>10.199999999999999</v>
      </c>
      <c r="X119" s="22">
        <f t="shared" si="6"/>
        <v>11.6</v>
      </c>
      <c r="Y119" s="22">
        <f t="shared" si="6"/>
        <v>6</v>
      </c>
      <c r="Z119" s="22">
        <f t="shared" si="6"/>
        <v>9.4</v>
      </c>
      <c r="AA119" s="22">
        <f t="shared" si="6"/>
        <v>6.2</v>
      </c>
      <c r="AB119" s="22">
        <f t="shared" si="6"/>
        <v>9.4</v>
      </c>
      <c r="AC119" s="22">
        <f t="shared" si="6"/>
        <v>3</v>
      </c>
      <c r="AD119" s="22">
        <f t="shared" si="6"/>
        <v>1.4</v>
      </c>
      <c r="AE119" s="22">
        <f t="shared" si="6"/>
        <v>2.4</v>
      </c>
    </row>
    <row r="120" spans="1:31" ht="14.1" customHeight="1" x14ac:dyDescent="0.3">
      <c r="B120" s="21" t="s">
        <v>117</v>
      </c>
      <c r="C120" s="23">
        <f t="shared" ref="C120:AD120" si="7">HOUR(C98)</f>
        <v>8</v>
      </c>
      <c r="D120" s="23">
        <f t="shared" si="7"/>
        <v>8</v>
      </c>
      <c r="E120" s="23">
        <f t="shared" si="7"/>
        <v>9</v>
      </c>
      <c r="F120" s="23">
        <f t="shared" si="7"/>
        <v>9</v>
      </c>
      <c r="G120" s="23">
        <f t="shared" si="7"/>
        <v>10</v>
      </c>
      <c r="H120" s="23">
        <f t="shared" si="7"/>
        <v>10</v>
      </c>
      <c r="I120" s="23">
        <f t="shared" si="7"/>
        <v>11</v>
      </c>
      <c r="J120" s="23">
        <f t="shared" si="7"/>
        <v>11</v>
      </c>
      <c r="K120" s="23">
        <f t="shared" si="7"/>
        <v>12</v>
      </c>
      <c r="L120" s="23">
        <f t="shared" si="7"/>
        <v>12</v>
      </c>
      <c r="M120" s="23">
        <f t="shared" si="7"/>
        <v>13</v>
      </c>
      <c r="N120" s="23">
        <f t="shared" si="7"/>
        <v>13</v>
      </c>
      <c r="O120" s="23">
        <f t="shared" si="7"/>
        <v>14</v>
      </c>
      <c r="P120" s="23">
        <f t="shared" si="7"/>
        <v>14</v>
      </c>
      <c r="Q120" s="23">
        <f t="shared" si="7"/>
        <v>15</v>
      </c>
      <c r="R120" s="23">
        <f t="shared" si="7"/>
        <v>15</v>
      </c>
      <c r="S120" s="23">
        <f t="shared" si="7"/>
        <v>16</v>
      </c>
      <c r="T120" s="23">
        <f t="shared" si="7"/>
        <v>16</v>
      </c>
      <c r="U120" s="23">
        <f t="shared" si="7"/>
        <v>17</v>
      </c>
      <c r="V120" s="23">
        <f t="shared" si="7"/>
        <v>17</v>
      </c>
      <c r="W120" s="23">
        <f t="shared" si="7"/>
        <v>18</v>
      </c>
      <c r="X120" s="23">
        <f t="shared" si="7"/>
        <v>18</v>
      </c>
      <c r="Y120" s="23">
        <f t="shared" si="7"/>
        <v>19</v>
      </c>
      <c r="Z120" s="23">
        <f t="shared" si="7"/>
        <v>19</v>
      </c>
      <c r="AA120" s="23">
        <f t="shared" si="7"/>
        <v>20</v>
      </c>
      <c r="AB120" s="23">
        <f t="shared" si="7"/>
        <v>21</v>
      </c>
      <c r="AC120" s="23">
        <f t="shared" si="7"/>
        <v>22</v>
      </c>
      <c r="AD120" s="23">
        <f t="shared" si="7"/>
        <v>23</v>
      </c>
      <c r="AE120" s="23">
        <v>24</v>
      </c>
    </row>
    <row r="124" spans="1:31" ht="14.1" customHeight="1" x14ac:dyDescent="0.3">
      <c r="A124" s="13"/>
      <c r="B124" s="15" t="s">
        <v>155</v>
      </c>
    </row>
    <row r="125" spans="1:31" ht="14.1" customHeight="1" x14ac:dyDescent="0.3">
      <c r="A125" s="13"/>
      <c r="B125" s="16" t="s">
        <v>82</v>
      </c>
      <c r="C125" s="16">
        <v>7001</v>
      </c>
      <c r="D125" s="16">
        <v>7003</v>
      </c>
      <c r="E125" s="16">
        <v>7005</v>
      </c>
      <c r="F125" s="16">
        <v>7007</v>
      </c>
      <c r="G125" s="16">
        <v>7009</v>
      </c>
      <c r="H125" s="16">
        <v>7011</v>
      </c>
      <c r="I125" s="16">
        <v>7013</v>
      </c>
      <c r="J125" s="16">
        <v>7015</v>
      </c>
      <c r="K125" s="16">
        <v>7017</v>
      </c>
      <c r="L125" s="16">
        <v>7019</v>
      </c>
      <c r="M125" s="16">
        <v>7021</v>
      </c>
      <c r="N125" s="16">
        <v>7023</v>
      </c>
      <c r="O125" s="16">
        <v>7025</v>
      </c>
      <c r="P125" s="16">
        <v>7027</v>
      </c>
      <c r="Q125" s="16">
        <v>7029</v>
      </c>
      <c r="R125" s="16">
        <v>7031</v>
      </c>
      <c r="S125" s="16">
        <v>7033</v>
      </c>
      <c r="T125" s="16">
        <v>7035</v>
      </c>
      <c r="U125" s="16">
        <v>7037</v>
      </c>
      <c r="V125" s="16">
        <v>7039</v>
      </c>
      <c r="W125" s="16">
        <v>7041</v>
      </c>
      <c r="X125" s="16">
        <v>7043</v>
      </c>
      <c r="Y125" s="16">
        <v>7045</v>
      </c>
      <c r="Z125" s="16">
        <v>7047</v>
      </c>
      <c r="AA125" s="16">
        <v>7049</v>
      </c>
      <c r="AB125" s="16">
        <v>7051</v>
      </c>
    </row>
    <row r="126" spans="1:31" ht="14.1" customHeight="1" x14ac:dyDescent="0.3">
      <c r="A126" s="13"/>
      <c r="B126" s="18" t="s">
        <v>83</v>
      </c>
      <c r="C126" s="19">
        <v>0.3888888888888889</v>
      </c>
      <c r="D126" s="19">
        <v>0.40972222222222227</v>
      </c>
      <c r="E126" s="19">
        <v>0.43055555555555558</v>
      </c>
      <c r="F126" s="19">
        <v>0.4513888888888889</v>
      </c>
      <c r="G126" s="19">
        <v>0.47222222222222227</v>
      </c>
      <c r="H126" s="19">
        <v>0.49305555555555558</v>
      </c>
      <c r="I126" s="19">
        <v>0.51388888888888895</v>
      </c>
      <c r="J126" s="19">
        <v>0.53472222222222221</v>
      </c>
      <c r="K126" s="19">
        <v>0.55555555555555558</v>
      </c>
      <c r="L126" s="19">
        <v>0.57638888888888895</v>
      </c>
      <c r="M126" s="19">
        <v>0.59722222222222221</v>
      </c>
      <c r="N126" s="19">
        <v>0.61805555555555558</v>
      </c>
      <c r="O126" s="19">
        <v>0.63888888888888895</v>
      </c>
      <c r="P126" s="19">
        <v>0.65972222222222221</v>
      </c>
      <c r="Q126" s="19">
        <v>0.68055555555555547</v>
      </c>
      <c r="R126" s="19">
        <v>0.70138888888888884</v>
      </c>
      <c r="S126" s="19">
        <v>0.72291666666666676</v>
      </c>
      <c r="T126" s="19">
        <v>0.74305555555555547</v>
      </c>
      <c r="U126" s="19">
        <v>0.76388888888888884</v>
      </c>
      <c r="V126" s="19">
        <v>0.78472222222222221</v>
      </c>
      <c r="W126" s="19">
        <v>0.80555555555555547</v>
      </c>
      <c r="X126" s="19">
        <v>0.82638888888888884</v>
      </c>
      <c r="Y126" s="19">
        <v>0.86805555555555547</v>
      </c>
      <c r="Z126" s="19">
        <v>0.90972222222222221</v>
      </c>
      <c r="AA126" s="19">
        <v>0.95138888888888884</v>
      </c>
      <c r="AB126" s="19">
        <v>0.99305555555555547</v>
      </c>
    </row>
    <row r="128" spans="1:31" ht="14.1" customHeight="1" x14ac:dyDescent="0.3">
      <c r="B128" s="7" t="s">
        <v>84</v>
      </c>
      <c r="C128" s="20">
        <v>0.4</v>
      </c>
      <c r="D128" s="20">
        <v>2.2000000000000002</v>
      </c>
      <c r="E128" s="20">
        <v>4.4000000000000004</v>
      </c>
      <c r="F128" s="20">
        <v>1.8</v>
      </c>
      <c r="G128" s="20">
        <v>2</v>
      </c>
      <c r="H128" s="20">
        <v>3.2</v>
      </c>
      <c r="I128" s="20">
        <v>8.8000000000000007</v>
      </c>
      <c r="J128" s="20">
        <v>2.2000000000000002</v>
      </c>
      <c r="K128" s="20">
        <v>4.4000000000000004</v>
      </c>
      <c r="L128" s="20">
        <v>3.4</v>
      </c>
      <c r="M128" s="20">
        <v>6.4</v>
      </c>
      <c r="N128" s="20">
        <v>5.4</v>
      </c>
      <c r="O128" s="20">
        <v>4.4000000000000004</v>
      </c>
      <c r="P128" s="20">
        <v>9.4</v>
      </c>
      <c r="Q128" s="20">
        <v>3</v>
      </c>
      <c r="R128" s="20">
        <v>3.4</v>
      </c>
      <c r="S128" s="20">
        <v>3</v>
      </c>
      <c r="T128" s="20">
        <v>3.4</v>
      </c>
      <c r="U128" s="20">
        <v>6.8000000000000007</v>
      </c>
      <c r="V128" s="20">
        <v>7.6000000000000014</v>
      </c>
      <c r="W128" s="20">
        <v>1.8</v>
      </c>
      <c r="X128" s="20">
        <v>3.8</v>
      </c>
      <c r="Y128" s="20">
        <v>4.8000000000000007</v>
      </c>
      <c r="Z128" s="20">
        <v>3.6</v>
      </c>
      <c r="AA128" s="20">
        <v>3.6</v>
      </c>
      <c r="AB128" s="20">
        <v>0.8</v>
      </c>
    </row>
    <row r="129" spans="2:28" ht="14.1" customHeight="1" x14ac:dyDescent="0.3">
      <c r="B129" s="7" t="s">
        <v>85</v>
      </c>
      <c r="C129" s="20">
        <v>4</v>
      </c>
      <c r="D129" s="20">
        <v>4.8000000000000007</v>
      </c>
      <c r="E129" s="20">
        <v>6</v>
      </c>
      <c r="F129" s="20">
        <v>2.8</v>
      </c>
      <c r="G129" s="20">
        <v>5.4</v>
      </c>
      <c r="H129" s="20">
        <v>7.2</v>
      </c>
      <c r="I129" s="20">
        <v>10</v>
      </c>
      <c r="J129" s="20">
        <v>3.4</v>
      </c>
      <c r="K129" s="20">
        <v>5</v>
      </c>
      <c r="L129" s="20">
        <v>3.4</v>
      </c>
      <c r="M129" s="20">
        <v>10</v>
      </c>
      <c r="N129" s="20">
        <v>6.4</v>
      </c>
      <c r="O129" s="20">
        <v>9.4</v>
      </c>
      <c r="P129" s="20">
        <v>9.8000000000000007</v>
      </c>
      <c r="Q129" s="20">
        <v>5.2</v>
      </c>
      <c r="R129" s="20">
        <v>6</v>
      </c>
      <c r="S129" s="20">
        <v>3</v>
      </c>
      <c r="T129" s="20">
        <v>5.8000000000000007</v>
      </c>
      <c r="U129" s="20">
        <v>9.8000000000000007</v>
      </c>
      <c r="V129" s="20">
        <v>7.6000000000000014</v>
      </c>
      <c r="W129" s="20">
        <v>1.8</v>
      </c>
      <c r="X129" s="20">
        <v>4.4000000000000004</v>
      </c>
      <c r="Y129" s="20">
        <v>6.6000000000000014</v>
      </c>
      <c r="Z129" s="20">
        <v>4.2</v>
      </c>
      <c r="AA129" s="20">
        <v>6</v>
      </c>
      <c r="AB129" s="20">
        <v>3</v>
      </c>
    </row>
    <row r="130" spans="2:28" ht="14.1" customHeight="1" x14ac:dyDescent="0.3">
      <c r="B130" s="7" t="s">
        <v>130</v>
      </c>
      <c r="C130" s="20">
        <v>4</v>
      </c>
      <c r="D130" s="20">
        <v>6</v>
      </c>
      <c r="E130" s="20">
        <v>6</v>
      </c>
      <c r="F130" s="20">
        <v>3.4</v>
      </c>
      <c r="G130" s="20">
        <v>5.4</v>
      </c>
      <c r="H130" s="20">
        <v>7.2</v>
      </c>
      <c r="I130" s="20">
        <v>10</v>
      </c>
      <c r="J130" s="20">
        <v>3.4</v>
      </c>
      <c r="K130" s="20">
        <v>5</v>
      </c>
      <c r="L130" s="20">
        <v>3.4</v>
      </c>
      <c r="M130" s="20">
        <v>10</v>
      </c>
      <c r="N130" s="20">
        <v>6.4</v>
      </c>
      <c r="O130" s="20">
        <v>9.4</v>
      </c>
      <c r="P130" s="20">
        <v>9.8000000000000007</v>
      </c>
      <c r="Q130" s="20">
        <v>7</v>
      </c>
      <c r="R130" s="20">
        <v>6</v>
      </c>
      <c r="S130" s="20">
        <v>3</v>
      </c>
      <c r="T130" s="20">
        <v>5.8000000000000007</v>
      </c>
      <c r="U130" s="20">
        <v>9.8000000000000007</v>
      </c>
      <c r="V130" s="20">
        <v>7.6000000000000014</v>
      </c>
      <c r="W130" s="20">
        <v>1.8</v>
      </c>
      <c r="X130" s="20">
        <v>4.4000000000000004</v>
      </c>
      <c r="Y130" s="20">
        <v>6.6000000000000014</v>
      </c>
      <c r="Z130" s="20">
        <v>4.2</v>
      </c>
      <c r="AA130" s="20">
        <v>6</v>
      </c>
      <c r="AB130" s="20">
        <v>3</v>
      </c>
    </row>
    <row r="131" spans="2:28" ht="14.1" customHeight="1" x14ac:dyDescent="0.3">
      <c r="B131" s="7" t="s">
        <v>131</v>
      </c>
      <c r="C131" s="20">
        <v>4</v>
      </c>
      <c r="D131" s="20">
        <v>6</v>
      </c>
      <c r="E131" s="20">
        <v>6</v>
      </c>
      <c r="F131" s="20">
        <v>3.4</v>
      </c>
      <c r="G131" s="20">
        <v>5.4</v>
      </c>
      <c r="H131" s="20">
        <v>7.2</v>
      </c>
      <c r="I131" s="20">
        <v>9.4</v>
      </c>
      <c r="J131" s="20">
        <v>3.4</v>
      </c>
      <c r="K131" s="20">
        <v>5.4</v>
      </c>
      <c r="L131" s="20">
        <v>3.4</v>
      </c>
      <c r="M131" s="20">
        <v>8.8000000000000007</v>
      </c>
      <c r="N131" s="20">
        <v>6.4</v>
      </c>
      <c r="O131" s="20">
        <v>9</v>
      </c>
      <c r="P131" s="20">
        <v>9.8000000000000007</v>
      </c>
      <c r="Q131" s="20">
        <v>7</v>
      </c>
      <c r="R131" s="20">
        <v>5.4</v>
      </c>
      <c r="S131" s="20">
        <v>3</v>
      </c>
      <c r="T131" s="20">
        <v>5.7</v>
      </c>
      <c r="U131" s="20">
        <v>9.6000000000000014</v>
      </c>
      <c r="V131" s="20">
        <v>8.2000000000000011</v>
      </c>
      <c r="W131" s="20">
        <v>1.8</v>
      </c>
      <c r="X131" s="20">
        <v>4.4000000000000004</v>
      </c>
      <c r="Y131" s="20">
        <v>6.6000000000000014</v>
      </c>
      <c r="Z131" s="20">
        <v>4.2</v>
      </c>
      <c r="AA131" s="20">
        <v>5.4</v>
      </c>
      <c r="AB131" s="20">
        <v>3</v>
      </c>
    </row>
    <row r="132" spans="2:28" ht="14.1" customHeight="1" x14ac:dyDescent="0.3">
      <c r="B132" s="7" t="s">
        <v>132</v>
      </c>
      <c r="C132" s="20">
        <v>4</v>
      </c>
      <c r="D132" s="20">
        <v>5.4</v>
      </c>
      <c r="E132" s="20">
        <v>7.9</v>
      </c>
      <c r="F132" s="20">
        <v>2.7</v>
      </c>
      <c r="G132" s="20">
        <v>4.4000000000000004</v>
      </c>
      <c r="H132" s="20">
        <v>6.4</v>
      </c>
      <c r="I132" s="20">
        <v>9.4</v>
      </c>
      <c r="J132" s="20">
        <v>4</v>
      </c>
      <c r="K132" s="20">
        <v>6.2</v>
      </c>
      <c r="L132" s="20">
        <v>3</v>
      </c>
      <c r="M132" s="20">
        <v>8.4</v>
      </c>
      <c r="N132" s="20">
        <v>5.8000000000000007</v>
      </c>
      <c r="O132" s="20">
        <v>7.4</v>
      </c>
      <c r="P132" s="20">
        <v>8.1</v>
      </c>
      <c r="Q132" s="20">
        <v>6</v>
      </c>
      <c r="R132" s="20">
        <v>4.9000000000000004</v>
      </c>
      <c r="S132" s="20">
        <v>3</v>
      </c>
      <c r="T132" s="20">
        <v>5.5</v>
      </c>
      <c r="U132" s="20">
        <v>9.2000000000000011</v>
      </c>
      <c r="V132" s="20">
        <v>4</v>
      </c>
      <c r="W132" s="20">
        <v>1.8</v>
      </c>
      <c r="X132" s="20">
        <v>5.3000000000000007</v>
      </c>
      <c r="Y132" s="20">
        <v>6.8000000000000007</v>
      </c>
      <c r="Z132" s="20">
        <v>3.6</v>
      </c>
      <c r="AA132" s="20">
        <v>5.3000000000000007</v>
      </c>
      <c r="AB132" s="20">
        <v>3</v>
      </c>
    </row>
    <row r="133" spans="2:28" ht="14.1" customHeight="1" x14ac:dyDescent="0.3">
      <c r="B133" s="7" t="s">
        <v>133</v>
      </c>
      <c r="C133" s="20">
        <v>3.6</v>
      </c>
      <c r="D133" s="20">
        <v>5.4</v>
      </c>
      <c r="E133" s="20">
        <v>7.9</v>
      </c>
      <c r="F133" s="20">
        <v>2.7</v>
      </c>
      <c r="G133" s="20">
        <v>4.4000000000000004</v>
      </c>
      <c r="H133" s="20">
        <v>6.4</v>
      </c>
      <c r="I133" s="20">
        <v>9.4</v>
      </c>
      <c r="J133" s="20">
        <v>3.9</v>
      </c>
      <c r="K133" s="20">
        <v>7.4</v>
      </c>
      <c r="L133" s="20">
        <v>3</v>
      </c>
      <c r="M133" s="20">
        <v>8</v>
      </c>
      <c r="N133" s="20">
        <v>3.6</v>
      </c>
      <c r="O133" s="20">
        <v>7.2</v>
      </c>
      <c r="P133" s="20">
        <v>8.1</v>
      </c>
      <c r="Q133" s="20">
        <v>4.4000000000000004</v>
      </c>
      <c r="R133" s="20">
        <v>4.8000000000000007</v>
      </c>
      <c r="S133" s="20">
        <v>3</v>
      </c>
      <c r="T133" s="20">
        <v>5.5</v>
      </c>
      <c r="U133" s="20">
        <v>8.7000000000000011</v>
      </c>
      <c r="V133" s="20">
        <v>2.8</v>
      </c>
      <c r="W133" s="20">
        <v>1.8</v>
      </c>
      <c r="X133" s="20">
        <v>5.3000000000000007</v>
      </c>
      <c r="Y133" s="20">
        <v>5.8000000000000007</v>
      </c>
      <c r="Z133" s="20">
        <v>3.2</v>
      </c>
      <c r="AA133" s="20">
        <v>5.3000000000000007</v>
      </c>
      <c r="AB133" s="20">
        <v>3</v>
      </c>
    </row>
    <row r="134" spans="2:28" ht="14.1" customHeight="1" x14ac:dyDescent="0.3">
      <c r="B134" s="7" t="s">
        <v>134</v>
      </c>
      <c r="C134" s="20">
        <v>3.6</v>
      </c>
      <c r="D134" s="20">
        <v>5.4</v>
      </c>
      <c r="E134" s="20">
        <v>7.9</v>
      </c>
      <c r="F134" s="20">
        <v>2.7</v>
      </c>
      <c r="G134" s="20">
        <v>4.4000000000000004</v>
      </c>
      <c r="H134" s="20">
        <v>4.8000000000000007</v>
      </c>
      <c r="I134" s="20">
        <v>9.4</v>
      </c>
      <c r="J134" s="20">
        <v>3.9</v>
      </c>
      <c r="K134" s="20">
        <v>7.4</v>
      </c>
      <c r="L134" s="20">
        <v>3</v>
      </c>
      <c r="M134" s="20">
        <v>8</v>
      </c>
      <c r="N134" s="20">
        <v>3.6</v>
      </c>
      <c r="O134" s="20">
        <v>7.2</v>
      </c>
      <c r="P134" s="20">
        <v>7.3000000000000007</v>
      </c>
      <c r="Q134" s="20">
        <v>4</v>
      </c>
      <c r="R134" s="20">
        <v>4.8000000000000007</v>
      </c>
      <c r="S134" s="20">
        <v>2.4</v>
      </c>
      <c r="T134" s="20">
        <v>4.7</v>
      </c>
      <c r="U134" s="20">
        <v>8.7000000000000011</v>
      </c>
      <c r="V134" s="20">
        <v>2.4</v>
      </c>
      <c r="W134" s="20">
        <v>1.8</v>
      </c>
      <c r="X134" s="20">
        <v>5.3000000000000007</v>
      </c>
      <c r="Y134" s="20">
        <v>5.8000000000000007</v>
      </c>
      <c r="Z134" s="20">
        <v>3.2</v>
      </c>
      <c r="AA134" s="20">
        <v>5.3000000000000007</v>
      </c>
      <c r="AB134" s="20">
        <v>3</v>
      </c>
    </row>
    <row r="135" spans="2:28" ht="14.1" customHeight="1" x14ac:dyDescent="0.3">
      <c r="B135" s="7" t="s">
        <v>135</v>
      </c>
      <c r="C135" s="20">
        <v>3.6</v>
      </c>
      <c r="D135" s="20">
        <v>5.4</v>
      </c>
      <c r="E135" s="20">
        <v>7.8000000000000007</v>
      </c>
      <c r="F135" s="20">
        <v>2.6</v>
      </c>
      <c r="G135" s="20">
        <v>4.4000000000000004</v>
      </c>
      <c r="H135" s="20">
        <v>4.4000000000000004</v>
      </c>
      <c r="I135" s="20">
        <v>9.4</v>
      </c>
      <c r="J135" s="20">
        <v>3.9</v>
      </c>
      <c r="K135" s="20">
        <v>6.6000000000000014</v>
      </c>
      <c r="L135" s="20">
        <v>3</v>
      </c>
      <c r="M135" s="20">
        <v>8</v>
      </c>
      <c r="N135" s="20">
        <v>2.8</v>
      </c>
      <c r="O135" s="20">
        <v>7.2</v>
      </c>
      <c r="P135" s="20">
        <v>6.4</v>
      </c>
      <c r="Q135" s="20">
        <v>4</v>
      </c>
      <c r="R135" s="20">
        <v>2.7</v>
      </c>
      <c r="S135" s="20">
        <v>2</v>
      </c>
      <c r="T135" s="20">
        <v>4.7</v>
      </c>
      <c r="U135" s="20">
        <v>8.6</v>
      </c>
      <c r="V135" s="20">
        <v>2.4</v>
      </c>
      <c r="W135" s="20">
        <v>1.8</v>
      </c>
      <c r="X135" s="20">
        <v>4.8000000000000007</v>
      </c>
      <c r="Y135" s="20">
        <v>5.1000000000000014</v>
      </c>
      <c r="Z135" s="20">
        <v>3.2</v>
      </c>
      <c r="AA135" s="20">
        <v>5.1000000000000014</v>
      </c>
      <c r="AB135" s="20">
        <v>2</v>
      </c>
    </row>
    <row r="136" spans="2:28" ht="14.1" customHeight="1" x14ac:dyDescent="0.3">
      <c r="B136" s="7" t="s">
        <v>136</v>
      </c>
      <c r="C136" s="20">
        <v>3.5</v>
      </c>
      <c r="D136" s="20">
        <v>5.4</v>
      </c>
      <c r="E136" s="20">
        <v>7.8000000000000007</v>
      </c>
      <c r="F136" s="20">
        <v>2.6</v>
      </c>
      <c r="G136" s="20">
        <v>4.4000000000000004</v>
      </c>
      <c r="H136" s="20">
        <v>4.4000000000000004</v>
      </c>
      <c r="I136" s="20">
        <v>9.4</v>
      </c>
      <c r="J136" s="20">
        <v>3.9</v>
      </c>
      <c r="K136" s="20">
        <v>6.2</v>
      </c>
      <c r="L136" s="20">
        <v>2</v>
      </c>
      <c r="M136" s="20">
        <v>6.8000000000000007</v>
      </c>
      <c r="N136" s="20">
        <v>2.8</v>
      </c>
      <c r="O136" s="20">
        <v>4.8000000000000007</v>
      </c>
      <c r="P136" s="20">
        <v>6.2</v>
      </c>
      <c r="Q136" s="20">
        <v>3</v>
      </c>
      <c r="R136" s="20">
        <v>2.2999999999999998</v>
      </c>
      <c r="S136" s="20">
        <v>1.4</v>
      </c>
      <c r="T136" s="20">
        <v>3.6</v>
      </c>
      <c r="U136" s="20">
        <v>8.4</v>
      </c>
      <c r="V136" s="20">
        <v>1.4</v>
      </c>
      <c r="W136" s="20">
        <v>1.8</v>
      </c>
      <c r="X136" s="20">
        <v>3.8</v>
      </c>
      <c r="Y136" s="20">
        <v>4.7</v>
      </c>
      <c r="Z136" s="20">
        <v>2.8</v>
      </c>
      <c r="AA136" s="20">
        <v>4</v>
      </c>
      <c r="AB136" s="20">
        <v>2</v>
      </c>
    </row>
    <row r="137" spans="2:28" ht="14.1" customHeight="1" x14ac:dyDescent="0.3">
      <c r="B137" s="7" t="s">
        <v>137</v>
      </c>
      <c r="C137" s="20">
        <v>3.4</v>
      </c>
      <c r="D137" s="20">
        <v>5.4</v>
      </c>
      <c r="E137" s="20">
        <v>5.6000000000000014</v>
      </c>
      <c r="F137" s="20">
        <v>2.5</v>
      </c>
      <c r="G137" s="20">
        <v>4.1000000000000014</v>
      </c>
      <c r="H137" s="20">
        <v>3.4</v>
      </c>
      <c r="I137" s="20">
        <v>7.6000000000000014</v>
      </c>
      <c r="J137" s="20">
        <v>3.9</v>
      </c>
      <c r="K137" s="20">
        <v>4.4000000000000004</v>
      </c>
      <c r="L137" s="20">
        <v>2</v>
      </c>
      <c r="M137" s="20">
        <v>6.2</v>
      </c>
      <c r="N137" s="20">
        <v>2.8</v>
      </c>
      <c r="O137" s="20">
        <v>4.4000000000000004</v>
      </c>
      <c r="P137" s="20">
        <v>5.3000000000000007</v>
      </c>
      <c r="Q137" s="20">
        <v>2.4</v>
      </c>
      <c r="R137" s="20">
        <v>2.2999999999999998</v>
      </c>
      <c r="S137" s="20">
        <v>1.4</v>
      </c>
      <c r="T137" s="20">
        <v>2.6</v>
      </c>
      <c r="U137" s="20">
        <v>6.5</v>
      </c>
      <c r="V137" s="20">
        <v>1.4</v>
      </c>
      <c r="W137" s="20">
        <v>1.8</v>
      </c>
      <c r="X137" s="20">
        <v>3</v>
      </c>
      <c r="Y137" s="20">
        <v>4.6000000000000014</v>
      </c>
      <c r="Z137" s="20">
        <v>2.4</v>
      </c>
      <c r="AA137" s="20">
        <v>4</v>
      </c>
      <c r="AB137" s="20">
        <v>1.4</v>
      </c>
    </row>
    <row r="138" spans="2:28" ht="14.1" customHeight="1" x14ac:dyDescent="0.3">
      <c r="B138" s="7" t="s">
        <v>138</v>
      </c>
      <c r="C138" s="20">
        <v>4</v>
      </c>
      <c r="D138" s="20">
        <v>5.4</v>
      </c>
      <c r="E138" s="20">
        <v>5.1000000000000014</v>
      </c>
      <c r="F138" s="20">
        <v>2.5</v>
      </c>
      <c r="G138" s="20">
        <v>3.2</v>
      </c>
      <c r="H138" s="20">
        <v>3.4</v>
      </c>
      <c r="I138" s="20">
        <v>2.8</v>
      </c>
      <c r="J138" s="20">
        <v>2.7</v>
      </c>
      <c r="K138" s="20">
        <v>3.2</v>
      </c>
      <c r="L138" s="20">
        <v>1</v>
      </c>
      <c r="M138" s="20">
        <v>6.2</v>
      </c>
      <c r="N138" s="20">
        <v>1.4</v>
      </c>
      <c r="O138" s="20">
        <v>4.4000000000000004</v>
      </c>
      <c r="P138" s="20">
        <v>5.2</v>
      </c>
      <c r="Q138" s="20">
        <v>1.4</v>
      </c>
      <c r="R138" s="20">
        <v>2.2000000000000002</v>
      </c>
      <c r="S138" s="20">
        <v>0</v>
      </c>
      <c r="T138" s="20">
        <v>2.6</v>
      </c>
      <c r="U138" s="20">
        <v>4.8000000000000007</v>
      </c>
      <c r="V138" s="20">
        <v>0.4</v>
      </c>
      <c r="W138" s="20">
        <v>1.8</v>
      </c>
      <c r="X138" s="20">
        <v>2.5</v>
      </c>
      <c r="Y138" s="20">
        <v>3.5</v>
      </c>
      <c r="Z138" s="20">
        <v>1.4</v>
      </c>
      <c r="AA138" s="20">
        <v>3.4</v>
      </c>
      <c r="AB138" s="20">
        <v>0.4</v>
      </c>
    </row>
    <row r="139" spans="2:28" ht="14.1" customHeight="1" x14ac:dyDescent="0.3">
      <c r="B139" s="7" t="s">
        <v>139</v>
      </c>
      <c r="C139" s="20">
        <v>3.5</v>
      </c>
      <c r="D139" s="20">
        <v>3</v>
      </c>
      <c r="E139" s="20">
        <v>5.1000000000000014</v>
      </c>
      <c r="F139" s="20">
        <v>1.9</v>
      </c>
      <c r="G139" s="20">
        <v>3.2</v>
      </c>
      <c r="H139" s="20">
        <v>2.8</v>
      </c>
      <c r="I139" s="20">
        <v>2.8</v>
      </c>
      <c r="J139" s="20">
        <v>2.7</v>
      </c>
      <c r="K139" s="20">
        <v>3.2</v>
      </c>
      <c r="L139" s="20">
        <v>1</v>
      </c>
      <c r="M139" s="20">
        <v>6.2</v>
      </c>
      <c r="N139" s="20">
        <v>1.4</v>
      </c>
      <c r="O139" s="20">
        <v>3.2</v>
      </c>
      <c r="P139" s="20">
        <v>5.2</v>
      </c>
      <c r="Q139" s="20">
        <v>1</v>
      </c>
      <c r="R139" s="20">
        <v>2.2000000000000002</v>
      </c>
      <c r="S139" s="20">
        <v>0</v>
      </c>
      <c r="T139" s="20">
        <v>2.6</v>
      </c>
      <c r="U139" s="20">
        <v>4.7</v>
      </c>
      <c r="V139" s="20">
        <v>0.4</v>
      </c>
      <c r="W139" s="20">
        <v>1.8</v>
      </c>
      <c r="X139" s="20">
        <v>2.4</v>
      </c>
      <c r="Y139" s="20">
        <v>3.4</v>
      </c>
      <c r="Z139" s="20">
        <v>1.4</v>
      </c>
      <c r="AA139" s="20">
        <v>3.4</v>
      </c>
      <c r="AB139" s="20">
        <v>0.4</v>
      </c>
    </row>
    <row r="140" spans="2:28" ht="14.1" customHeight="1" x14ac:dyDescent="0.3">
      <c r="B140" s="7" t="s">
        <v>140</v>
      </c>
      <c r="C140" s="20">
        <v>3.5</v>
      </c>
      <c r="D140" s="20">
        <v>3</v>
      </c>
      <c r="E140" s="20">
        <v>3.5</v>
      </c>
      <c r="F140" s="20">
        <v>1.5</v>
      </c>
      <c r="G140" s="20">
        <v>3.1</v>
      </c>
      <c r="H140" s="20">
        <v>2.8</v>
      </c>
      <c r="I140" s="20">
        <v>2.8</v>
      </c>
      <c r="J140" s="20">
        <v>2.6</v>
      </c>
      <c r="K140" s="20">
        <v>1.2</v>
      </c>
      <c r="L140" s="20">
        <v>1</v>
      </c>
      <c r="M140" s="20">
        <v>5.6000000000000014</v>
      </c>
      <c r="N140" s="20">
        <v>0.60000000000000009</v>
      </c>
      <c r="O140" s="20">
        <v>2.2000000000000002</v>
      </c>
      <c r="P140" s="20">
        <v>2</v>
      </c>
      <c r="Q140" s="20">
        <v>1</v>
      </c>
      <c r="R140" s="20">
        <v>2.2000000000000002</v>
      </c>
      <c r="S140" s="20">
        <v>0</v>
      </c>
      <c r="T140" s="20">
        <v>2.5</v>
      </c>
      <c r="U140" s="20">
        <v>4.6000000000000014</v>
      </c>
      <c r="V140" s="20">
        <v>0.4</v>
      </c>
      <c r="W140" s="20">
        <v>1.8</v>
      </c>
      <c r="X140" s="20">
        <v>2.4</v>
      </c>
      <c r="Y140" s="20">
        <v>3.3</v>
      </c>
      <c r="Z140" s="20">
        <v>1</v>
      </c>
      <c r="AA140" s="20">
        <v>3.4</v>
      </c>
      <c r="AB140" s="20">
        <v>0.4</v>
      </c>
    </row>
    <row r="141" spans="2:28" ht="14.1" customHeight="1" x14ac:dyDescent="0.3">
      <c r="B141" s="7" t="s">
        <v>141</v>
      </c>
      <c r="C141" s="20">
        <v>3.5</v>
      </c>
      <c r="D141" s="20">
        <v>2.5</v>
      </c>
      <c r="E141" s="20">
        <v>3.5</v>
      </c>
      <c r="F141" s="20">
        <v>1.5</v>
      </c>
      <c r="G141" s="20">
        <v>3.1</v>
      </c>
      <c r="H141" s="20">
        <v>2.8</v>
      </c>
      <c r="I141" s="20">
        <v>2.8</v>
      </c>
      <c r="J141" s="20">
        <v>2.2000000000000002</v>
      </c>
      <c r="K141" s="20">
        <v>1.2</v>
      </c>
      <c r="L141" s="20">
        <v>1</v>
      </c>
      <c r="M141" s="20">
        <v>5.6000000000000014</v>
      </c>
      <c r="N141" s="20">
        <v>0.60000000000000009</v>
      </c>
      <c r="O141" s="20">
        <v>1.3</v>
      </c>
      <c r="P141" s="20">
        <v>1.8</v>
      </c>
      <c r="Q141" s="20">
        <v>1</v>
      </c>
      <c r="R141" s="20">
        <v>2.1</v>
      </c>
      <c r="S141" s="20">
        <v>0</v>
      </c>
      <c r="T141" s="20">
        <v>2.5</v>
      </c>
      <c r="U141" s="20">
        <v>4.6000000000000014</v>
      </c>
      <c r="V141" s="20">
        <v>0.4</v>
      </c>
      <c r="W141" s="20">
        <v>1.8</v>
      </c>
      <c r="X141" s="20">
        <v>2.4</v>
      </c>
      <c r="Y141" s="20">
        <v>3.2</v>
      </c>
      <c r="Z141" s="20">
        <v>0.4</v>
      </c>
      <c r="AA141" s="20">
        <v>3.4</v>
      </c>
      <c r="AB141" s="20">
        <v>0.4</v>
      </c>
    </row>
    <row r="142" spans="2:28" ht="14.1" customHeight="1" x14ac:dyDescent="0.3">
      <c r="B142" s="7" t="s">
        <v>142</v>
      </c>
      <c r="C142" s="20">
        <v>3.5</v>
      </c>
      <c r="D142" s="20">
        <v>2.5</v>
      </c>
      <c r="E142" s="20">
        <v>2.4</v>
      </c>
      <c r="F142" s="20">
        <v>1.5</v>
      </c>
      <c r="G142" s="20">
        <v>3.1</v>
      </c>
      <c r="H142" s="20">
        <v>2.2000000000000002</v>
      </c>
      <c r="I142" s="20">
        <v>2.8</v>
      </c>
      <c r="J142" s="20">
        <v>2.2000000000000002</v>
      </c>
      <c r="K142" s="20">
        <v>1.2</v>
      </c>
      <c r="L142" s="20">
        <v>1</v>
      </c>
      <c r="M142" s="20">
        <v>5.6000000000000014</v>
      </c>
      <c r="N142" s="20">
        <v>0.60000000000000009</v>
      </c>
      <c r="O142" s="20">
        <v>1.3</v>
      </c>
      <c r="P142" s="20">
        <v>1</v>
      </c>
      <c r="Q142" s="20">
        <v>1</v>
      </c>
      <c r="R142" s="20">
        <v>2.1</v>
      </c>
      <c r="S142" s="20">
        <v>0</v>
      </c>
      <c r="T142" s="20">
        <v>1.9</v>
      </c>
      <c r="U142" s="20">
        <v>4.5</v>
      </c>
      <c r="V142" s="20">
        <v>0.4</v>
      </c>
      <c r="W142" s="20">
        <v>1.8</v>
      </c>
      <c r="X142" s="20">
        <v>2.4</v>
      </c>
      <c r="Y142" s="20">
        <v>2.6</v>
      </c>
      <c r="Z142" s="20">
        <v>0.4</v>
      </c>
      <c r="AA142" s="20">
        <v>3.4</v>
      </c>
      <c r="AB142" s="20">
        <v>0</v>
      </c>
    </row>
    <row r="143" spans="2:28" ht="14.1" customHeight="1" x14ac:dyDescent="0.3">
      <c r="B143" s="7" t="s">
        <v>143</v>
      </c>
      <c r="C143" s="20">
        <v>3.5</v>
      </c>
      <c r="D143" s="20">
        <v>2.5</v>
      </c>
      <c r="E143" s="20">
        <v>2.2999999999999998</v>
      </c>
      <c r="F143" s="20">
        <v>1.5</v>
      </c>
      <c r="G143" s="20">
        <v>3.1</v>
      </c>
      <c r="H143" s="20">
        <v>2.2000000000000002</v>
      </c>
      <c r="I143" s="20">
        <v>2.8</v>
      </c>
      <c r="J143" s="20">
        <v>2.2000000000000002</v>
      </c>
      <c r="K143" s="20">
        <v>1.2</v>
      </c>
      <c r="L143" s="20">
        <v>1</v>
      </c>
      <c r="M143" s="20">
        <v>5.6000000000000014</v>
      </c>
      <c r="N143" s="20">
        <v>0.60000000000000009</v>
      </c>
      <c r="O143" s="20">
        <v>0.9</v>
      </c>
      <c r="P143" s="20">
        <v>1</v>
      </c>
      <c r="Q143" s="20">
        <v>1</v>
      </c>
      <c r="R143" s="20">
        <v>2.1</v>
      </c>
      <c r="S143" s="20">
        <v>0</v>
      </c>
      <c r="T143" s="20">
        <v>1.5</v>
      </c>
      <c r="U143" s="20">
        <v>4.5</v>
      </c>
      <c r="V143" s="20">
        <v>0.4</v>
      </c>
      <c r="W143" s="20">
        <v>1.8</v>
      </c>
      <c r="X143" s="20">
        <v>2.4</v>
      </c>
      <c r="Y143" s="20">
        <v>2.6</v>
      </c>
      <c r="Z143" s="20">
        <v>0.4</v>
      </c>
      <c r="AA143" s="20">
        <v>3.4</v>
      </c>
      <c r="AB143" s="20">
        <v>0</v>
      </c>
    </row>
    <row r="144" spans="2:28" ht="14.1" customHeight="1" x14ac:dyDescent="0.3">
      <c r="B144" s="7" t="s">
        <v>144</v>
      </c>
      <c r="C144" s="20">
        <v>3.4</v>
      </c>
      <c r="D144" s="20">
        <v>2.4</v>
      </c>
      <c r="E144" s="20">
        <v>2.2000000000000002</v>
      </c>
      <c r="F144" s="20">
        <v>0</v>
      </c>
      <c r="G144" s="20">
        <v>3.1</v>
      </c>
      <c r="H144" s="20">
        <v>1.4</v>
      </c>
      <c r="I144" s="20">
        <v>2.8</v>
      </c>
      <c r="J144" s="20">
        <v>2.2000000000000002</v>
      </c>
      <c r="K144" s="20">
        <v>1.2</v>
      </c>
      <c r="L144" s="20">
        <v>1</v>
      </c>
      <c r="M144" s="20">
        <v>5</v>
      </c>
      <c r="N144" s="20">
        <v>0.5</v>
      </c>
      <c r="O144" s="20">
        <v>0.9</v>
      </c>
      <c r="P144" s="20">
        <v>0.60000000000000009</v>
      </c>
      <c r="Q144" s="20">
        <v>0.4</v>
      </c>
      <c r="R144" s="20">
        <v>2.1</v>
      </c>
      <c r="S144" s="20">
        <v>0</v>
      </c>
      <c r="T144" s="20">
        <v>0.3</v>
      </c>
      <c r="U144" s="20">
        <v>3.3</v>
      </c>
      <c r="V144" s="20">
        <v>0.4</v>
      </c>
      <c r="W144" s="20">
        <v>1.2</v>
      </c>
      <c r="X144" s="20">
        <v>2.4</v>
      </c>
      <c r="Y144" s="20">
        <v>2.6</v>
      </c>
      <c r="Z144" s="20">
        <v>0.4</v>
      </c>
      <c r="AA144" s="20">
        <v>3</v>
      </c>
      <c r="AB144" s="20">
        <v>0</v>
      </c>
    </row>
    <row r="145" spans="1:29" ht="14.1" customHeight="1" x14ac:dyDescent="0.3">
      <c r="B145" s="7" t="s">
        <v>145</v>
      </c>
      <c r="C145" s="20">
        <v>2.2000000000000002</v>
      </c>
      <c r="D145" s="20">
        <v>2.4</v>
      </c>
      <c r="E145" s="20">
        <v>2.2000000000000002</v>
      </c>
      <c r="F145" s="20">
        <v>0</v>
      </c>
      <c r="G145" s="20">
        <v>3.1</v>
      </c>
      <c r="H145" s="20">
        <v>1.4</v>
      </c>
      <c r="I145" s="20">
        <v>2.4</v>
      </c>
      <c r="J145" s="20">
        <v>0.60000000000000009</v>
      </c>
      <c r="K145" s="20">
        <v>0.8</v>
      </c>
      <c r="L145" s="20">
        <v>1</v>
      </c>
      <c r="M145" s="20">
        <v>4.4000000000000004</v>
      </c>
      <c r="N145" s="20">
        <v>0.5</v>
      </c>
      <c r="O145" s="20">
        <v>0.9</v>
      </c>
      <c r="P145" s="20">
        <v>0.5</v>
      </c>
      <c r="Q145" s="20">
        <v>0</v>
      </c>
      <c r="R145" s="20">
        <v>1.5</v>
      </c>
      <c r="S145" s="20">
        <v>0</v>
      </c>
      <c r="T145" s="20">
        <v>0.2</v>
      </c>
      <c r="U145" s="20">
        <v>2.5</v>
      </c>
      <c r="V145" s="20">
        <v>0.4</v>
      </c>
      <c r="W145" s="20">
        <v>1.2</v>
      </c>
      <c r="X145" s="20">
        <v>1</v>
      </c>
      <c r="Y145" s="20">
        <v>2.5</v>
      </c>
      <c r="Z145" s="20">
        <v>0.4</v>
      </c>
      <c r="AA145" s="20">
        <v>3</v>
      </c>
      <c r="AB145" s="20">
        <v>0</v>
      </c>
    </row>
    <row r="146" spans="1:29" ht="14.1" customHeight="1" x14ac:dyDescent="0.3">
      <c r="B146" s="7" t="s">
        <v>146</v>
      </c>
      <c r="C146" s="20">
        <v>0</v>
      </c>
      <c r="D146" s="20">
        <v>0.4</v>
      </c>
      <c r="E146" s="20">
        <v>0.8</v>
      </c>
      <c r="F146" s="20">
        <v>0</v>
      </c>
      <c r="G146" s="20">
        <v>0</v>
      </c>
      <c r="H146" s="20">
        <v>0.4</v>
      </c>
      <c r="I146" s="20">
        <v>0</v>
      </c>
      <c r="J146" s="20">
        <v>0</v>
      </c>
      <c r="K146" s="20">
        <v>0</v>
      </c>
      <c r="L146" s="20">
        <v>0</v>
      </c>
      <c r="M146" s="20">
        <v>1.2</v>
      </c>
      <c r="N146" s="20">
        <v>0</v>
      </c>
      <c r="O146" s="20">
        <v>0.8</v>
      </c>
      <c r="P146" s="20">
        <v>0.4</v>
      </c>
      <c r="Q146" s="20">
        <v>0</v>
      </c>
      <c r="R146" s="20">
        <v>0.4</v>
      </c>
      <c r="S146" s="20">
        <v>0</v>
      </c>
      <c r="T146" s="20">
        <v>0</v>
      </c>
      <c r="U146" s="20">
        <v>2</v>
      </c>
      <c r="V146" s="20">
        <v>0</v>
      </c>
      <c r="W146" s="20">
        <v>0</v>
      </c>
      <c r="X146" s="20">
        <v>0</v>
      </c>
      <c r="Y146" s="20">
        <v>1.4</v>
      </c>
      <c r="Z146" s="20">
        <v>0</v>
      </c>
      <c r="AA146" s="20">
        <v>0</v>
      </c>
      <c r="AB146" s="20">
        <v>0</v>
      </c>
    </row>
    <row r="147" spans="1:29" ht="14.1" customHeight="1" x14ac:dyDescent="0.3">
      <c r="B147" s="21" t="s">
        <v>116</v>
      </c>
      <c r="C147" s="22">
        <f t="shared" ref="C147:AB147" si="8">MAX(C128:C146)</f>
        <v>4</v>
      </c>
      <c r="D147" s="22">
        <f t="shared" si="8"/>
        <v>6</v>
      </c>
      <c r="E147" s="22">
        <f t="shared" si="8"/>
        <v>7.9</v>
      </c>
      <c r="F147" s="22">
        <f t="shared" si="8"/>
        <v>3.4</v>
      </c>
      <c r="G147" s="22">
        <f t="shared" si="8"/>
        <v>5.4</v>
      </c>
      <c r="H147" s="22">
        <f t="shared" si="8"/>
        <v>7.2</v>
      </c>
      <c r="I147" s="22">
        <f t="shared" si="8"/>
        <v>10</v>
      </c>
      <c r="J147" s="22">
        <f t="shared" si="8"/>
        <v>4</v>
      </c>
      <c r="K147" s="22">
        <f t="shared" si="8"/>
        <v>7.4</v>
      </c>
      <c r="L147" s="22">
        <f t="shared" si="8"/>
        <v>3.4</v>
      </c>
      <c r="M147" s="22">
        <f t="shared" si="8"/>
        <v>10</v>
      </c>
      <c r="N147" s="22">
        <f t="shared" si="8"/>
        <v>6.4</v>
      </c>
      <c r="O147" s="22">
        <f t="shared" si="8"/>
        <v>9.4</v>
      </c>
      <c r="P147" s="22">
        <f t="shared" si="8"/>
        <v>9.8000000000000007</v>
      </c>
      <c r="Q147" s="22">
        <f t="shared" si="8"/>
        <v>7</v>
      </c>
      <c r="R147" s="22">
        <f t="shared" si="8"/>
        <v>6</v>
      </c>
      <c r="S147" s="22">
        <f t="shared" si="8"/>
        <v>3</v>
      </c>
      <c r="T147" s="22">
        <f t="shared" si="8"/>
        <v>5.8000000000000007</v>
      </c>
      <c r="U147" s="22">
        <f t="shared" si="8"/>
        <v>9.8000000000000007</v>
      </c>
      <c r="V147" s="22">
        <f t="shared" si="8"/>
        <v>8.2000000000000011</v>
      </c>
      <c r="W147" s="22">
        <f t="shared" si="8"/>
        <v>1.8</v>
      </c>
      <c r="X147" s="22">
        <f t="shared" si="8"/>
        <v>5.3000000000000007</v>
      </c>
      <c r="Y147" s="22">
        <f t="shared" si="8"/>
        <v>6.8000000000000007</v>
      </c>
      <c r="Z147" s="22">
        <f t="shared" si="8"/>
        <v>4.2</v>
      </c>
      <c r="AA147" s="22">
        <f t="shared" si="8"/>
        <v>6</v>
      </c>
      <c r="AB147" s="22">
        <f t="shared" si="8"/>
        <v>3</v>
      </c>
    </row>
    <row r="148" spans="1:29" ht="14.1" customHeight="1" x14ac:dyDescent="0.3">
      <c r="B148" s="21" t="s">
        <v>117</v>
      </c>
      <c r="C148" s="23">
        <f t="shared" ref="C148:AB148" si="9">HOUR(C126)</f>
        <v>9</v>
      </c>
      <c r="D148" s="23">
        <f t="shared" si="9"/>
        <v>9</v>
      </c>
      <c r="E148" s="23">
        <f t="shared" si="9"/>
        <v>10</v>
      </c>
      <c r="F148" s="23">
        <f t="shared" si="9"/>
        <v>10</v>
      </c>
      <c r="G148" s="23">
        <f t="shared" si="9"/>
        <v>11</v>
      </c>
      <c r="H148" s="23">
        <f t="shared" si="9"/>
        <v>11</v>
      </c>
      <c r="I148" s="23">
        <f t="shared" si="9"/>
        <v>12</v>
      </c>
      <c r="J148" s="23">
        <f t="shared" si="9"/>
        <v>12</v>
      </c>
      <c r="K148" s="23">
        <f t="shared" si="9"/>
        <v>13</v>
      </c>
      <c r="L148" s="23">
        <f t="shared" si="9"/>
        <v>13</v>
      </c>
      <c r="M148" s="23">
        <f t="shared" si="9"/>
        <v>14</v>
      </c>
      <c r="N148" s="23">
        <f t="shared" si="9"/>
        <v>14</v>
      </c>
      <c r="O148" s="23">
        <f t="shared" si="9"/>
        <v>15</v>
      </c>
      <c r="P148" s="23">
        <f t="shared" si="9"/>
        <v>15</v>
      </c>
      <c r="Q148" s="23">
        <f t="shared" si="9"/>
        <v>16</v>
      </c>
      <c r="R148" s="23">
        <f t="shared" si="9"/>
        <v>16</v>
      </c>
      <c r="S148" s="23">
        <f t="shared" si="9"/>
        <v>17</v>
      </c>
      <c r="T148" s="23">
        <f t="shared" si="9"/>
        <v>17</v>
      </c>
      <c r="U148" s="23">
        <f t="shared" si="9"/>
        <v>18</v>
      </c>
      <c r="V148" s="23">
        <f t="shared" si="9"/>
        <v>18</v>
      </c>
      <c r="W148" s="23">
        <f t="shared" si="9"/>
        <v>19</v>
      </c>
      <c r="X148" s="23">
        <f t="shared" si="9"/>
        <v>19</v>
      </c>
      <c r="Y148" s="23">
        <f t="shared" si="9"/>
        <v>20</v>
      </c>
      <c r="Z148" s="23">
        <f t="shared" si="9"/>
        <v>21</v>
      </c>
      <c r="AA148" s="23">
        <f t="shared" si="9"/>
        <v>22</v>
      </c>
      <c r="AB148" s="23">
        <f t="shared" si="9"/>
        <v>23</v>
      </c>
    </row>
    <row r="151" spans="1:29" ht="14.1" customHeight="1" x14ac:dyDescent="0.3">
      <c r="A151" s="13"/>
      <c r="B151" s="15" t="s">
        <v>156</v>
      </c>
    </row>
    <row r="152" spans="1:29" ht="14.1" customHeight="1" x14ac:dyDescent="0.3">
      <c r="B152" s="16" t="s">
        <v>82</v>
      </c>
      <c r="C152" s="16">
        <v>7002</v>
      </c>
      <c r="D152" s="16">
        <v>7004</v>
      </c>
      <c r="E152" s="16">
        <v>7006</v>
      </c>
      <c r="F152" s="16">
        <v>7008</v>
      </c>
      <c r="G152" s="16">
        <v>7010</v>
      </c>
      <c r="H152" s="16">
        <v>7012</v>
      </c>
      <c r="I152" s="16">
        <v>7014</v>
      </c>
      <c r="J152" s="16">
        <v>7016</v>
      </c>
      <c r="K152" s="16">
        <v>7018</v>
      </c>
      <c r="L152" s="16">
        <v>7020</v>
      </c>
      <c r="M152" s="16">
        <v>7022</v>
      </c>
      <c r="N152" s="16">
        <v>7024</v>
      </c>
      <c r="O152" s="16">
        <v>7026</v>
      </c>
      <c r="P152" s="16">
        <v>7028</v>
      </c>
      <c r="Q152" s="16">
        <v>7030</v>
      </c>
      <c r="R152" s="16">
        <v>7032</v>
      </c>
      <c r="S152" s="16">
        <v>7034</v>
      </c>
      <c r="T152" s="16">
        <v>7036</v>
      </c>
      <c r="U152" s="16">
        <v>7038</v>
      </c>
      <c r="V152" s="16">
        <v>7040</v>
      </c>
      <c r="W152" s="16">
        <v>7042</v>
      </c>
      <c r="X152" s="16">
        <v>7044</v>
      </c>
      <c r="Y152" s="16">
        <v>7046</v>
      </c>
      <c r="Z152" s="16">
        <v>7048</v>
      </c>
      <c r="AA152" s="16">
        <v>7050</v>
      </c>
      <c r="AB152" s="16">
        <v>7052</v>
      </c>
      <c r="AC152" s="16">
        <v>7054</v>
      </c>
    </row>
    <row r="153" spans="1:29" ht="14.1" customHeight="1" x14ac:dyDescent="0.3">
      <c r="B153" s="18" t="s">
        <v>83</v>
      </c>
      <c r="C153" s="19">
        <v>0.38194444444444442</v>
      </c>
      <c r="D153" s="19">
        <v>0.40277777777777773</v>
      </c>
      <c r="E153" s="19">
        <v>0.4236111111111111</v>
      </c>
      <c r="F153" s="19">
        <v>0.44444444444444442</v>
      </c>
      <c r="G153" s="19">
        <v>0.46527777777777773</v>
      </c>
      <c r="H153" s="19">
        <v>0.4861111111111111</v>
      </c>
      <c r="I153" s="19">
        <v>0.50694444444444442</v>
      </c>
      <c r="J153" s="19">
        <v>0.52777777777777779</v>
      </c>
      <c r="K153" s="19">
        <v>0.54861111111111105</v>
      </c>
      <c r="L153" s="19">
        <v>0.56944444444444442</v>
      </c>
      <c r="M153" s="19">
        <v>0.59027777777777779</v>
      </c>
      <c r="N153" s="19">
        <v>0.61111111111111105</v>
      </c>
      <c r="O153" s="19">
        <v>0.63194444444444442</v>
      </c>
      <c r="P153" s="19">
        <v>0.65277777777777779</v>
      </c>
      <c r="Q153" s="19">
        <v>0.67361111111111116</v>
      </c>
      <c r="R153" s="19">
        <v>0.69444444444444453</v>
      </c>
      <c r="S153" s="19">
        <v>0.71527777777777779</v>
      </c>
      <c r="T153" s="19">
        <v>0.7368055555555556</v>
      </c>
      <c r="U153" s="19">
        <v>0.75694444444444453</v>
      </c>
      <c r="V153" s="19">
        <v>0.77777777777777779</v>
      </c>
      <c r="W153" s="19">
        <v>0.79861111111111116</v>
      </c>
      <c r="X153" s="19">
        <v>0.81944444444444453</v>
      </c>
      <c r="Y153" s="19">
        <v>0.84027777777777779</v>
      </c>
      <c r="Z153" s="19">
        <v>0.88194444444444453</v>
      </c>
      <c r="AA153" s="19">
        <v>0.92361111111111116</v>
      </c>
      <c r="AB153" s="19">
        <v>0.96527777777777779</v>
      </c>
      <c r="AC153" s="19">
        <v>1.0069444444444444</v>
      </c>
    </row>
    <row r="155" spans="1:29" ht="14.1" customHeight="1" x14ac:dyDescent="0.3">
      <c r="B155" s="7" t="s">
        <v>146</v>
      </c>
      <c r="C155" s="20">
        <v>0</v>
      </c>
      <c r="D155" s="20">
        <v>0</v>
      </c>
      <c r="E155" s="20">
        <v>1.2</v>
      </c>
      <c r="F155" s="20">
        <v>0</v>
      </c>
      <c r="G155" s="20">
        <v>0.4</v>
      </c>
      <c r="H155" s="20">
        <v>1.4</v>
      </c>
      <c r="I155" s="20">
        <v>2</v>
      </c>
      <c r="J155" s="20">
        <v>0.4</v>
      </c>
      <c r="K155" s="20">
        <v>0</v>
      </c>
      <c r="L155" s="20">
        <v>0.4</v>
      </c>
      <c r="M155" s="20">
        <v>0.4</v>
      </c>
      <c r="N155" s="20">
        <v>2.8</v>
      </c>
      <c r="O155" s="20">
        <v>1.6</v>
      </c>
      <c r="P155" s="20">
        <v>2.8</v>
      </c>
      <c r="Q155" s="20">
        <v>4.4000000000000004</v>
      </c>
      <c r="R155" s="20">
        <v>5</v>
      </c>
      <c r="S155" s="20">
        <v>2.4</v>
      </c>
      <c r="T155" s="20">
        <v>0.4</v>
      </c>
      <c r="U155" s="20">
        <v>4.8000000000000007</v>
      </c>
      <c r="V155" s="20">
        <v>0.8</v>
      </c>
      <c r="W155" s="20">
        <v>2.4</v>
      </c>
      <c r="X155" s="20">
        <v>0.4</v>
      </c>
      <c r="Y155" s="20">
        <v>3.6</v>
      </c>
      <c r="Z155" s="20">
        <v>1.4</v>
      </c>
      <c r="AA155" s="20">
        <v>0.8</v>
      </c>
      <c r="AB155" s="20">
        <v>0.4</v>
      </c>
      <c r="AC155" s="20">
        <v>0</v>
      </c>
    </row>
    <row r="156" spans="1:29" ht="14.1" customHeight="1" x14ac:dyDescent="0.3">
      <c r="B156" s="7" t="s">
        <v>145</v>
      </c>
      <c r="C156" s="20">
        <v>0</v>
      </c>
      <c r="D156" s="20">
        <v>0</v>
      </c>
      <c r="E156" s="20">
        <v>1.2</v>
      </c>
      <c r="F156" s="20">
        <v>0</v>
      </c>
      <c r="G156" s="20">
        <v>1.4</v>
      </c>
      <c r="H156" s="20">
        <v>1.4</v>
      </c>
      <c r="I156" s="20">
        <v>2.4</v>
      </c>
      <c r="J156" s="20">
        <v>0.4</v>
      </c>
      <c r="K156" s="20">
        <v>0.4</v>
      </c>
      <c r="L156" s="20">
        <v>1</v>
      </c>
      <c r="M156" s="20">
        <v>0.4</v>
      </c>
      <c r="N156" s="20">
        <v>2.8</v>
      </c>
      <c r="O156" s="20">
        <v>3</v>
      </c>
      <c r="P156" s="20">
        <v>2.8</v>
      </c>
      <c r="Q156" s="20">
        <v>4.4000000000000004</v>
      </c>
      <c r="R156" s="20">
        <v>5.4</v>
      </c>
      <c r="S156" s="20">
        <v>2.4</v>
      </c>
      <c r="T156" s="20">
        <v>0.4</v>
      </c>
      <c r="U156" s="20">
        <v>4.8000000000000007</v>
      </c>
      <c r="V156" s="20">
        <v>1.4</v>
      </c>
      <c r="W156" s="20">
        <v>2.4</v>
      </c>
      <c r="X156" s="20">
        <v>0.4</v>
      </c>
      <c r="Y156" s="20">
        <v>3.6</v>
      </c>
      <c r="Z156" s="20">
        <v>1.8</v>
      </c>
      <c r="AA156" s="20">
        <v>0.8</v>
      </c>
      <c r="AB156" s="20">
        <v>0.4</v>
      </c>
      <c r="AC156" s="20">
        <v>0</v>
      </c>
    </row>
    <row r="157" spans="1:29" ht="14.1" customHeight="1" x14ac:dyDescent="0.3">
      <c r="B157" s="7" t="s">
        <v>144</v>
      </c>
      <c r="C157" s="20">
        <v>0</v>
      </c>
      <c r="D157" s="20">
        <v>0.8</v>
      </c>
      <c r="E157" s="20">
        <v>1.2</v>
      </c>
      <c r="F157" s="20">
        <v>0.8</v>
      </c>
      <c r="G157" s="20">
        <v>1.4</v>
      </c>
      <c r="H157" s="20">
        <v>1.4</v>
      </c>
      <c r="I157" s="20">
        <v>2.4</v>
      </c>
      <c r="J157" s="20">
        <v>1</v>
      </c>
      <c r="K157" s="20">
        <v>1.8</v>
      </c>
      <c r="L157" s="20">
        <v>1.4</v>
      </c>
      <c r="M157" s="20">
        <v>0.4</v>
      </c>
      <c r="N157" s="20">
        <v>2.8</v>
      </c>
      <c r="O157" s="20">
        <v>3</v>
      </c>
      <c r="P157" s="20">
        <v>2.8</v>
      </c>
      <c r="Q157" s="20">
        <v>4.4000000000000004</v>
      </c>
      <c r="R157" s="20">
        <v>5.4</v>
      </c>
      <c r="S157" s="20">
        <v>2.4</v>
      </c>
      <c r="T157" s="20">
        <v>1</v>
      </c>
      <c r="U157" s="20">
        <v>4.8000000000000007</v>
      </c>
      <c r="V157" s="20">
        <v>1.4</v>
      </c>
      <c r="W157" s="20">
        <v>2.8</v>
      </c>
      <c r="X157" s="20">
        <v>1.8</v>
      </c>
      <c r="Y157" s="20">
        <v>5.6000000000000014</v>
      </c>
      <c r="Z157" s="20">
        <v>2.4</v>
      </c>
      <c r="AA157" s="20">
        <v>0.8</v>
      </c>
      <c r="AB157" s="20">
        <v>0.4</v>
      </c>
      <c r="AC157" s="20">
        <v>0</v>
      </c>
    </row>
    <row r="158" spans="1:29" ht="14.1" customHeight="1" x14ac:dyDescent="0.3">
      <c r="B158" s="7" t="s">
        <v>143</v>
      </c>
      <c r="C158" s="20">
        <v>0</v>
      </c>
      <c r="D158" s="20">
        <v>0.8</v>
      </c>
      <c r="E158" s="20">
        <v>1.2</v>
      </c>
      <c r="F158" s="20">
        <v>0.8</v>
      </c>
      <c r="G158" s="20">
        <v>1.4</v>
      </c>
      <c r="H158" s="20">
        <v>1.4</v>
      </c>
      <c r="I158" s="20">
        <v>2.4</v>
      </c>
      <c r="J158" s="20">
        <v>1</v>
      </c>
      <c r="K158" s="20">
        <v>1.8</v>
      </c>
      <c r="L158" s="20">
        <v>1.4</v>
      </c>
      <c r="M158" s="20">
        <v>0.4</v>
      </c>
      <c r="N158" s="20">
        <v>2.8</v>
      </c>
      <c r="O158" s="20">
        <v>3</v>
      </c>
      <c r="P158" s="20">
        <v>2.8</v>
      </c>
      <c r="Q158" s="20">
        <v>4.4000000000000004</v>
      </c>
      <c r="R158" s="20">
        <v>5.4</v>
      </c>
      <c r="S158" s="20">
        <v>2.4</v>
      </c>
      <c r="T158" s="20">
        <v>1</v>
      </c>
      <c r="U158" s="20">
        <v>4.8000000000000007</v>
      </c>
      <c r="V158" s="20">
        <v>1.4</v>
      </c>
      <c r="W158" s="20">
        <v>2.8</v>
      </c>
      <c r="X158" s="20">
        <v>1.8</v>
      </c>
      <c r="Y158" s="20">
        <v>5.6000000000000014</v>
      </c>
      <c r="Z158" s="20">
        <v>2.4</v>
      </c>
      <c r="AA158" s="20">
        <v>0.8</v>
      </c>
      <c r="AB158" s="20">
        <v>0.4</v>
      </c>
      <c r="AC158" s="20">
        <v>0</v>
      </c>
    </row>
    <row r="159" spans="1:29" ht="14.1" customHeight="1" x14ac:dyDescent="0.3">
      <c r="B159" s="7" t="s">
        <v>142</v>
      </c>
      <c r="C159" s="20">
        <v>0.4</v>
      </c>
      <c r="D159" s="20">
        <v>0.8</v>
      </c>
      <c r="E159" s="20">
        <v>1.2</v>
      </c>
      <c r="F159" s="20">
        <v>1.2</v>
      </c>
      <c r="G159" s="20">
        <v>1.4</v>
      </c>
      <c r="H159" s="20">
        <v>1.4</v>
      </c>
      <c r="I159" s="20">
        <v>2.4</v>
      </c>
      <c r="J159" s="20">
        <v>1.4</v>
      </c>
      <c r="K159" s="20">
        <v>1.8</v>
      </c>
      <c r="L159" s="20">
        <v>2</v>
      </c>
      <c r="M159" s="20">
        <v>0.4</v>
      </c>
      <c r="N159" s="20">
        <v>2.8</v>
      </c>
      <c r="O159" s="20">
        <v>3</v>
      </c>
      <c r="P159" s="20">
        <v>2.8</v>
      </c>
      <c r="Q159" s="20">
        <v>4.4000000000000004</v>
      </c>
      <c r="R159" s="20">
        <v>5.4</v>
      </c>
      <c r="S159" s="20">
        <v>2.4</v>
      </c>
      <c r="T159" s="20">
        <v>1</v>
      </c>
      <c r="U159" s="20">
        <v>4.8000000000000007</v>
      </c>
      <c r="V159" s="20">
        <v>1.4</v>
      </c>
      <c r="W159" s="20">
        <v>2.8</v>
      </c>
      <c r="X159" s="20">
        <v>1.8</v>
      </c>
      <c r="Y159" s="20">
        <v>5.6000000000000014</v>
      </c>
      <c r="Z159" s="20">
        <v>2.4</v>
      </c>
      <c r="AA159" s="20">
        <v>0.8</v>
      </c>
      <c r="AB159" s="20">
        <v>0.4</v>
      </c>
      <c r="AC159" s="20">
        <v>0</v>
      </c>
    </row>
    <row r="160" spans="1:29" ht="14.1" customHeight="1" x14ac:dyDescent="0.3">
      <c r="B160" s="7" t="s">
        <v>141</v>
      </c>
      <c r="C160" s="20">
        <v>0.4</v>
      </c>
      <c r="D160" s="20">
        <v>1.2</v>
      </c>
      <c r="E160" s="20">
        <v>1.2</v>
      </c>
      <c r="F160" s="20">
        <v>1.6</v>
      </c>
      <c r="G160" s="20">
        <v>1.4</v>
      </c>
      <c r="H160" s="20">
        <v>1.4</v>
      </c>
      <c r="I160" s="20">
        <v>2.4</v>
      </c>
      <c r="J160" s="20">
        <v>2.4</v>
      </c>
      <c r="K160" s="20">
        <v>1.8</v>
      </c>
      <c r="L160" s="20">
        <v>2</v>
      </c>
      <c r="M160" s="20">
        <v>0.4</v>
      </c>
      <c r="N160" s="20">
        <v>2.8</v>
      </c>
      <c r="O160" s="20">
        <v>3</v>
      </c>
      <c r="P160" s="20">
        <v>2.8</v>
      </c>
      <c r="Q160" s="20">
        <v>5</v>
      </c>
      <c r="R160" s="20">
        <v>6.4</v>
      </c>
      <c r="S160" s="20">
        <v>2.4</v>
      </c>
      <c r="T160" s="20">
        <v>1</v>
      </c>
      <c r="U160" s="20">
        <v>4.8000000000000007</v>
      </c>
      <c r="V160" s="20">
        <v>1.4</v>
      </c>
      <c r="W160" s="20">
        <v>3.4</v>
      </c>
      <c r="X160" s="20">
        <v>1.8</v>
      </c>
      <c r="Y160" s="20">
        <v>5.6000000000000014</v>
      </c>
      <c r="Z160" s="20">
        <v>2.4</v>
      </c>
      <c r="AA160" s="20">
        <v>0.8</v>
      </c>
      <c r="AB160" s="20">
        <v>0.4</v>
      </c>
      <c r="AC160" s="20">
        <v>0</v>
      </c>
    </row>
    <row r="161" spans="2:29" ht="14.1" customHeight="1" x14ac:dyDescent="0.3">
      <c r="B161" s="7" t="s">
        <v>140</v>
      </c>
      <c r="C161" s="20">
        <v>0.4</v>
      </c>
      <c r="D161" s="20">
        <v>1.2</v>
      </c>
      <c r="E161" s="20">
        <v>1.2</v>
      </c>
      <c r="F161" s="20">
        <v>1.6</v>
      </c>
      <c r="G161" s="20">
        <v>2.2000000000000002</v>
      </c>
      <c r="H161" s="20">
        <v>3.4</v>
      </c>
      <c r="I161" s="20">
        <v>3.4</v>
      </c>
      <c r="J161" s="20">
        <v>2.4</v>
      </c>
      <c r="K161" s="20">
        <v>3.8</v>
      </c>
      <c r="L161" s="20">
        <v>2</v>
      </c>
      <c r="M161" s="20">
        <v>0.4</v>
      </c>
      <c r="N161" s="20">
        <v>4.4000000000000004</v>
      </c>
      <c r="O161" s="20">
        <v>3.4</v>
      </c>
      <c r="P161" s="20">
        <v>2.8</v>
      </c>
      <c r="Q161" s="20">
        <v>5</v>
      </c>
      <c r="R161" s="20">
        <v>6.4</v>
      </c>
      <c r="S161" s="20">
        <v>4.4000000000000004</v>
      </c>
      <c r="T161" s="20">
        <v>2.2000000000000002</v>
      </c>
      <c r="U161" s="20">
        <v>4.8000000000000007</v>
      </c>
      <c r="V161" s="20">
        <v>1.4</v>
      </c>
      <c r="W161" s="20">
        <v>3.4</v>
      </c>
      <c r="X161" s="20">
        <v>1.8</v>
      </c>
      <c r="Y161" s="20">
        <v>5.6000000000000014</v>
      </c>
      <c r="Z161" s="20">
        <v>2.4</v>
      </c>
      <c r="AA161" s="20">
        <v>0.8</v>
      </c>
      <c r="AB161" s="20">
        <v>1</v>
      </c>
      <c r="AC161" s="20">
        <v>0</v>
      </c>
    </row>
    <row r="162" spans="2:29" ht="14.1" customHeight="1" x14ac:dyDescent="0.3">
      <c r="B162" s="7" t="s">
        <v>139</v>
      </c>
      <c r="C162" s="20">
        <v>0.4</v>
      </c>
      <c r="D162" s="20">
        <v>1.2</v>
      </c>
      <c r="E162" s="20">
        <v>1.2</v>
      </c>
      <c r="F162" s="20">
        <v>2.2000000000000002</v>
      </c>
      <c r="G162" s="20">
        <v>2.2000000000000002</v>
      </c>
      <c r="H162" s="20">
        <v>4.4000000000000004</v>
      </c>
      <c r="I162" s="20">
        <v>3.4</v>
      </c>
      <c r="J162" s="20">
        <v>2.4</v>
      </c>
      <c r="K162" s="20">
        <v>3.8</v>
      </c>
      <c r="L162" s="20">
        <v>2</v>
      </c>
      <c r="M162" s="20">
        <v>0.4</v>
      </c>
      <c r="N162" s="20">
        <v>4.4000000000000004</v>
      </c>
      <c r="O162" s="20">
        <v>6.4</v>
      </c>
      <c r="P162" s="20">
        <v>6.6000000000000014</v>
      </c>
      <c r="Q162" s="20">
        <v>5</v>
      </c>
      <c r="R162" s="20">
        <v>6.4</v>
      </c>
      <c r="S162" s="20">
        <v>5.8000000000000007</v>
      </c>
      <c r="T162" s="20">
        <v>2.2000000000000002</v>
      </c>
      <c r="U162" s="20">
        <v>4.8000000000000007</v>
      </c>
      <c r="V162" s="20">
        <v>1.4</v>
      </c>
      <c r="W162" s="20">
        <v>3.4</v>
      </c>
      <c r="X162" s="20">
        <v>1.8</v>
      </c>
      <c r="Y162" s="20">
        <v>5.6000000000000014</v>
      </c>
      <c r="Z162" s="20">
        <v>2.4</v>
      </c>
      <c r="AA162" s="20">
        <v>0.8</v>
      </c>
      <c r="AB162" s="20">
        <v>1</v>
      </c>
      <c r="AC162" s="20">
        <v>0</v>
      </c>
    </row>
    <row r="163" spans="2:29" ht="14.1" customHeight="1" x14ac:dyDescent="0.3">
      <c r="B163" s="7" t="s">
        <v>138</v>
      </c>
      <c r="C163" s="20">
        <v>2.4</v>
      </c>
      <c r="D163" s="20">
        <v>2.4</v>
      </c>
      <c r="E163" s="20">
        <v>1.2</v>
      </c>
      <c r="F163" s="20">
        <v>4.8000000000000007</v>
      </c>
      <c r="G163" s="20">
        <v>5</v>
      </c>
      <c r="H163" s="20">
        <v>4.4000000000000004</v>
      </c>
      <c r="I163" s="20">
        <v>4.4000000000000004</v>
      </c>
      <c r="J163" s="20">
        <v>4.2</v>
      </c>
      <c r="K163" s="20">
        <v>3.8</v>
      </c>
      <c r="L163" s="20">
        <v>3</v>
      </c>
      <c r="M163" s="20">
        <v>1.8</v>
      </c>
      <c r="N163" s="20">
        <v>4.8000000000000007</v>
      </c>
      <c r="O163" s="20">
        <v>6.4</v>
      </c>
      <c r="P163" s="20">
        <v>6.6000000000000014</v>
      </c>
      <c r="Q163" s="20">
        <v>5.4</v>
      </c>
      <c r="R163" s="20">
        <v>6.4</v>
      </c>
      <c r="S163" s="20">
        <v>7.4</v>
      </c>
      <c r="T163" s="20">
        <v>2.2000000000000002</v>
      </c>
      <c r="U163" s="20">
        <v>4.8000000000000007</v>
      </c>
      <c r="V163" s="20">
        <v>2</v>
      </c>
      <c r="W163" s="20">
        <v>3.4</v>
      </c>
      <c r="X163" s="20">
        <v>1.8</v>
      </c>
      <c r="Y163" s="20">
        <v>5.6000000000000014</v>
      </c>
      <c r="Z163" s="20">
        <v>3.4</v>
      </c>
      <c r="AA163" s="20">
        <v>1.4</v>
      </c>
      <c r="AB163" s="20">
        <v>1</v>
      </c>
      <c r="AC163" s="20">
        <v>0</v>
      </c>
    </row>
    <row r="164" spans="2:29" ht="14.1" customHeight="1" x14ac:dyDescent="0.3">
      <c r="B164" s="7" t="s">
        <v>137</v>
      </c>
      <c r="C164" s="20">
        <v>2.4</v>
      </c>
      <c r="D164" s="20">
        <v>2.4</v>
      </c>
      <c r="E164" s="20">
        <v>1.2</v>
      </c>
      <c r="F164" s="20">
        <v>4.8000000000000007</v>
      </c>
      <c r="G164" s="20">
        <v>5.6000000000000014</v>
      </c>
      <c r="H164" s="20">
        <v>5.4</v>
      </c>
      <c r="I164" s="20">
        <v>7</v>
      </c>
      <c r="J164" s="20">
        <v>5</v>
      </c>
      <c r="K164" s="20">
        <v>4.2</v>
      </c>
      <c r="L164" s="20">
        <v>3.4</v>
      </c>
      <c r="M164" s="20">
        <v>6.6000000000000014</v>
      </c>
      <c r="N164" s="20">
        <v>5.4</v>
      </c>
      <c r="O164" s="20">
        <v>6.8000000000000007</v>
      </c>
      <c r="P164" s="20">
        <v>11.4</v>
      </c>
      <c r="Q164" s="20">
        <v>6</v>
      </c>
      <c r="R164" s="20">
        <v>7.4</v>
      </c>
      <c r="S164" s="20">
        <v>7.4</v>
      </c>
      <c r="T164" s="20">
        <v>3</v>
      </c>
      <c r="U164" s="20">
        <v>4.8000000000000007</v>
      </c>
      <c r="V164" s="20">
        <v>2</v>
      </c>
      <c r="W164" s="20">
        <v>3.4</v>
      </c>
      <c r="X164" s="20">
        <v>3.4</v>
      </c>
      <c r="Y164" s="20">
        <v>5.6000000000000014</v>
      </c>
      <c r="Z164" s="20">
        <v>3.8</v>
      </c>
      <c r="AA164" s="20">
        <v>1.8</v>
      </c>
      <c r="AB164" s="20">
        <v>1.4</v>
      </c>
      <c r="AC164" s="20">
        <v>0</v>
      </c>
    </row>
    <row r="165" spans="2:29" ht="14.1" customHeight="1" x14ac:dyDescent="0.3">
      <c r="B165" s="7" t="s">
        <v>136</v>
      </c>
      <c r="C165" s="20">
        <v>2.4</v>
      </c>
      <c r="D165" s="20">
        <v>2.4</v>
      </c>
      <c r="E165" s="20">
        <v>1.2</v>
      </c>
      <c r="F165" s="20">
        <v>5.4</v>
      </c>
      <c r="G165" s="20">
        <v>6.2</v>
      </c>
      <c r="H165" s="20">
        <v>7.4</v>
      </c>
      <c r="I165" s="20">
        <v>7</v>
      </c>
      <c r="J165" s="20">
        <v>6.2</v>
      </c>
      <c r="K165" s="20">
        <v>4.8000000000000007</v>
      </c>
      <c r="L165" s="20">
        <v>4.4000000000000004</v>
      </c>
      <c r="M165" s="20">
        <v>7</v>
      </c>
      <c r="N165" s="20">
        <v>6.4</v>
      </c>
      <c r="O165" s="20">
        <v>8.4</v>
      </c>
      <c r="P165" s="20">
        <v>11.4</v>
      </c>
      <c r="Q165" s="20">
        <v>6</v>
      </c>
      <c r="R165" s="20">
        <v>7.4</v>
      </c>
      <c r="S165" s="20">
        <v>7.4</v>
      </c>
      <c r="T165" s="20">
        <v>3</v>
      </c>
      <c r="U165" s="20">
        <v>5.4</v>
      </c>
      <c r="V165" s="20">
        <v>2</v>
      </c>
      <c r="W165" s="20">
        <v>4</v>
      </c>
      <c r="X165" s="20">
        <v>3.4</v>
      </c>
      <c r="Y165" s="20">
        <v>6.2</v>
      </c>
      <c r="Z165" s="20">
        <v>3.8</v>
      </c>
      <c r="AA165" s="20">
        <v>1.8</v>
      </c>
      <c r="AB165" s="20">
        <v>1.4</v>
      </c>
      <c r="AC165" s="20">
        <v>0</v>
      </c>
    </row>
    <row r="166" spans="2:29" ht="14.1" customHeight="1" x14ac:dyDescent="0.3">
      <c r="B166" s="7" t="s">
        <v>135</v>
      </c>
      <c r="C166" s="20">
        <v>2.4</v>
      </c>
      <c r="D166" s="20">
        <v>4.2</v>
      </c>
      <c r="E166" s="20">
        <v>3.4</v>
      </c>
      <c r="F166" s="20">
        <v>5.4</v>
      </c>
      <c r="G166" s="20">
        <v>7</v>
      </c>
      <c r="H166" s="20">
        <v>8.6</v>
      </c>
      <c r="I166" s="20">
        <v>7</v>
      </c>
      <c r="J166" s="20">
        <v>8</v>
      </c>
      <c r="K166" s="20">
        <v>4.8000000000000007</v>
      </c>
      <c r="L166" s="20">
        <v>6</v>
      </c>
      <c r="M166" s="20">
        <v>7</v>
      </c>
      <c r="N166" s="20">
        <v>6.4</v>
      </c>
      <c r="O166" s="20">
        <v>9.4</v>
      </c>
      <c r="P166" s="20">
        <v>13.8</v>
      </c>
      <c r="Q166" s="20">
        <v>7</v>
      </c>
      <c r="R166" s="20">
        <v>7.4</v>
      </c>
      <c r="S166" s="20">
        <v>7.4</v>
      </c>
      <c r="T166" s="20">
        <v>4.8000000000000007</v>
      </c>
      <c r="U166" s="20">
        <v>5.4</v>
      </c>
      <c r="V166" s="20">
        <v>2.4</v>
      </c>
      <c r="W166" s="20">
        <v>4</v>
      </c>
      <c r="X166" s="20">
        <v>4.6000000000000014</v>
      </c>
      <c r="Y166" s="20">
        <v>6.2</v>
      </c>
      <c r="Z166" s="20">
        <v>4.4000000000000004</v>
      </c>
      <c r="AA166" s="20">
        <v>1.8</v>
      </c>
      <c r="AB166" s="20">
        <v>1.4</v>
      </c>
      <c r="AC166" s="20">
        <v>0</v>
      </c>
    </row>
    <row r="167" spans="2:29" ht="14.1" customHeight="1" x14ac:dyDescent="0.3">
      <c r="B167" s="7" t="s">
        <v>134</v>
      </c>
      <c r="C167" s="20">
        <v>2.4</v>
      </c>
      <c r="D167" s="20">
        <v>4.2</v>
      </c>
      <c r="E167" s="20">
        <v>3.4</v>
      </c>
      <c r="F167" s="20">
        <v>5.4</v>
      </c>
      <c r="G167" s="20">
        <v>7</v>
      </c>
      <c r="H167" s="20">
        <v>9.8000000000000007</v>
      </c>
      <c r="I167" s="20">
        <v>7</v>
      </c>
      <c r="J167" s="20">
        <v>8</v>
      </c>
      <c r="K167" s="20">
        <v>4.8000000000000007</v>
      </c>
      <c r="L167" s="20">
        <v>6</v>
      </c>
      <c r="M167" s="20">
        <v>7</v>
      </c>
      <c r="N167" s="20">
        <v>6.4</v>
      </c>
      <c r="O167" s="20">
        <v>9.4</v>
      </c>
      <c r="P167" s="20">
        <v>13.8</v>
      </c>
      <c r="Q167" s="20">
        <v>7</v>
      </c>
      <c r="R167" s="20">
        <v>7.4</v>
      </c>
      <c r="S167" s="20">
        <v>7.4</v>
      </c>
      <c r="T167" s="20">
        <v>4.8000000000000007</v>
      </c>
      <c r="U167" s="20">
        <v>5.4</v>
      </c>
      <c r="V167" s="20">
        <v>2.4</v>
      </c>
      <c r="W167" s="20">
        <v>4</v>
      </c>
      <c r="X167" s="20">
        <v>4.6000000000000014</v>
      </c>
      <c r="Y167" s="20">
        <v>6.2</v>
      </c>
      <c r="Z167" s="20">
        <v>4.4000000000000004</v>
      </c>
      <c r="AA167" s="20">
        <v>1.8</v>
      </c>
      <c r="AB167" s="20">
        <v>1.4</v>
      </c>
      <c r="AC167" s="20">
        <v>0</v>
      </c>
    </row>
    <row r="168" spans="2:29" ht="14.1" customHeight="1" x14ac:dyDescent="0.3">
      <c r="B168" s="7" t="s">
        <v>133</v>
      </c>
      <c r="C168" s="20">
        <v>3</v>
      </c>
      <c r="D168" s="20">
        <v>4.2</v>
      </c>
      <c r="E168" s="20">
        <v>3.4</v>
      </c>
      <c r="F168" s="20">
        <v>5.4</v>
      </c>
      <c r="G168" s="20">
        <v>5.8000000000000007</v>
      </c>
      <c r="H168" s="20">
        <v>11.8</v>
      </c>
      <c r="I168" s="20">
        <v>7</v>
      </c>
      <c r="J168" s="20">
        <v>8</v>
      </c>
      <c r="K168" s="20">
        <v>4.8000000000000007</v>
      </c>
      <c r="L168" s="20">
        <v>6.4</v>
      </c>
      <c r="M168" s="20">
        <v>7.6000000000000014</v>
      </c>
      <c r="N168" s="20">
        <v>6.4</v>
      </c>
      <c r="O168" s="20">
        <v>10.199999999999999</v>
      </c>
      <c r="P168" s="20">
        <v>13.8</v>
      </c>
      <c r="Q168" s="20">
        <v>7</v>
      </c>
      <c r="R168" s="20">
        <v>8</v>
      </c>
      <c r="S168" s="20">
        <v>7.4</v>
      </c>
      <c r="T168" s="20">
        <v>4.8000000000000007</v>
      </c>
      <c r="U168" s="20">
        <v>5.4</v>
      </c>
      <c r="V168" s="20">
        <v>3</v>
      </c>
      <c r="W168" s="20">
        <v>4</v>
      </c>
      <c r="X168" s="20">
        <v>5</v>
      </c>
      <c r="Y168" s="20">
        <v>6.2</v>
      </c>
      <c r="Z168" s="20">
        <v>4.4000000000000004</v>
      </c>
      <c r="AA168" s="20">
        <v>1.8</v>
      </c>
      <c r="AB168" s="20">
        <v>1.4</v>
      </c>
      <c r="AC168" s="20">
        <v>0</v>
      </c>
    </row>
    <row r="169" spans="2:29" ht="14.1" customHeight="1" x14ac:dyDescent="0.3">
      <c r="B169" s="7" t="s">
        <v>132</v>
      </c>
      <c r="C169" s="20">
        <v>3</v>
      </c>
      <c r="D169" s="20">
        <v>6.4</v>
      </c>
      <c r="E169" s="20">
        <v>3.4</v>
      </c>
      <c r="F169" s="20">
        <v>5.8000000000000007</v>
      </c>
      <c r="G169" s="20">
        <v>5.8000000000000007</v>
      </c>
      <c r="H169" s="20">
        <v>12.2</v>
      </c>
      <c r="I169" s="20">
        <v>6.6000000000000014</v>
      </c>
      <c r="J169" s="20">
        <v>7.8000000000000007</v>
      </c>
      <c r="K169" s="20">
        <v>5.8000000000000007</v>
      </c>
      <c r="L169" s="20">
        <v>7.4</v>
      </c>
      <c r="M169" s="20">
        <v>7.6000000000000014</v>
      </c>
      <c r="N169" s="20">
        <v>7.4</v>
      </c>
      <c r="O169" s="20">
        <v>10.199999999999999</v>
      </c>
      <c r="P169" s="20">
        <v>13.8</v>
      </c>
      <c r="Q169" s="20">
        <v>7</v>
      </c>
      <c r="R169" s="20">
        <v>10</v>
      </c>
      <c r="S169" s="20">
        <v>9.8000000000000007</v>
      </c>
      <c r="T169" s="20">
        <v>6</v>
      </c>
      <c r="U169" s="20">
        <v>5.8000000000000007</v>
      </c>
      <c r="V169" s="20">
        <v>3</v>
      </c>
      <c r="W169" s="20">
        <v>4.4000000000000004</v>
      </c>
      <c r="X169" s="20">
        <v>5</v>
      </c>
      <c r="Y169" s="20">
        <v>6.2</v>
      </c>
      <c r="Z169" s="20">
        <v>5</v>
      </c>
      <c r="AA169" s="20">
        <v>1.8</v>
      </c>
      <c r="AB169" s="20">
        <v>1.4</v>
      </c>
      <c r="AC169" s="20">
        <v>0</v>
      </c>
    </row>
    <row r="170" spans="2:29" ht="14.1" customHeight="1" x14ac:dyDescent="0.3">
      <c r="B170" s="7" t="s">
        <v>131</v>
      </c>
      <c r="C170" s="20">
        <v>3</v>
      </c>
      <c r="D170" s="20">
        <v>6.4</v>
      </c>
      <c r="E170" s="20">
        <v>3.4</v>
      </c>
      <c r="F170" s="20">
        <v>5.7</v>
      </c>
      <c r="G170" s="20">
        <v>5.8000000000000007</v>
      </c>
      <c r="H170" s="20">
        <v>10.199999999999999</v>
      </c>
      <c r="I170" s="20">
        <v>6.6000000000000014</v>
      </c>
      <c r="J170" s="20">
        <v>7.4</v>
      </c>
      <c r="K170" s="20">
        <v>5.8000000000000007</v>
      </c>
      <c r="L170" s="20">
        <v>6.8000000000000007</v>
      </c>
      <c r="M170" s="20">
        <v>7.6000000000000014</v>
      </c>
      <c r="N170" s="20">
        <v>8</v>
      </c>
      <c r="O170" s="20">
        <v>9.6000000000000014</v>
      </c>
      <c r="P170" s="20">
        <v>13.7</v>
      </c>
      <c r="Q170" s="20">
        <v>7</v>
      </c>
      <c r="R170" s="20">
        <v>10.8</v>
      </c>
      <c r="S170" s="20">
        <v>9.8000000000000007</v>
      </c>
      <c r="T170" s="20">
        <v>6</v>
      </c>
      <c r="U170" s="20">
        <v>5.8000000000000007</v>
      </c>
      <c r="V170" s="20">
        <v>3</v>
      </c>
      <c r="W170" s="20">
        <v>4.4000000000000004</v>
      </c>
      <c r="X170" s="20">
        <v>5</v>
      </c>
      <c r="Y170" s="20">
        <v>6.2</v>
      </c>
      <c r="Z170" s="20">
        <v>5</v>
      </c>
      <c r="AA170" s="20">
        <v>1.8</v>
      </c>
      <c r="AB170" s="20">
        <v>1.4</v>
      </c>
      <c r="AC170" s="20">
        <v>0</v>
      </c>
    </row>
    <row r="171" spans="2:29" ht="14.1" customHeight="1" x14ac:dyDescent="0.3">
      <c r="B171" s="7" t="s">
        <v>130</v>
      </c>
      <c r="C171" s="20">
        <v>3</v>
      </c>
      <c r="D171" s="20">
        <v>6.4</v>
      </c>
      <c r="E171" s="20">
        <v>3.4</v>
      </c>
      <c r="F171" s="20">
        <v>4.3</v>
      </c>
      <c r="G171" s="20">
        <v>5.8000000000000007</v>
      </c>
      <c r="H171" s="20">
        <v>9.2000000000000011</v>
      </c>
      <c r="I171" s="20">
        <v>6.5</v>
      </c>
      <c r="J171" s="20">
        <v>6.6000000000000014</v>
      </c>
      <c r="K171" s="20">
        <v>5.8000000000000007</v>
      </c>
      <c r="L171" s="20">
        <v>6.4</v>
      </c>
      <c r="M171" s="20">
        <v>7.6000000000000014</v>
      </c>
      <c r="N171" s="20">
        <v>7.9</v>
      </c>
      <c r="O171" s="20">
        <v>9.6000000000000014</v>
      </c>
      <c r="P171" s="20">
        <v>13.7</v>
      </c>
      <c r="Q171" s="20">
        <v>6.8000000000000007</v>
      </c>
      <c r="R171" s="20">
        <v>10.7</v>
      </c>
      <c r="S171" s="20">
        <v>9.4</v>
      </c>
      <c r="T171" s="20">
        <v>6</v>
      </c>
      <c r="U171" s="20">
        <v>5.4</v>
      </c>
      <c r="V171" s="20">
        <v>3</v>
      </c>
      <c r="W171" s="20">
        <v>4.2</v>
      </c>
      <c r="X171" s="20">
        <v>4.9000000000000004</v>
      </c>
      <c r="Y171" s="20">
        <v>5.3000000000000007</v>
      </c>
      <c r="Z171" s="20">
        <v>4.4000000000000004</v>
      </c>
      <c r="AA171" s="20">
        <v>1.8</v>
      </c>
      <c r="AB171" s="20">
        <v>1.4</v>
      </c>
      <c r="AC171" s="20">
        <v>0</v>
      </c>
    </row>
    <row r="172" spans="2:29" ht="14.1" customHeight="1" x14ac:dyDescent="0.3">
      <c r="B172" s="7" t="s">
        <v>85</v>
      </c>
      <c r="C172" s="20">
        <v>2.4</v>
      </c>
      <c r="D172" s="20">
        <v>3.8</v>
      </c>
      <c r="E172" s="20">
        <v>3</v>
      </c>
      <c r="F172" s="20">
        <v>3.2</v>
      </c>
      <c r="G172" s="20">
        <v>3.4</v>
      </c>
      <c r="H172" s="20">
        <v>4.4000000000000004</v>
      </c>
      <c r="I172" s="20">
        <v>3.8</v>
      </c>
      <c r="J172" s="20">
        <v>3.8</v>
      </c>
      <c r="K172" s="20">
        <v>1</v>
      </c>
      <c r="L172" s="20">
        <v>2.8</v>
      </c>
      <c r="M172" s="20">
        <v>4.6000000000000014</v>
      </c>
      <c r="N172" s="20">
        <v>3.1</v>
      </c>
      <c r="O172" s="20">
        <v>1.4</v>
      </c>
      <c r="P172" s="20">
        <v>7.6000000000000014</v>
      </c>
      <c r="Q172" s="20">
        <v>2.8</v>
      </c>
      <c r="R172" s="20">
        <v>6.2</v>
      </c>
      <c r="S172" s="20">
        <v>5.7</v>
      </c>
      <c r="T172" s="20">
        <v>2.4</v>
      </c>
      <c r="U172" s="20">
        <v>3.8</v>
      </c>
      <c r="V172" s="20">
        <v>2.4</v>
      </c>
      <c r="W172" s="20">
        <v>2.2000000000000002</v>
      </c>
      <c r="X172" s="20">
        <v>1.1000000000000001</v>
      </c>
      <c r="Y172" s="20">
        <v>3.6</v>
      </c>
      <c r="Z172" s="20">
        <v>2.4</v>
      </c>
      <c r="AA172" s="20">
        <v>0</v>
      </c>
      <c r="AB172" s="20">
        <v>0.4</v>
      </c>
      <c r="AC172" s="20">
        <v>0</v>
      </c>
    </row>
    <row r="173" spans="2:29" ht="14.1" customHeight="1" x14ac:dyDescent="0.3">
      <c r="B173" s="7" t="s">
        <v>84</v>
      </c>
      <c r="C173" s="20">
        <v>0</v>
      </c>
      <c r="D173" s="20">
        <v>0</v>
      </c>
      <c r="E173" s="20">
        <v>0</v>
      </c>
      <c r="F173" s="20">
        <v>0.4</v>
      </c>
      <c r="G173" s="20">
        <v>0</v>
      </c>
      <c r="H173" s="20">
        <v>0</v>
      </c>
      <c r="I173" s="20">
        <v>0.4</v>
      </c>
      <c r="J173" s="20">
        <v>0</v>
      </c>
      <c r="K173" s="20">
        <v>0</v>
      </c>
      <c r="L173" s="20">
        <v>0.8</v>
      </c>
      <c r="M173" s="20">
        <v>0</v>
      </c>
      <c r="N173" s="20">
        <v>1</v>
      </c>
      <c r="O173" s="20">
        <v>0</v>
      </c>
      <c r="P173" s="20">
        <v>0</v>
      </c>
      <c r="Q173" s="20">
        <v>0</v>
      </c>
      <c r="R173" s="20">
        <v>0.8</v>
      </c>
      <c r="S173" s="20">
        <v>0</v>
      </c>
      <c r="T173" s="20">
        <v>0</v>
      </c>
      <c r="U173" s="20">
        <v>0</v>
      </c>
      <c r="V173" s="20">
        <v>0</v>
      </c>
      <c r="W173" s="20">
        <v>0.4</v>
      </c>
      <c r="X173" s="20">
        <v>0</v>
      </c>
      <c r="Y173" s="20">
        <v>0</v>
      </c>
      <c r="Z173" s="20">
        <v>0</v>
      </c>
      <c r="AA173" s="20">
        <v>0</v>
      </c>
      <c r="AB173" s="20">
        <v>0</v>
      </c>
      <c r="AC173" s="20">
        <v>0</v>
      </c>
    </row>
    <row r="174" spans="2:29" ht="14.1" customHeight="1" x14ac:dyDescent="0.3">
      <c r="B174" s="21" t="s">
        <v>116</v>
      </c>
      <c r="C174" s="22">
        <f t="shared" ref="C174:AC174" si="10">MAX(C155:C173)</f>
        <v>3</v>
      </c>
      <c r="D174" s="22">
        <f t="shared" si="10"/>
        <v>6.4</v>
      </c>
      <c r="E174" s="22">
        <f t="shared" si="10"/>
        <v>3.4</v>
      </c>
      <c r="F174" s="22">
        <f t="shared" si="10"/>
        <v>5.8000000000000007</v>
      </c>
      <c r="G174" s="22">
        <f t="shared" si="10"/>
        <v>7</v>
      </c>
      <c r="H174" s="22">
        <f t="shared" si="10"/>
        <v>12.2</v>
      </c>
      <c r="I174" s="22">
        <f t="shared" si="10"/>
        <v>7</v>
      </c>
      <c r="J174" s="22">
        <f t="shared" si="10"/>
        <v>8</v>
      </c>
      <c r="K174" s="22">
        <f t="shared" si="10"/>
        <v>5.8000000000000007</v>
      </c>
      <c r="L174" s="22">
        <f t="shared" si="10"/>
        <v>7.4</v>
      </c>
      <c r="M174" s="22">
        <f t="shared" si="10"/>
        <v>7.6000000000000014</v>
      </c>
      <c r="N174" s="22">
        <f t="shared" si="10"/>
        <v>8</v>
      </c>
      <c r="O174" s="22">
        <f t="shared" si="10"/>
        <v>10.199999999999999</v>
      </c>
      <c r="P174" s="22">
        <f t="shared" si="10"/>
        <v>13.8</v>
      </c>
      <c r="Q174" s="22">
        <f t="shared" si="10"/>
        <v>7</v>
      </c>
      <c r="R174" s="22">
        <f t="shared" si="10"/>
        <v>10.8</v>
      </c>
      <c r="S174" s="22">
        <f t="shared" si="10"/>
        <v>9.8000000000000007</v>
      </c>
      <c r="T174" s="22">
        <f t="shared" si="10"/>
        <v>6</v>
      </c>
      <c r="U174" s="22">
        <f t="shared" si="10"/>
        <v>5.8000000000000007</v>
      </c>
      <c r="V174" s="22">
        <f t="shared" si="10"/>
        <v>3</v>
      </c>
      <c r="W174" s="22">
        <f t="shared" si="10"/>
        <v>4.4000000000000004</v>
      </c>
      <c r="X174" s="22">
        <f t="shared" si="10"/>
        <v>5</v>
      </c>
      <c r="Y174" s="22">
        <f t="shared" si="10"/>
        <v>6.2</v>
      </c>
      <c r="Z174" s="22">
        <f t="shared" si="10"/>
        <v>5</v>
      </c>
      <c r="AA174" s="22">
        <f t="shared" si="10"/>
        <v>1.8</v>
      </c>
      <c r="AB174" s="22">
        <f t="shared" si="10"/>
        <v>1.4</v>
      </c>
      <c r="AC174" s="22">
        <f t="shared" si="10"/>
        <v>0</v>
      </c>
    </row>
    <row r="175" spans="2:29" ht="14.1" customHeight="1" x14ac:dyDescent="0.3">
      <c r="B175" s="21" t="s">
        <v>117</v>
      </c>
      <c r="C175" s="23">
        <f t="shared" ref="C175:AB175" si="11">HOUR(C153)</f>
        <v>9</v>
      </c>
      <c r="D175" s="23">
        <f t="shared" si="11"/>
        <v>9</v>
      </c>
      <c r="E175" s="23">
        <f t="shared" si="11"/>
        <v>10</v>
      </c>
      <c r="F175" s="23">
        <f t="shared" si="11"/>
        <v>10</v>
      </c>
      <c r="G175" s="23">
        <f t="shared" si="11"/>
        <v>11</v>
      </c>
      <c r="H175" s="23">
        <f t="shared" si="11"/>
        <v>11</v>
      </c>
      <c r="I175" s="23">
        <f t="shared" si="11"/>
        <v>12</v>
      </c>
      <c r="J175" s="23">
        <f t="shared" si="11"/>
        <v>12</v>
      </c>
      <c r="K175" s="23">
        <f t="shared" si="11"/>
        <v>13</v>
      </c>
      <c r="L175" s="23">
        <f t="shared" si="11"/>
        <v>13</v>
      </c>
      <c r="M175" s="23">
        <f t="shared" si="11"/>
        <v>14</v>
      </c>
      <c r="N175" s="23">
        <f t="shared" si="11"/>
        <v>14</v>
      </c>
      <c r="O175" s="23">
        <f t="shared" si="11"/>
        <v>15</v>
      </c>
      <c r="P175" s="23">
        <f t="shared" si="11"/>
        <v>15</v>
      </c>
      <c r="Q175" s="23">
        <f t="shared" si="11"/>
        <v>16</v>
      </c>
      <c r="R175" s="23">
        <f t="shared" si="11"/>
        <v>16</v>
      </c>
      <c r="S175" s="23">
        <f t="shared" si="11"/>
        <v>17</v>
      </c>
      <c r="T175" s="23">
        <f t="shared" si="11"/>
        <v>17</v>
      </c>
      <c r="U175" s="23">
        <f t="shared" si="11"/>
        <v>18</v>
      </c>
      <c r="V175" s="23">
        <f t="shared" si="11"/>
        <v>18</v>
      </c>
      <c r="W175" s="23">
        <f t="shared" si="11"/>
        <v>19</v>
      </c>
      <c r="X175" s="23">
        <f t="shared" si="11"/>
        <v>19</v>
      </c>
      <c r="Y175" s="23">
        <f t="shared" si="11"/>
        <v>20</v>
      </c>
      <c r="Z175" s="23">
        <f t="shared" si="11"/>
        <v>21</v>
      </c>
      <c r="AA175" s="23">
        <f t="shared" si="11"/>
        <v>22</v>
      </c>
      <c r="AB175" s="23">
        <f t="shared" si="11"/>
        <v>23</v>
      </c>
      <c r="AC175" s="23">
        <v>24</v>
      </c>
    </row>
  </sheetData>
  <conditionalFormatting sqref="C128:AB128 C141:AB141">
    <cfRule type="cellIs" dxfId="323" priority="15" operator="between">
      <formula>$D$1</formula>
      <formula>$D$2</formula>
    </cfRule>
    <cfRule type="cellIs" dxfId="322" priority="14" operator="between">
      <formula>$E$1</formula>
      <formula>$E$2</formula>
    </cfRule>
    <cfRule type="cellIs" dxfId="321" priority="16" operator="between">
      <formula>$C$1</formula>
      <formula>$C$2</formula>
    </cfRule>
  </conditionalFormatting>
  <conditionalFormatting sqref="C141:AB141 C128:AB128">
    <cfRule type="cellIs" dxfId="320" priority="13" operator="between">
      <formula>$F$1</formula>
      <formula>$F$2</formula>
    </cfRule>
  </conditionalFormatting>
  <conditionalFormatting sqref="C155:AC173">
    <cfRule type="cellIs" dxfId="319" priority="5" operator="between">
      <formula>$F$1</formula>
      <formula>$F$2</formula>
    </cfRule>
    <cfRule type="cellIs" dxfId="318" priority="6" operator="between">
      <formula>$E$1</formula>
      <formula>$E$2</formula>
    </cfRule>
    <cfRule type="cellIs" dxfId="317" priority="7" operator="between">
      <formula>$D$1</formula>
      <formula>$D$2</formula>
    </cfRule>
    <cfRule type="cellIs" dxfId="316" priority="8" operator="between">
      <formula>$C$1</formula>
      <formula>$C$2</formula>
    </cfRule>
  </conditionalFormatting>
  <conditionalFormatting sqref="C73:AD73 C86:AD86">
    <cfRule type="cellIs" dxfId="315" priority="30" operator="between">
      <formula>$E$1</formula>
      <formula>$E$2</formula>
    </cfRule>
    <cfRule type="cellIs" dxfId="314" priority="31" operator="between">
      <formula>$D$1</formula>
      <formula>$D$2</formula>
    </cfRule>
    <cfRule type="cellIs" dxfId="313" priority="32" operator="between">
      <formula>$C$1</formula>
      <formula>$C$2</formula>
    </cfRule>
  </conditionalFormatting>
  <conditionalFormatting sqref="C86:AD86 C73:AD73">
    <cfRule type="cellIs" dxfId="312" priority="29" operator="between">
      <formula>$F$1</formula>
      <formula>$F$2</formula>
    </cfRule>
  </conditionalFormatting>
  <conditionalFormatting sqref="C100:AE118">
    <cfRule type="cellIs" dxfId="311" priority="23" operator="between">
      <formula>$D$1</formula>
      <formula>$D$2</formula>
    </cfRule>
    <cfRule type="cellIs" dxfId="310" priority="24" operator="between">
      <formula>$C$1</formula>
      <formula>$C$2</formula>
    </cfRule>
    <cfRule type="cellIs" dxfId="309" priority="22" operator="between">
      <formula>$E$1</formula>
      <formula>$E$2</formula>
    </cfRule>
    <cfRule type="cellIs" dxfId="308" priority="21" operator="between">
      <formula>$F$1</formula>
      <formula>$F$2</formula>
    </cfRule>
  </conditionalFormatting>
  <conditionalFormatting sqref="C9:AG9 C22:AG22">
    <cfRule type="cellIs" dxfId="307" priority="52" operator="between">
      <formula>$C$1</formula>
      <formula>$C$2</formula>
    </cfRule>
    <cfRule type="cellIs" dxfId="306" priority="50" operator="between">
      <formula>$E$1</formula>
      <formula>$E$2</formula>
    </cfRule>
    <cfRule type="cellIs" dxfId="305" priority="51" operator="between">
      <formula>$D$1</formula>
      <formula>$D$2</formula>
    </cfRule>
  </conditionalFormatting>
  <conditionalFormatting sqref="C22:AG22 C9:AG9">
    <cfRule type="cellIs" dxfId="304" priority="49" operator="between">
      <formula>$F$1</formula>
      <formula>$F$2</formula>
    </cfRule>
  </conditionalFormatting>
  <conditionalFormatting sqref="C40:AI46 C61:AI63">
    <cfRule type="cellIs" dxfId="303" priority="46" operator="between">
      <formula>$E$1</formula>
      <formula>$E$2</formula>
    </cfRule>
    <cfRule type="cellIs" dxfId="302" priority="47" operator="between">
      <formula>$D$1</formula>
      <formula>$D$2</formula>
    </cfRule>
    <cfRule type="cellIs" dxfId="301" priority="48" operator="between">
      <formula>$C$1</formula>
      <formula>$C$2</formula>
    </cfRule>
  </conditionalFormatting>
  <conditionalFormatting sqref="C61:AI63 C40:AI46">
    <cfRule type="cellIs" dxfId="300" priority="45" operator="between">
      <formula>$F$1</formula>
      <formula>$F$2</formula>
    </cfRule>
  </conditionalFormatting>
  <conditionalFormatting sqref="M129:AB140 C129:L146 M142:AB146">
    <cfRule type="cellIs" dxfId="299" priority="2" operator="between">
      <formula>$E$1</formula>
      <formula>$E$2</formula>
    </cfRule>
    <cfRule type="cellIs" dxfId="298" priority="3" operator="between">
      <formula>$D$1</formula>
      <formula>$D$2</formula>
    </cfRule>
    <cfRule type="cellIs" dxfId="297" priority="4" operator="between">
      <formula>$C$1</formula>
      <formula>$C$2</formula>
    </cfRule>
    <cfRule type="cellIs" dxfId="296" priority="1" operator="between">
      <formula>$F$1</formula>
      <formula>$F$2</formula>
    </cfRule>
  </conditionalFormatting>
  <conditionalFormatting sqref="M74:AD85 C74:L91 M87:AD91">
    <cfRule type="cellIs" dxfId="295" priority="17" operator="between">
      <formula>$F$1</formula>
      <formula>$F$2</formula>
    </cfRule>
    <cfRule type="cellIs" dxfId="294" priority="18" operator="between">
      <formula>$E$1</formula>
      <formula>$E$2</formula>
    </cfRule>
    <cfRule type="cellIs" dxfId="293" priority="19" operator="between">
      <formula>$D$1</formula>
      <formula>$D$2</formula>
    </cfRule>
    <cfRule type="cellIs" dxfId="292" priority="20" operator="between">
      <formula>$C$1</formula>
      <formula>$C$2</formula>
    </cfRule>
  </conditionalFormatting>
  <conditionalFormatting sqref="M10:AG21 C10:L31">
    <cfRule type="cellIs" dxfId="291" priority="37" operator="between">
      <formula>$F$1</formula>
      <formula>$F$2</formula>
    </cfRule>
    <cfRule type="cellIs" dxfId="290" priority="38" operator="between">
      <formula>$E$1</formula>
      <formula>$E$2</formula>
    </cfRule>
    <cfRule type="cellIs" dxfId="289" priority="39" operator="between">
      <formula>$D$1</formula>
      <formula>$D$2</formula>
    </cfRule>
    <cfRule type="cellIs" dxfId="288" priority="40" operator="between">
      <formula>$C$1</formula>
      <formula>$C$2</formula>
    </cfRule>
  </conditionalFormatting>
  <conditionalFormatting sqref="M23:AG31">
    <cfRule type="cellIs" dxfId="287" priority="33" operator="between">
      <formula>$F$1</formula>
      <formula>$F$2</formula>
    </cfRule>
    <cfRule type="cellIs" dxfId="286" priority="34" operator="between">
      <formula>$E$1</formula>
      <formula>$E$2</formula>
    </cfRule>
    <cfRule type="cellIs" dxfId="285" priority="35" operator="between">
      <formula>$D$1</formula>
      <formula>$D$2</formula>
    </cfRule>
    <cfRule type="cellIs" dxfId="284" priority="36" operator="between">
      <formula>$C$1</formula>
      <formula>$C$2</formula>
    </cfRule>
  </conditionalFormatting>
  <conditionalFormatting sqref="M47:AI60 C47:L63">
    <cfRule type="cellIs" dxfId="283" priority="41" operator="between">
      <formula>$F$1</formula>
      <formula>$F$2</formula>
    </cfRule>
    <cfRule type="cellIs" dxfId="282" priority="43" operator="between">
      <formula>$D$1</formula>
      <formula>$D$2</formula>
    </cfRule>
    <cfRule type="cellIs" dxfId="281" priority="44" operator="between">
      <formula>$C$1</formula>
      <formula>$C$2</formula>
    </cfRule>
    <cfRule type="cellIs" dxfId="280" priority="42" operator="between">
      <formula>$E$1</formula>
      <formula>$E$2</formula>
    </cfRule>
  </conditionalFormatting>
  <pageMargins left="0.19685039370078741" right="0.19685039370078741" top="0.19685039370078741" bottom="0.19685039370078741" header="0" footer="0"/>
  <pageSetup paperSize="9" scale="7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899A39-D393-46F7-AE35-3E49DF114117}">
  <sheetPr>
    <pageSetUpPr fitToPage="1"/>
  </sheetPr>
  <dimension ref="B2:Y37"/>
  <sheetViews>
    <sheetView zoomScaleNormal="100" workbookViewId="0">
      <selection activeCell="N34" sqref="N34"/>
    </sheetView>
  </sheetViews>
  <sheetFormatPr defaultColWidth="9.109375" defaultRowHeight="14.4" x14ac:dyDescent="0.3"/>
  <cols>
    <col min="1" max="1" width="1.6640625" style="4" customWidth="1"/>
    <col min="2" max="2" width="29.44140625" style="4" bestFit="1" customWidth="1"/>
    <col min="3" max="4" width="5.6640625" style="4" customWidth="1"/>
    <col min="5" max="5" width="2.6640625" style="4" customWidth="1"/>
    <col min="6" max="6" width="29.44140625" style="4" bestFit="1" customWidth="1"/>
    <col min="7" max="8" width="5.6640625" style="4" customWidth="1"/>
    <col min="9" max="9" width="9"/>
    <col min="10" max="10" width="25.6640625" style="4" customWidth="1"/>
    <col min="11" max="12" width="5.6640625" style="4" customWidth="1"/>
    <col min="13" max="13" width="2.6640625" style="4" customWidth="1"/>
    <col min="14" max="14" width="25.6640625" style="4" customWidth="1"/>
    <col min="15" max="16" width="5.6640625" style="4" customWidth="1"/>
    <col min="17" max="17" width="9.109375" style="4"/>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5" x14ac:dyDescent="0.3">
      <c r="B2" s="24" t="s">
        <v>157</v>
      </c>
      <c r="F2" s="24" t="s">
        <v>158</v>
      </c>
      <c r="J2" s="24" t="s">
        <v>157</v>
      </c>
      <c r="N2" s="24" t="s">
        <v>158</v>
      </c>
      <c r="R2" s="24" t="s">
        <v>157</v>
      </c>
      <c r="V2" s="24" t="s">
        <v>158</v>
      </c>
    </row>
    <row r="3" spans="2:25" x14ac:dyDescent="0.3">
      <c r="B3" s="25" t="s">
        <v>124</v>
      </c>
      <c r="C3" s="26" t="s">
        <v>125</v>
      </c>
      <c r="D3" s="26" t="s">
        <v>126</v>
      </c>
      <c r="F3" s="25" t="s">
        <v>124</v>
      </c>
      <c r="G3" s="26" t="s">
        <v>125</v>
      </c>
      <c r="H3" s="26" t="s">
        <v>126</v>
      </c>
      <c r="J3" s="27" t="s">
        <v>127</v>
      </c>
      <c r="K3" s="26" t="s">
        <v>125</v>
      </c>
      <c r="L3" s="26" t="s">
        <v>126</v>
      </c>
      <c r="N3" s="27" t="s">
        <v>127</v>
      </c>
      <c r="O3" s="26" t="s">
        <v>125</v>
      </c>
      <c r="P3" s="26" t="s">
        <v>126</v>
      </c>
      <c r="R3" s="36" t="s">
        <v>159</v>
      </c>
      <c r="S3" s="26" t="s">
        <v>125</v>
      </c>
      <c r="T3" s="26" t="s">
        <v>126</v>
      </c>
      <c r="V3" s="36" t="s">
        <v>159</v>
      </c>
      <c r="W3" s="26" t="s">
        <v>125</v>
      </c>
      <c r="X3" s="26" t="s">
        <v>126</v>
      </c>
    </row>
    <row r="4" spans="2:25" x14ac:dyDescent="0.3">
      <c r="B4" s="28" t="s">
        <v>128</v>
      </c>
      <c r="C4" s="29">
        <f>SUM(C5:C28)</f>
        <v>254.69999999999993</v>
      </c>
      <c r="D4" s="29">
        <f>SUM(D5:D28)</f>
        <v>250.1</v>
      </c>
      <c r="F4" s="28" t="s">
        <v>128</v>
      </c>
      <c r="G4" s="29">
        <f t="shared" ref="G4:H4" si="0">SUM(G5:G28)</f>
        <v>235.1</v>
      </c>
      <c r="H4" s="29">
        <f t="shared" si="0"/>
        <v>231.10000000000002</v>
      </c>
      <c r="J4" s="28" t="s">
        <v>128</v>
      </c>
      <c r="K4" s="29">
        <f t="shared" ref="K4:L4" si="1">SUM(K5:K28)</f>
        <v>185.40000000000006</v>
      </c>
      <c r="L4" s="29">
        <f t="shared" si="1"/>
        <v>180.6</v>
      </c>
      <c r="N4" s="28" t="s">
        <v>128</v>
      </c>
      <c r="O4" s="29">
        <f t="shared" ref="O4:P4" si="2">SUM(O5:O28)</f>
        <v>185.1</v>
      </c>
      <c r="P4" s="29">
        <f t="shared" si="2"/>
        <v>181.10000000000002</v>
      </c>
      <c r="R4" s="28" t="s">
        <v>128</v>
      </c>
      <c r="S4" s="29">
        <f t="shared" ref="S4:T4" si="3">SUM(S5:S28)</f>
        <v>124.39999999999998</v>
      </c>
      <c r="T4" s="29">
        <f t="shared" si="3"/>
        <v>118.8</v>
      </c>
      <c r="V4" s="28" t="s">
        <v>128</v>
      </c>
      <c r="W4" s="29">
        <f t="shared" ref="W4:X4" si="4">SUM(W5:W28)</f>
        <v>126.6</v>
      </c>
      <c r="X4" s="29">
        <f t="shared" si="4"/>
        <v>123.6</v>
      </c>
    </row>
    <row r="5" spans="2:25" x14ac:dyDescent="0.3">
      <c r="B5" s="30" t="s">
        <v>84</v>
      </c>
      <c r="C5" s="31">
        <v>156</v>
      </c>
      <c r="D5" s="31">
        <v>0</v>
      </c>
      <c r="E5"/>
      <c r="F5" s="30" t="s">
        <v>150</v>
      </c>
      <c r="G5" s="31">
        <v>6.6000000000000014</v>
      </c>
      <c r="H5" s="31">
        <v>0</v>
      </c>
      <c r="J5" s="30" t="s">
        <v>84</v>
      </c>
      <c r="K5" s="31">
        <v>109.3</v>
      </c>
      <c r="L5" s="31">
        <v>0</v>
      </c>
      <c r="M5"/>
      <c r="N5" s="30" t="s">
        <v>146</v>
      </c>
      <c r="O5" s="31">
        <v>43.8</v>
      </c>
      <c r="P5" s="31">
        <v>0</v>
      </c>
      <c r="R5" s="30" t="s">
        <v>84</v>
      </c>
      <c r="S5" s="31">
        <v>69.8</v>
      </c>
      <c r="T5" s="31">
        <v>0</v>
      </c>
      <c r="U5"/>
      <c r="V5" s="30" t="s">
        <v>146</v>
      </c>
      <c r="W5" s="31">
        <v>25.3</v>
      </c>
      <c r="X5" s="31">
        <v>0</v>
      </c>
    </row>
    <row r="6" spans="2:25" x14ac:dyDescent="0.3">
      <c r="B6" s="30" t="s">
        <v>85</v>
      </c>
      <c r="C6" s="31">
        <v>75.5</v>
      </c>
      <c r="D6" s="31">
        <v>2</v>
      </c>
      <c r="E6"/>
      <c r="F6" s="30" t="s">
        <v>152</v>
      </c>
      <c r="G6" s="31">
        <v>7</v>
      </c>
      <c r="H6" s="31">
        <v>0.5</v>
      </c>
      <c r="J6" s="30" t="s">
        <v>85</v>
      </c>
      <c r="K6" s="31">
        <v>53.3</v>
      </c>
      <c r="L6" s="31">
        <v>2.5</v>
      </c>
      <c r="M6"/>
      <c r="N6" s="30" t="s">
        <v>145</v>
      </c>
      <c r="O6" s="31">
        <v>8.5</v>
      </c>
      <c r="P6" s="31">
        <v>0</v>
      </c>
      <c r="R6" s="30" t="s">
        <v>85</v>
      </c>
      <c r="S6" s="31">
        <v>41.3</v>
      </c>
      <c r="T6" s="31">
        <v>0.8</v>
      </c>
      <c r="U6"/>
      <c r="V6" s="30" t="s">
        <v>145</v>
      </c>
      <c r="W6" s="31">
        <v>3.8</v>
      </c>
      <c r="X6" s="31">
        <v>0</v>
      </c>
    </row>
    <row r="7" spans="2:25" x14ac:dyDescent="0.3">
      <c r="B7" s="30" t="s">
        <v>130</v>
      </c>
      <c r="C7" s="31">
        <v>4.7</v>
      </c>
      <c r="D7" s="31">
        <v>1.7</v>
      </c>
      <c r="E7"/>
      <c r="F7" s="30" t="s">
        <v>149</v>
      </c>
      <c r="G7" s="31">
        <v>11.5</v>
      </c>
      <c r="H7" s="31">
        <v>0.2</v>
      </c>
      <c r="J7" s="30" t="s">
        <v>130</v>
      </c>
      <c r="K7" s="31">
        <v>4.5</v>
      </c>
      <c r="L7" s="31">
        <v>0.3</v>
      </c>
      <c r="M7"/>
      <c r="N7" s="30" t="s">
        <v>144</v>
      </c>
      <c r="O7" s="31">
        <v>6</v>
      </c>
      <c r="P7" s="31">
        <v>0.3</v>
      </c>
      <c r="R7" s="30" t="s">
        <v>130</v>
      </c>
      <c r="S7" s="31">
        <v>3.8</v>
      </c>
      <c r="T7" s="31">
        <v>0.5</v>
      </c>
      <c r="U7"/>
      <c r="V7" s="30" t="s">
        <v>144</v>
      </c>
      <c r="W7" s="31">
        <v>6</v>
      </c>
      <c r="X7" s="31">
        <v>0</v>
      </c>
      <c r="Y7"/>
    </row>
    <row r="8" spans="2:25" x14ac:dyDescent="0.3">
      <c r="B8" s="30" t="s">
        <v>131</v>
      </c>
      <c r="C8" s="31">
        <v>3.1</v>
      </c>
      <c r="D8" s="31">
        <v>7.5</v>
      </c>
      <c r="E8"/>
      <c r="F8" s="30" t="s">
        <v>148</v>
      </c>
      <c r="G8" s="31">
        <v>6.2</v>
      </c>
      <c r="H8" s="31">
        <v>0</v>
      </c>
      <c r="J8" s="30" t="s">
        <v>131</v>
      </c>
      <c r="K8" s="31">
        <v>3</v>
      </c>
      <c r="L8" s="31">
        <v>4.3</v>
      </c>
      <c r="M8"/>
      <c r="N8" s="30" t="s">
        <v>143</v>
      </c>
      <c r="O8" s="31">
        <v>1.3</v>
      </c>
      <c r="P8" s="31">
        <v>0</v>
      </c>
      <c r="R8" s="30" t="s">
        <v>131</v>
      </c>
      <c r="S8" s="31">
        <v>0.8</v>
      </c>
      <c r="T8" s="31">
        <v>2.2000000000000002</v>
      </c>
      <c r="U8"/>
      <c r="V8" s="30" t="s">
        <v>143</v>
      </c>
      <c r="W8" s="31">
        <v>0</v>
      </c>
      <c r="X8" s="31">
        <v>0</v>
      </c>
      <c r="Y8"/>
    </row>
    <row r="9" spans="2:25" x14ac:dyDescent="0.3">
      <c r="B9" s="30" t="s">
        <v>132</v>
      </c>
      <c r="C9" s="31">
        <v>9.3000000000000007</v>
      </c>
      <c r="D9" s="31">
        <v>24.1</v>
      </c>
      <c r="E9"/>
      <c r="F9" s="30" t="s">
        <v>147</v>
      </c>
      <c r="G9" s="31">
        <v>8.4</v>
      </c>
      <c r="H9" s="31">
        <v>0.1</v>
      </c>
      <c r="J9" s="30" t="s">
        <v>132</v>
      </c>
      <c r="K9" s="31">
        <v>7.5</v>
      </c>
      <c r="L9" s="31">
        <v>23.3</v>
      </c>
      <c r="M9"/>
      <c r="N9" s="30" t="s">
        <v>142</v>
      </c>
      <c r="O9" s="31">
        <v>3.3</v>
      </c>
      <c r="P9" s="31">
        <v>0.3</v>
      </c>
      <c r="R9" s="30" t="s">
        <v>132</v>
      </c>
      <c r="S9" s="31">
        <v>5.8000000000000007</v>
      </c>
      <c r="T9" s="31">
        <v>13.2</v>
      </c>
      <c r="U9"/>
      <c r="V9" s="30" t="s">
        <v>142</v>
      </c>
      <c r="W9" s="31">
        <v>2</v>
      </c>
      <c r="X9" s="31">
        <v>0</v>
      </c>
      <c r="Y9"/>
    </row>
    <row r="10" spans="2:25" x14ac:dyDescent="0.3">
      <c r="B10" s="30" t="s">
        <v>133</v>
      </c>
      <c r="C10" s="31">
        <v>1.9</v>
      </c>
      <c r="D10" s="31">
        <v>18.5</v>
      </c>
      <c r="E10"/>
      <c r="F10" s="30" t="s">
        <v>146</v>
      </c>
      <c r="G10" s="31">
        <v>24.7</v>
      </c>
      <c r="H10" s="31">
        <v>0.4</v>
      </c>
      <c r="J10" s="30" t="s">
        <v>133</v>
      </c>
      <c r="K10" s="31">
        <v>2.2999999999999998</v>
      </c>
      <c r="L10" s="31">
        <v>15.5</v>
      </c>
      <c r="M10"/>
      <c r="N10" s="30" t="s">
        <v>141</v>
      </c>
      <c r="O10" s="31">
        <v>4.8000000000000007</v>
      </c>
      <c r="P10" s="31">
        <v>0</v>
      </c>
      <c r="R10" s="30" t="s">
        <v>133</v>
      </c>
      <c r="S10" s="31">
        <v>1</v>
      </c>
      <c r="T10" s="31">
        <v>7.4</v>
      </c>
      <c r="U10"/>
      <c r="V10" s="30" t="s">
        <v>141</v>
      </c>
      <c r="W10" s="31">
        <v>2.2999999999999998</v>
      </c>
      <c r="X10" s="31">
        <v>0</v>
      </c>
      <c r="Y10"/>
    </row>
    <row r="11" spans="2:25" x14ac:dyDescent="0.3">
      <c r="B11" s="30" t="s">
        <v>134</v>
      </c>
      <c r="C11" s="31">
        <v>0.60000000000000009</v>
      </c>
      <c r="D11" s="31">
        <v>13</v>
      </c>
      <c r="E11"/>
      <c r="F11" s="30" t="s">
        <v>145</v>
      </c>
      <c r="G11" s="31">
        <v>14.3</v>
      </c>
      <c r="H11" s="31">
        <v>0</v>
      </c>
      <c r="J11" s="30" t="s">
        <v>134</v>
      </c>
      <c r="K11" s="31">
        <v>0.5</v>
      </c>
      <c r="L11" s="31">
        <v>7.7</v>
      </c>
      <c r="M11"/>
      <c r="N11" s="30" t="s">
        <v>140</v>
      </c>
      <c r="O11" s="31">
        <v>6.5</v>
      </c>
      <c r="P11" s="31">
        <v>0</v>
      </c>
      <c r="R11" s="30" t="s">
        <v>134</v>
      </c>
      <c r="S11" s="31">
        <v>0.3</v>
      </c>
      <c r="T11" s="31">
        <v>2.8</v>
      </c>
      <c r="U11"/>
      <c r="V11" s="30" t="s">
        <v>140</v>
      </c>
      <c r="W11" s="31">
        <v>7.5</v>
      </c>
      <c r="X11" s="31">
        <v>0.3</v>
      </c>
      <c r="Y11"/>
    </row>
    <row r="12" spans="2:25" x14ac:dyDescent="0.3">
      <c r="B12" s="30" t="s">
        <v>135</v>
      </c>
      <c r="C12" s="31">
        <v>0.8</v>
      </c>
      <c r="D12" s="31">
        <v>18.3</v>
      </c>
      <c r="E12"/>
      <c r="F12" s="30" t="s">
        <v>144</v>
      </c>
      <c r="G12" s="31">
        <v>6.7</v>
      </c>
      <c r="H12" s="31">
        <v>0.4</v>
      </c>
      <c r="J12" s="30" t="s">
        <v>135</v>
      </c>
      <c r="K12" s="31">
        <v>1.3</v>
      </c>
      <c r="L12" s="31">
        <v>8.7000000000000011</v>
      </c>
      <c r="M12"/>
      <c r="N12" s="30" t="s">
        <v>139</v>
      </c>
      <c r="O12" s="31">
        <v>7.5</v>
      </c>
      <c r="P12" s="31">
        <v>0</v>
      </c>
      <c r="R12" s="30" t="s">
        <v>135</v>
      </c>
      <c r="S12" s="31">
        <v>0</v>
      </c>
      <c r="T12" s="31">
        <v>8.1</v>
      </c>
      <c r="U12"/>
      <c r="V12" s="30" t="s">
        <v>139</v>
      </c>
      <c r="W12" s="31">
        <v>7.5</v>
      </c>
      <c r="X12" s="31">
        <v>0</v>
      </c>
      <c r="Y12"/>
    </row>
    <row r="13" spans="2:25" x14ac:dyDescent="0.3">
      <c r="B13" s="30" t="s">
        <v>136</v>
      </c>
      <c r="C13" s="31">
        <v>0.3</v>
      </c>
      <c r="D13" s="31">
        <v>22.2</v>
      </c>
      <c r="E13"/>
      <c r="F13" s="30" t="s">
        <v>143</v>
      </c>
      <c r="G13" s="31">
        <v>0.3</v>
      </c>
      <c r="H13" s="31">
        <v>0</v>
      </c>
      <c r="J13" s="30" t="s">
        <v>136</v>
      </c>
      <c r="K13" s="31">
        <v>0.3</v>
      </c>
      <c r="L13" s="31">
        <v>22.4</v>
      </c>
      <c r="M13"/>
      <c r="N13" s="30" t="s">
        <v>138</v>
      </c>
      <c r="O13" s="31">
        <v>12.8</v>
      </c>
      <c r="P13" s="31">
        <v>0</v>
      </c>
      <c r="R13" s="30" t="s">
        <v>136</v>
      </c>
      <c r="S13" s="31">
        <v>0</v>
      </c>
      <c r="T13" s="31">
        <v>10.1</v>
      </c>
      <c r="U13"/>
      <c r="V13" s="30" t="s">
        <v>138</v>
      </c>
      <c r="W13" s="31">
        <v>12.8</v>
      </c>
      <c r="X13" s="31">
        <v>0</v>
      </c>
      <c r="Y13"/>
    </row>
    <row r="14" spans="2:25" x14ac:dyDescent="0.3">
      <c r="B14" s="30" t="s">
        <v>137</v>
      </c>
      <c r="C14" s="31">
        <v>0.60000000000000009</v>
      </c>
      <c r="D14" s="31">
        <v>17.399999999999999</v>
      </c>
      <c r="E14"/>
      <c r="F14" s="30" t="s">
        <v>142</v>
      </c>
      <c r="G14" s="31">
        <v>3.5</v>
      </c>
      <c r="H14" s="31">
        <v>0</v>
      </c>
      <c r="J14" s="30" t="s">
        <v>137</v>
      </c>
      <c r="K14" s="31">
        <v>0.8</v>
      </c>
      <c r="L14" s="31">
        <v>13.5</v>
      </c>
      <c r="M14"/>
      <c r="N14" s="30" t="s">
        <v>137</v>
      </c>
      <c r="O14" s="31">
        <v>21.3</v>
      </c>
      <c r="P14" s="31">
        <v>0.9</v>
      </c>
      <c r="R14" s="30" t="s">
        <v>137</v>
      </c>
      <c r="S14" s="31">
        <v>0.3</v>
      </c>
      <c r="T14" s="31">
        <v>11.4</v>
      </c>
      <c r="U14"/>
      <c r="V14" s="30" t="s">
        <v>137</v>
      </c>
      <c r="W14" s="31">
        <v>15</v>
      </c>
      <c r="X14" s="31">
        <v>0</v>
      </c>
      <c r="Y14"/>
    </row>
    <row r="15" spans="2:25" x14ac:dyDescent="0.3">
      <c r="B15" s="30" t="s">
        <v>138</v>
      </c>
      <c r="C15" s="31">
        <v>0.2</v>
      </c>
      <c r="D15" s="31">
        <v>12.7</v>
      </c>
      <c r="E15"/>
      <c r="F15" s="30" t="s">
        <v>141</v>
      </c>
      <c r="G15" s="31">
        <v>7.2</v>
      </c>
      <c r="H15" s="31">
        <v>0.2</v>
      </c>
      <c r="J15" s="30" t="s">
        <v>138</v>
      </c>
      <c r="K15" s="31">
        <v>0.5</v>
      </c>
      <c r="L15" s="31">
        <v>13</v>
      </c>
      <c r="M15"/>
      <c r="N15" s="30" t="s">
        <v>136</v>
      </c>
      <c r="O15" s="31">
        <v>12.8</v>
      </c>
      <c r="P15" s="31">
        <v>0.5</v>
      </c>
      <c r="R15" s="30" t="s">
        <v>138</v>
      </c>
      <c r="S15" s="31">
        <v>0.8</v>
      </c>
      <c r="T15" s="31">
        <v>14.9</v>
      </c>
      <c r="U15"/>
      <c r="V15" s="30" t="s">
        <v>136</v>
      </c>
      <c r="W15" s="31">
        <v>7</v>
      </c>
      <c r="X15" s="31">
        <v>0</v>
      </c>
      <c r="Y15"/>
    </row>
    <row r="16" spans="2:25" x14ac:dyDescent="0.3">
      <c r="B16" s="30" t="s">
        <v>139</v>
      </c>
      <c r="C16" s="31">
        <v>0.2</v>
      </c>
      <c r="D16" s="31">
        <v>8.3000000000000007</v>
      </c>
      <c r="E16"/>
      <c r="F16" s="30" t="s">
        <v>140</v>
      </c>
      <c r="G16" s="31">
        <v>7.8000000000000007</v>
      </c>
      <c r="H16" s="31">
        <v>0.1</v>
      </c>
      <c r="J16" s="30" t="s">
        <v>139</v>
      </c>
      <c r="K16" s="31">
        <v>0.5</v>
      </c>
      <c r="L16" s="31">
        <v>10.6</v>
      </c>
      <c r="M16"/>
      <c r="N16" s="30" t="s">
        <v>135</v>
      </c>
      <c r="O16" s="31">
        <v>8</v>
      </c>
      <c r="P16" s="31">
        <v>0.5</v>
      </c>
      <c r="R16" s="30" t="s">
        <v>139</v>
      </c>
      <c r="S16" s="31">
        <v>0</v>
      </c>
      <c r="T16" s="31">
        <v>6.1000000000000014</v>
      </c>
      <c r="U16"/>
      <c r="V16" s="30" t="s">
        <v>135</v>
      </c>
      <c r="W16" s="31">
        <v>13.5</v>
      </c>
      <c r="X16" s="31">
        <v>0.5</v>
      </c>
      <c r="Y16"/>
    </row>
    <row r="17" spans="2:25" x14ac:dyDescent="0.3">
      <c r="B17" s="30" t="s">
        <v>140</v>
      </c>
      <c r="C17" s="31">
        <v>0.2</v>
      </c>
      <c r="D17" s="31">
        <v>9.2000000000000011</v>
      </c>
      <c r="E17"/>
      <c r="F17" s="30" t="s">
        <v>139</v>
      </c>
      <c r="G17" s="31">
        <v>6.9</v>
      </c>
      <c r="H17" s="31">
        <v>0.1</v>
      </c>
      <c r="J17" s="30" t="s">
        <v>140</v>
      </c>
      <c r="K17" s="31">
        <v>0</v>
      </c>
      <c r="L17" s="31">
        <v>5.2</v>
      </c>
      <c r="M17"/>
      <c r="N17" s="30" t="s">
        <v>134</v>
      </c>
      <c r="O17" s="31">
        <v>8</v>
      </c>
      <c r="P17" s="31">
        <v>0.5</v>
      </c>
      <c r="R17" s="30" t="s">
        <v>140</v>
      </c>
      <c r="S17" s="31">
        <v>0.5</v>
      </c>
      <c r="T17" s="31">
        <v>8.2000000000000011</v>
      </c>
      <c r="U17"/>
      <c r="V17" s="30" t="s">
        <v>134</v>
      </c>
      <c r="W17" s="31">
        <v>3.8</v>
      </c>
      <c r="X17" s="31">
        <v>0</v>
      </c>
      <c r="Y17"/>
    </row>
    <row r="18" spans="2:25" x14ac:dyDescent="0.3">
      <c r="B18" s="30" t="s">
        <v>141</v>
      </c>
      <c r="C18" s="31">
        <v>0.2</v>
      </c>
      <c r="D18" s="31">
        <v>7.3000000000000007</v>
      </c>
      <c r="E18"/>
      <c r="F18" s="30" t="s">
        <v>138</v>
      </c>
      <c r="G18" s="31">
        <v>12.2</v>
      </c>
      <c r="H18" s="31">
        <v>0.1</v>
      </c>
      <c r="J18" s="30" t="s">
        <v>141</v>
      </c>
      <c r="K18" s="31">
        <v>0</v>
      </c>
      <c r="L18" s="31">
        <v>4.2</v>
      </c>
      <c r="M18"/>
      <c r="N18" s="30" t="s">
        <v>133</v>
      </c>
      <c r="O18" s="31">
        <v>12</v>
      </c>
      <c r="P18" s="31">
        <v>1.3</v>
      </c>
      <c r="R18" s="30" t="s">
        <v>141</v>
      </c>
      <c r="S18" s="31">
        <v>0</v>
      </c>
      <c r="T18" s="31">
        <v>2.2999999999999998</v>
      </c>
      <c r="U18"/>
      <c r="V18" s="30" t="s">
        <v>133</v>
      </c>
      <c r="W18" s="31">
        <v>4.5</v>
      </c>
      <c r="X18" s="31">
        <v>1</v>
      </c>
      <c r="Y18"/>
    </row>
    <row r="19" spans="2:25" x14ac:dyDescent="0.3">
      <c r="B19" s="30" t="s">
        <v>142</v>
      </c>
      <c r="C19" s="31">
        <v>0.1</v>
      </c>
      <c r="D19" s="31">
        <v>3.6</v>
      </c>
      <c r="E19"/>
      <c r="F19" s="30" t="s">
        <v>137</v>
      </c>
      <c r="G19" s="31">
        <v>18.5</v>
      </c>
      <c r="H19" s="31">
        <v>0.3</v>
      </c>
      <c r="J19" s="30" t="s">
        <v>142</v>
      </c>
      <c r="K19" s="31">
        <v>0.8</v>
      </c>
      <c r="L19" s="31">
        <v>3.7</v>
      </c>
      <c r="M19"/>
      <c r="N19" s="30" t="s">
        <v>132</v>
      </c>
      <c r="O19" s="31">
        <v>21.5</v>
      </c>
      <c r="P19" s="31">
        <v>4</v>
      </c>
      <c r="R19" s="30" t="s">
        <v>142</v>
      </c>
      <c r="S19" s="31">
        <v>0</v>
      </c>
      <c r="T19" s="31">
        <v>3.1</v>
      </c>
      <c r="U19"/>
      <c r="V19" s="30" t="s">
        <v>132</v>
      </c>
      <c r="W19" s="31">
        <v>11.5</v>
      </c>
      <c r="X19" s="31">
        <v>3.3</v>
      </c>
      <c r="Y19"/>
    </row>
    <row r="20" spans="2:25" x14ac:dyDescent="0.3">
      <c r="B20" s="30" t="s">
        <v>143</v>
      </c>
      <c r="C20" s="31">
        <v>0</v>
      </c>
      <c r="D20" s="31">
        <v>0.70000000000000007</v>
      </c>
      <c r="E20"/>
      <c r="F20" s="30" t="s">
        <v>136</v>
      </c>
      <c r="G20" s="31">
        <v>16.8</v>
      </c>
      <c r="H20" s="31">
        <v>0.3</v>
      </c>
      <c r="J20" s="30" t="s">
        <v>143</v>
      </c>
      <c r="K20" s="31">
        <v>0</v>
      </c>
      <c r="L20" s="31">
        <v>0.3</v>
      </c>
      <c r="M20"/>
      <c r="N20" s="30" t="s">
        <v>131</v>
      </c>
      <c r="O20" s="31">
        <v>1</v>
      </c>
      <c r="P20" s="31">
        <v>1.9</v>
      </c>
      <c r="R20" s="30" t="s">
        <v>143</v>
      </c>
      <c r="S20" s="31">
        <v>0</v>
      </c>
      <c r="T20" s="31">
        <v>0.8</v>
      </c>
      <c r="U20"/>
      <c r="V20" s="30" t="s">
        <v>131</v>
      </c>
      <c r="W20" s="31">
        <v>1.3</v>
      </c>
      <c r="X20" s="31">
        <v>2.5</v>
      </c>
      <c r="Y20"/>
    </row>
    <row r="21" spans="2:25" x14ac:dyDescent="0.3">
      <c r="B21" s="30" t="s">
        <v>144</v>
      </c>
      <c r="C21" s="31">
        <v>0.1</v>
      </c>
      <c r="D21" s="31">
        <v>5.8000000000000007</v>
      </c>
      <c r="E21"/>
      <c r="F21" s="30" t="s">
        <v>135</v>
      </c>
      <c r="G21" s="31">
        <v>18.7</v>
      </c>
      <c r="H21" s="31">
        <v>0.60000000000000009</v>
      </c>
      <c r="J21" s="30" t="s">
        <v>144</v>
      </c>
      <c r="K21" s="31">
        <v>0</v>
      </c>
      <c r="L21" s="31">
        <v>4.1000000000000014</v>
      </c>
      <c r="M21"/>
      <c r="N21" s="30" t="s">
        <v>130</v>
      </c>
      <c r="O21" s="31">
        <v>0</v>
      </c>
      <c r="P21" s="31">
        <v>2.7</v>
      </c>
      <c r="R21" s="30" t="s">
        <v>144</v>
      </c>
      <c r="S21" s="31">
        <v>0</v>
      </c>
      <c r="T21" s="31">
        <v>4.6000000000000014</v>
      </c>
      <c r="U21"/>
      <c r="V21" s="30" t="s">
        <v>130</v>
      </c>
      <c r="W21" s="31">
        <v>0.3</v>
      </c>
      <c r="X21" s="31">
        <v>4.6000000000000014</v>
      </c>
      <c r="Y21"/>
    </row>
    <row r="22" spans="2:25" x14ac:dyDescent="0.3">
      <c r="B22" s="30" t="s">
        <v>145</v>
      </c>
      <c r="C22" s="31">
        <v>0.2</v>
      </c>
      <c r="D22" s="31">
        <v>22.8</v>
      </c>
      <c r="E22"/>
      <c r="F22" s="30" t="s">
        <v>134</v>
      </c>
      <c r="G22" s="31">
        <v>12.7</v>
      </c>
      <c r="H22" s="31">
        <v>0.3</v>
      </c>
      <c r="J22" s="30" t="s">
        <v>145</v>
      </c>
      <c r="K22" s="31">
        <v>0.8</v>
      </c>
      <c r="L22" s="31">
        <v>9.3000000000000007</v>
      </c>
      <c r="M22"/>
      <c r="N22" s="30" t="s">
        <v>85</v>
      </c>
      <c r="O22" s="31">
        <v>6</v>
      </c>
      <c r="P22" s="31">
        <v>111.3</v>
      </c>
      <c r="R22" s="30" t="s">
        <v>145</v>
      </c>
      <c r="S22" s="31">
        <v>0</v>
      </c>
      <c r="T22" s="31">
        <v>4.5</v>
      </c>
      <c r="U22"/>
      <c r="V22" s="30" t="s">
        <v>85</v>
      </c>
      <c r="W22" s="31">
        <v>2.5</v>
      </c>
      <c r="X22" s="31">
        <v>61.1</v>
      </c>
      <c r="Y22"/>
    </row>
    <row r="23" spans="2:25" x14ac:dyDescent="0.3">
      <c r="B23" s="30" t="s">
        <v>146</v>
      </c>
      <c r="C23" s="31">
        <v>0.5</v>
      </c>
      <c r="D23" s="31">
        <v>21.9</v>
      </c>
      <c r="E23"/>
      <c r="F23" s="30" t="s">
        <v>133</v>
      </c>
      <c r="G23" s="31">
        <v>14</v>
      </c>
      <c r="H23" s="31">
        <v>1.9</v>
      </c>
      <c r="J23" s="30" t="s">
        <v>146</v>
      </c>
      <c r="K23" s="31">
        <v>0</v>
      </c>
      <c r="L23" s="31">
        <v>32</v>
      </c>
      <c r="M23"/>
      <c r="N23" s="30" t="s">
        <v>84</v>
      </c>
      <c r="O23" s="31">
        <v>0</v>
      </c>
      <c r="P23" s="31">
        <v>56.900000000000013</v>
      </c>
      <c r="R23" s="30" t="s">
        <v>146</v>
      </c>
      <c r="S23" s="31">
        <v>0</v>
      </c>
      <c r="T23" s="31">
        <v>17.8</v>
      </c>
      <c r="U23"/>
      <c r="V23" s="30" t="s">
        <v>84</v>
      </c>
      <c r="W23" s="31">
        <v>0</v>
      </c>
      <c r="X23" s="31">
        <v>50.3</v>
      </c>
      <c r="Y23"/>
    </row>
    <row r="24" spans="2:25" x14ac:dyDescent="0.3">
      <c r="B24" s="30" t="s">
        <v>147</v>
      </c>
      <c r="C24" s="31">
        <v>0</v>
      </c>
      <c r="D24" s="31">
        <v>7.5</v>
      </c>
      <c r="E24"/>
      <c r="F24" s="30" t="s">
        <v>132</v>
      </c>
      <c r="G24" s="31">
        <v>23.9</v>
      </c>
      <c r="H24" s="31">
        <v>6.4</v>
      </c>
      <c r="J24" s="30"/>
      <c r="K24" s="31"/>
      <c r="L24" s="31"/>
      <c r="M24"/>
      <c r="N24" s="30"/>
      <c r="O24" s="31"/>
      <c r="P24" s="31"/>
      <c r="R24" s="30"/>
      <c r="S24" s="31"/>
      <c r="T24" s="31"/>
      <c r="U24"/>
      <c r="V24" s="30"/>
      <c r="W24" s="31"/>
      <c r="X24" s="31"/>
      <c r="Y24"/>
    </row>
    <row r="25" spans="2:25" x14ac:dyDescent="0.3">
      <c r="B25" s="30" t="s">
        <v>148</v>
      </c>
      <c r="C25" s="31">
        <v>0.1</v>
      </c>
      <c r="D25" s="31">
        <v>6.1000000000000014</v>
      </c>
      <c r="E25"/>
      <c r="F25" s="30" t="s">
        <v>131</v>
      </c>
      <c r="G25" s="31">
        <v>3.5</v>
      </c>
      <c r="H25" s="31">
        <v>8.9</v>
      </c>
      <c r="J25" s="30"/>
      <c r="K25" s="31"/>
      <c r="L25" s="31"/>
      <c r="M25"/>
      <c r="N25" s="30"/>
      <c r="O25" s="31"/>
      <c r="P25" s="31"/>
      <c r="R25" s="30"/>
      <c r="S25" s="31"/>
      <c r="T25" s="31"/>
      <c r="U25"/>
      <c r="V25" s="30"/>
      <c r="W25" s="31"/>
      <c r="X25" s="31"/>
      <c r="Y25"/>
    </row>
    <row r="26" spans="2:25" x14ac:dyDescent="0.3">
      <c r="B26" s="30" t="s">
        <v>149</v>
      </c>
      <c r="C26" s="31">
        <v>0.1</v>
      </c>
      <c r="D26" s="31">
        <v>10.4</v>
      </c>
      <c r="E26"/>
      <c r="F26" s="30" t="s">
        <v>130</v>
      </c>
      <c r="G26" s="31">
        <v>0.70000000000000007</v>
      </c>
      <c r="H26" s="31">
        <v>7.5</v>
      </c>
      <c r="J26" s="30"/>
      <c r="K26" s="31"/>
      <c r="L26" s="31"/>
      <c r="M26"/>
      <c r="N26" s="30"/>
      <c r="O26" s="31"/>
      <c r="P26" s="31"/>
      <c r="R26" s="30"/>
      <c r="S26" s="31"/>
      <c r="T26" s="31"/>
      <c r="U26"/>
      <c r="V26" s="30"/>
      <c r="W26" s="31"/>
      <c r="X26" s="31"/>
      <c r="Y26"/>
    </row>
    <row r="27" spans="2:25" x14ac:dyDescent="0.3">
      <c r="B27" s="30" t="s">
        <v>150</v>
      </c>
      <c r="C27" s="31">
        <v>0</v>
      </c>
      <c r="D27" s="31">
        <v>9.1</v>
      </c>
      <c r="E27"/>
      <c r="F27" s="30" t="s">
        <v>85</v>
      </c>
      <c r="G27" s="31">
        <v>3</v>
      </c>
      <c r="H27" s="31">
        <v>112.6</v>
      </c>
      <c r="J27" s="30"/>
      <c r="K27" s="31"/>
      <c r="L27" s="31"/>
      <c r="M27"/>
      <c r="N27" s="30"/>
      <c r="O27" s="31"/>
      <c r="P27" s="31"/>
      <c r="R27" s="30"/>
      <c r="S27" s="31"/>
      <c r="T27" s="31"/>
      <c r="U27"/>
      <c r="V27" s="30"/>
      <c r="W27" s="31"/>
      <c r="X27" s="31"/>
      <c r="Y27"/>
    </row>
    <row r="28" spans="2:25" x14ac:dyDescent="0.3">
      <c r="B28" s="30"/>
      <c r="C28" s="31"/>
      <c r="D28" s="31"/>
      <c r="E28"/>
      <c r="F28" s="30" t="s">
        <v>84</v>
      </c>
      <c r="G28" s="31">
        <v>0</v>
      </c>
      <c r="H28" s="31">
        <v>90.2</v>
      </c>
      <c r="J28" s="30"/>
      <c r="K28" s="31"/>
      <c r="L28" s="31"/>
      <c r="M28"/>
      <c r="N28" s="30"/>
      <c r="O28" s="31"/>
      <c r="P28" s="31"/>
      <c r="R28" s="30"/>
      <c r="S28" s="31"/>
      <c r="T28" s="31"/>
      <c r="U28"/>
      <c r="V28" s="30"/>
      <c r="W28" s="31"/>
      <c r="X28" s="31"/>
      <c r="Y28"/>
    </row>
    <row r="29" spans="2:25" x14ac:dyDescent="0.3">
      <c r="B29"/>
      <c r="C29"/>
      <c r="D29"/>
      <c r="E29"/>
      <c r="F29"/>
      <c r="G29"/>
      <c r="H29"/>
      <c r="J29"/>
      <c r="K29"/>
      <c r="L29"/>
      <c r="M29"/>
      <c r="N29"/>
      <c r="O29"/>
      <c r="P29"/>
      <c r="Q29"/>
      <c r="R29"/>
      <c r="S29"/>
      <c r="T29"/>
      <c r="U29"/>
      <c r="V29"/>
      <c r="W29"/>
      <c r="X29"/>
      <c r="Y29"/>
    </row>
    <row r="30" spans="2:25" x14ac:dyDescent="0.3">
      <c r="B30"/>
      <c r="C30"/>
      <c r="D30"/>
      <c r="E30"/>
      <c r="F30"/>
      <c r="G30"/>
      <c r="H30"/>
      <c r="J30"/>
      <c r="K30"/>
      <c r="L30"/>
      <c r="M30"/>
      <c r="N30"/>
      <c r="O30"/>
      <c r="P30"/>
      <c r="Q30"/>
      <c r="R30"/>
      <c r="S30"/>
      <c r="T30"/>
      <c r="U30"/>
      <c r="V30"/>
      <c r="W30"/>
      <c r="X30"/>
      <c r="Y30"/>
    </row>
    <row r="31" spans="2:25" x14ac:dyDescent="0.3">
      <c r="B31"/>
      <c r="C31"/>
      <c r="D31"/>
      <c r="E31"/>
      <c r="F31"/>
      <c r="G31"/>
      <c r="H31"/>
      <c r="J31"/>
      <c r="K31"/>
      <c r="L31"/>
      <c r="M31"/>
      <c r="N31"/>
      <c r="O31"/>
      <c r="P31"/>
      <c r="Q31"/>
      <c r="R31"/>
      <c r="S31"/>
      <c r="T31"/>
      <c r="U31"/>
      <c r="V31"/>
      <c r="W31"/>
      <c r="X31"/>
      <c r="Y31"/>
    </row>
    <row r="32" spans="2:25" x14ac:dyDescent="0.3">
      <c r="B32"/>
      <c r="C32"/>
      <c r="D32"/>
      <c r="E32"/>
      <c r="F32"/>
      <c r="G32"/>
      <c r="H32"/>
      <c r="J32"/>
      <c r="K32"/>
      <c r="L32"/>
      <c r="M32"/>
      <c r="N32"/>
      <c r="O32"/>
      <c r="P32"/>
      <c r="Q32"/>
      <c r="R32"/>
      <c r="S32"/>
      <c r="T32"/>
      <c r="U32"/>
      <c r="V32"/>
      <c r="W32"/>
      <c r="X32"/>
      <c r="Y32"/>
    </row>
    <row r="33" spans="2:24" x14ac:dyDescent="0.3">
      <c r="B33" s="30"/>
      <c r="C33" s="31"/>
      <c r="D33" s="31"/>
      <c r="F33" s="30"/>
      <c r="G33" s="31"/>
      <c r="H33" s="31"/>
      <c r="J33" s="30"/>
      <c r="K33" s="31"/>
      <c r="L33" s="31"/>
      <c r="N33" s="30"/>
      <c r="O33" s="31"/>
      <c r="P33" s="31"/>
      <c r="R33" s="30"/>
      <c r="S33" s="31"/>
      <c r="T33" s="31"/>
      <c r="V33" s="30"/>
      <c r="W33" s="31"/>
      <c r="X33" s="31"/>
    </row>
    <row r="34" spans="2:24" x14ac:dyDescent="0.3">
      <c r="B34" s="30"/>
      <c r="C34" s="31"/>
      <c r="D34" s="31"/>
      <c r="F34" s="30"/>
      <c r="G34" s="31"/>
      <c r="H34" s="31"/>
      <c r="J34" s="30"/>
      <c r="K34" s="31"/>
      <c r="L34" s="31"/>
      <c r="N34" s="30"/>
      <c r="O34" s="31"/>
      <c r="P34" s="31"/>
      <c r="R34" s="30"/>
      <c r="S34" s="31"/>
      <c r="T34" s="31"/>
      <c r="V34" s="30"/>
      <c r="W34" s="31"/>
      <c r="X34" s="31"/>
    </row>
    <row r="35" spans="2:24" x14ac:dyDescent="0.3">
      <c r="B35" s="30"/>
      <c r="C35" s="31"/>
      <c r="D35" s="31"/>
      <c r="F35" s="30"/>
      <c r="G35" s="31"/>
      <c r="H35" s="31"/>
      <c r="J35" s="30"/>
      <c r="K35" s="31"/>
      <c r="L35" s="31"/>
      <c r="N35" s="30"/>
      <c r="O35" s="31"/>
      <c r="P35" s="31"/>
      <c r="R35" s="30"/>
      <c r="S35" s="31"/>
      <c r="T35" s="31"/>
      <c r="V35" s="30"/>
      <c r="W35" s="31"/>
      <c r="X35" s="31"/>
    </row>
    <row r="36" spans="2:24" x14ac:dyDescent="0.3">
      <c r="B36" s="30"/>
      <c r="C36" s="31"/>
      <c r="D36" s="31"/>
      <c r="F36" s="30"/>
      <c r="G36" s="31"/>
      <c r="H36" s="31"/>
      <c r="J36" s="30"/>
      <c r="K36" s="31"/>
      <c r="L36" s="31"/>
      <c r="N36" s="30"/>
      <c r="O36" s="31"/>
      <c r="P36" s="31"/>
      <c r="R36" s="30"/>
      <c r="S36" s="31"/>
      <c r="T36" s="31"/>
      <c r="V36" s="30"/>
      <c r="W36" s="31"/>
      <c r="X36" s="31"/>
    </row>
    <row r="37" spans="2:24" x14ac:dyDescent="0.3">
      <c r="F37" s="30"/>
      <c r="G37" s="31"/>
      <c r="H37" s="31"/>
      <c r="N37" s="30"/>
      <c r="O37" s="31"/>
      <c r="P37" s="31"/>
      <c r="V37" s="30"/>
      <c r="W37" s="31"/>
      <c r="X37" s="31"/>
    </row>
  </sheetData>
  <pageMargins left="0.19685039370078741" right="0.19685039370078741" top="0.19685039370078741" bottom="0.19685039370078741"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1E336-D41A-4675-B9AD-A174B6D70B44}">
  <sheetPr>
    <pageSetUpPr fitToPage="1"/>
  </sheetPr>
  <dimension ref="A1:AQ126"/>
  <sheetViews>
    <sheetView zoomScaleNormal="100" workbookViewId="0">
      <selection activeCell="AJ21" sqref="AJ21"/>
    </sheetView>
  </sheetViews>
  <sheetFormatPr defaultColWidth="4.6640625" defaultRowHeight="14.1" customHeight="1" x14ac:dyDescent="0.3"/>
  <cols>
    <col min="1" max="1" width="33" style="13" customWidth="1"/>
    <col min="2" max="8" width="4.88671875" style="13" bestFit="1" customWidth="1"/>
    <col min="9" max="9" width="5" style="13" bestFit="1" customWidth="1"/>
    <col min="10" max="10" width="5.109375" style="13" bestFit="1" customWidth="1"/>
    <col min="11" max="12" width="5" style="13" bestFit="1" customWidth="1"/>
    <col min="13" max="18" width="5.109375" style="13" bestFit="1" customWidth="1"/>
    <col min="19" max="25" width="5" style="13" bestFit="1" customWidth="1"/>
    <col min="26" max="31" width="4.88671875" style="13" bestFit="1" customWidth="1"/>
    <col min="32" max="16384" width="4.6640625" style="13"/>
  </cols>
  <sheetData>
    <row r="1" spans="1:43" ht="14.1" customHeight="1" x14ac:dyDescent="0.3">
      <c r="A1" s="7" t="s">
        <v>80</v>
      </c>
      <c r="B1" s="32">
        <v>0</v>
      </c>
      <c r="C1" s="33">
        <v>8</v>
      </c>
      <c r="D1" s="34">
        <v>25</v>
      </c>
      <c r="E1" s="35">
        <v>65</v>
      </c>
    </row>
    <row r="2" spans="1:43" ht="14.1" customHeight="1" x14ac:dyDescent="0.3">
      <c r="A2" s="14"/>
      <c r="B2" s="32">
        <f>C1-0.00001</f>
        <v>7.9999900000000004</v>
      </c>
      <c r="C2" s="33">
        <f>D1-0.00001</f>
        <v>24.99999</v>
      </c>
      <c r="D2" s="34">
        <f>E1-0.00001</f>
        <v>64.999989999999997</v>
      </c>
      <c r="E2" s="35">
        <v>999</v>
      </c>
    </row>
    <row r="3" spans="1:43" ht="14.1" customHeight="1" thickBot="1" x14ac:dyDescent="0.35">
      <c r="A3" s="14"/>
    </row>
    <row r="4" spans="1:43" ht="14.1" customHeight="1" thickBot="1" x14ac:dyDescent="0.35">
      <c r="D4" s="181"/>
      <c r="E4" s="182"/>
      <c r="F4" s="182"/>
      <c r="G4" s="182"/>
      <c r="H4" s="182"/>
      <c r="I4" s="183"/>
      <c r="N4" s="181"/>
      <c r="O4" s="182"/>
      <c r="P4" s="182"/>
      <c r="Q4" s="182"/>
      <c r="R4" s="182"/>
      <c r="S4" s="182"/>
      <c r="T4" s="182"/>
      <c r="U4" s="182"/>
      <c r="V4" s="183"/>
    </row>
    <row r="5" spans="1:43" ht="14.1" customHeight="1" x14ac:dyDescent="0.3">
      <c r="A5" s="15" t="s">
        <v>160</v>
      </c>
      <c r="D5" s="184"/>
      <c r="I5" s="185"/>
      <c r="N5" s="184"/>
      <c r="V5" s="185"/>
      <c r="AD5" s="181"/>
      <c r="AE5" s="182"/>
      <c r="AF5" s="182"/>
      <c r="AG5" s="182"/>
      <c r="AH5" s="182"/>
      <c r="AI5" s="182"/>
      <c r="AJ5" s="182"/>
      <c r="AK5" s="182"/>
      <c r="AL5" s="182"/>
      <c r="AM5" s="182"/>
      <c r="AN5" s="182"/>
      <c r="AO5" s="182"/>
      <c r="AP5" s="182"/>
      <c r="AQ5" s="183"/>
    </row>
    <row r="6" spans="1:43" ht="14.1" customHeight="1" x14ac:dyDescent="0.3">
      <c r="A6" s="16" t="s">
        <v>82</v>
      </c>
      <c r="B6" s="16">
        <v>1</v>
      </c>
      <c r="C6" s="94">
        <v>3</v>
      </c>
      <c r="D6" s="186">
        <v>5</v>
      </c>
      <c r="E6" s="16">
        <v>9</v>
      </c>
      <c r="F6" s="16">
        <v>13</v>
      </c>
      <c r="G6" s="16">
        <v>17</v>
      </c>
      <c r="H6" s="16">
        <v>21</v>
      </c>
      <c r="I6" s="187">
        <v>23</v>
      </c>
      <c r="J6" s="95">
        <v>25</v>
      </c>
      <c r="K6" s="16">
        <v>27</v>
      </c>
      <c r="L6" s="16">
        <v>29</v>
      </c>
      <c r="M6" s="94">
        <v>31</v>
      </c>
      <c r="N6" s="186">
        <v>33</v>
      </c>
      <c r="O6" s="16">
        <v>35</v>
      </c>
      <c r="P6" s="16">
        <v>37</v>
      </c>
      <c r="Q6" s="16">
        <v>39</v>
      </c>
      <c r="R6" s="16">
        <v>41</v>
      </c>
      <c r="S6" s="16">
        <v>43</v>
      </c>
      <c r="T6" s="16">
        <v>45</v>
      </c>
      <c r="U6" s="16">
        <v>47</v>
      </c>
      <c r="V6" s="187">
        <v>49</v>
      </c>
      <c r="W6" s="95">
        <v>51</v>
      </c>
      <c r="X6" s="16">
        <v>53</v>
      </c>
      <c r="Y6" s="16">
        <v>55</v>
      </c>
      <c r="Z6" s="16">
        <v>57</v>
      </c>
      <c r="AA6" s="16">
        <v>59</v>
      </c>
      <c r="AB6" s="16">
        <v>61</v>
      </c>
      <c r="AD6" s="201"/>
      <c r="AE6" s="37" t="s">
        <v>1026</v>
      </c>
      <c r="AQ6" s="185"/>
    </row>
    <row r="7" spans="1:43" ht="14.1" customHeight="1" thickBot="1" x14ac:dyDescent="0.35">
      <c r="A7" s="18" t="s">
        <v>83</v>
      </c>
      <c r="B7" s="19">
        <v>0.28055555555555556</v>
      </c>
      <c r="C7" s="117">
        <v>0.30138888888888887</v>
      </c>
      <c r="D7" s="188">
        <v>0.32222222222222224</v>
      </c>
      <c r="E7" s="19">
        <v>0.3430555555555555</v>
      </c>
      <c r="F7" s="19">
        <v>0.36388888888888887</v>
      </c>
      <c r="G7" s="19">
        <v>0.38472222222222219</v>
      </c>
      <c r="H7" s="19">
        <v>0.4055555555555555</v>
      </c>
      <c r="I7" s="189">
        <v>0.42638888888888887</v>
      </c>
      <c r="J7" s="120">
        <v>0.44722222222222219</v>
      </c>
      <c r="K7" s="19">
        <v>0.4680555555555555</v>
      </c>
      <c r="L7" s="19">
        <v>0.48888888888888887</v>
      </c>
      <c r="M7" s="117">
        <v>0.50555555555555554</v>
      </c>
      <c r="N7" s="188">
        <v>0.52638888888888891</v>
      </c>
      <c r="O7" s="19">
        <v>0.54722222222222217</v>
      </c>
      <c r="P7" s="19">
        <v>0.56805555555555554</v>
      </c>
      <c r="Q7" s="19">
        <v>0.58888888888888891</v>
      </c>
      <c r="R7" s="19">
        <v>0.60972222222222217</v>
      </c>
      <c r="S7" s="19">
        <v>0.62847222222222221</v>
      </c>
      <c r="T7" s="19">
        <v>0.64930555555555558</v>
      </c>
      <c r="U7" s="19">
        <v>0.67013888888888884</v>
      </c>
      <c r="V7" s="189">
        <v>0.69097222222222221</v>
      </c>
      <c r="W7" s="120">
        <v>0.71180555555555547</v>
      </c>
      <c r="X7" s="19">
        <v>0.73263888888888884</v>
      </c>
      <c r="Y7" s="19">
        <v>0.75347222222222221</v>
      </c>
      <c r="Z7" s="19">
        <v>0.79513888888888884</v>
      </c>
      <c r="AA7" s="19">
        <v>0.83680555555555547</v>
      </c>
      <c r="AB7" s="19">
        <v>0.87847222222222221</v>
      </c>
      <c r="AD7" s="197"/>
      <c r="AE7" s="198"/>
      <c r="AF7" s="198"/>
      <c r="AG7" s="198"/>
      <c r="AH7" s="198"/>
      <c r="AI7" s="198"/>
      <c r="AJ7" s="198"/>
      <c r="AK7" s="198"/>
      <c r="AL7" s="198"/>
      <c r="AM7" s="198"/>
      <c r="AN7" s="198"/>
      <c r="AO7" s="198"/>
      <c r="AP7" s="198"/>
      <c r="AQ7" s="204"/>
    </row>
    <row r="8" spans="1:43" ht="14.1" customHeight="1" x14ac:dyDescent="0.3">
      <c r="C8" s="38"/>
      <c r="D8" s="190"/>
      <c r="E8" s="38"/>
      <c r="F8" s="38"/>
      <c r="G8" s="38"/>
      <c r="H8" s="38"/>
      <c r="I8" s="191"/>
      <c r="N8" s="184"/>
      <c r="V8" s="185"/>
    </row>
    <row r="9" spans="1:43" ht="14.1" customHeight="1" x14ac:dyDescent="0.3">
      <c r="A9" s="39" t="s">
        <v>84</v>
      </c>
      <c r="B9" s="20">
        <v>2</v>
      </c>
      <c r="C9" s="23">
        <v>2.8</v>
      </c>
      <c r="D9" s="192">
        <v>7.8000000000000007</v>
      </c>
      <c r="E9" s="20">
        <v>21.8</v>
      </c>
      <c r="F9" s="20">
        <v>16.8</v>
      </c>
      <c r="G9" s="20">
        <v>12</v>
      </c>
      <c r="H9" s="20">
        <v>9.8000000000000007</v>
      </c>
      <c r="I9" s="193">
        <v>8.8000000000000007</v>
      </c>
      <c r="J9" s="20">
        <v>11.8</v>
      </c>
      <c r="K9" s="20">
        <v>9</v>
      </c>
      <c r="L9" s="20">
        <v>13.2</v>
      </c>
      <c r="M9" s="23">
        <v>8</v>
      </c>
      <c r="N9" s="192">
        <v>8.8000000000000007</v>
      </c>
      <c r="O9" s="20">
        <v>14.6</v>
      </c>
      <c r="P9" s="20">
        <v>10</v>
      </c>
      <c r="Q9" s="20">
        <v>11.8</v>
      </c>
      <c r="R9" s="20">
        <v>8.8000000000000007</v>
      </c>
      <c r="S9" s="20">
        <v>8</v>
      </c>
      <c r="T9" s="20">
        <v>11.8</v>
      </c>
      <c r="U9" s="20">
        <v>8.4</v>
      </c>
      <c r="V9" s="193">
        <v>10.8</v>
      </c>
      <c r="W9" s="20">
        <v>6.8000000000000007</v>
      </c>
      <c r="X9" s="20">
        <v>5</v>
      </c>
      <c r="Y9" s="20">
        <v>6</v>
      </c>
      <c r="Z9" s="20">
        <v>4</v>
      </c>
      <c r="AA9" s="20">
        <v>3</v>
      </c>
      <c r="AB9" s="20">
        <v>5</v>
      </c>
      <c r="AD9" s="231" t="s">
        <v>1029</v>
      </c>
      <c r="AE9" s="231"/>
      <c r="AF9" s="231"/>
      <c r="AG9" s="231"/>
      <c r="AH9" s="231"/>
      <c r="AI9" s="231"/>
      <c r="AJ9" s="231"/>
      <c r="AK9" s="231"/>
      <c r="AL9" s="231"/>
      <c r="AM9" s="231"/>
      <c r="AN9" s="231"/>
      <c r="AO9" s="231"/>
      <c r="AP9" s="231"/>
      <c r="AQ9" s="231"/>
    </row>
    <row r="10" spans="1:43" ht="14.1" customHeight="1" x14ac:dyDescent="0.3">
      <c r="A10" s="39" t="s">
        <v>85</v>
      </c>
      <c r="B10" s="20">
        <v>3.8</v>
      </c>
      <c r="C10" s="23">
        <v>3.8</v>
      </c>
      <c r="D10" s="192">
        <v>10.8</v>
      </c>
      <c r="E10" s="20">
        <v>28.4</v>
      </c>
      <c r="F10" s="20">
        <v>25.8</v>
      </c>
      <c r="G10" s="20">
        <v>16</v>
      </c>
      <c r="H10" s="20">
        <v>12</v>
      </c>
      <c r="I10" s="193">
        <v>12.8</v>
      </c>
      <c r="J10" s="20">
        <v>12.8</v>
      </c>
      <c r="K10" s="20">
        <v>13</v>
      </c>
      <c r="L10" s="20">
        <v>15.6</v>
      </c>
      <c r="M10" s="23">
        <v>12</v>
      </c>
      <c r="N10" s="192">
        <v>12</v>
      </c>
      <c r="O10" s="20">
        <v>15</v>
      </c>
      <c r="P10" s="20">
        <v>11.8</v>
      </c>
      <c r="Q10" s="20">
        <v>13</v>
      </c>
      <c r="R10" s="20">
        <v>10</v>
      </c>
      <c r="S10" s="20">
        <v>9.8000000000000007</v>
      </c>
      <c r="T10" s="20">
        <v>11.8</v>
      </c>
      <c r="U10" s="20">
        <v>12.4</v>
      </c>
      <c r="V10" s="193">
        <v>13.4</v>
      </c>
      <c r="W10" s="20">
        <v>7.8000000000000007</v>
      </c>
      <c r="X10" s="20">
        <v>8.8000000000000007</v>
      </c>
      <c r="Y10" s="20">
        <v>6</v>
      </c>
      <c r="Z10" s="20">
        <v>6.8000000000000007</v>
      </c>
      <c r="AA10" s="20">
        <v>3</v>
      </c>
      <c r="AB10" s="20">
        <v>5</v>
      </c>
      <c r="AD10" s="231"/>
      <c r="AE10" s="231"/>
      <c r="AF10" s="231"/>
      <c r="AG10" s="231"/>
      <c r="AH10" s="231"/>
      <c r="AI10" s="231"/>
      <c r="AJ10" s="231"/>
      <c r="AK10" s="231"/>
      <c r="AL10" s="231"/>
      <c r="AM10" s="231"/>
      <c r="AN10" s="231"/>
      <c r="AO10" s="231"/>
      <c r="AP10" s="231"/>
      <c r="AQ10" s="231"/>
    </row>
    <row r="11" spans="1:43" ht="14.1" customHeight="1" x14ac:dyDescent="0.3">
      <c r="A11" s="39" t="s">
        <v>161</v>
      </c>
      <c r="B11" s="20">
        <v>4.8000000000000007</v>
      </c>
      <c r="C11" s="23">
        <v>4</v>
      </c>
      <c r="D11" s="192">
        <v>17.8</v>
      </c>
      <c r="E11" s="20">
        <v>41.8</v>
      </c>
      <c r="F11" s="20">
        <v>36.6</v>
      </c>
      <c r="G11" s="20">
        <v>26.8</v>
      </c>
      <c r="H11" s="20">
        <v>22.6</v>
      </c>
      <c r="I11" s="193">
        <v>19.8</v>
      </c>
      <c r="J11" s="20">
        <v>18.8</v>
      </c>
      <c r="K11" s="20">
        <v>22</v>
      </c>
      <c r="L11" s="20">
        <v>17.600000000000001</v>
      </c>
      <c r="M11" s="23">
        <v>15.8</v>
      </c>
      <c r="N11" s="192">
        <v>17</v>
      </c>
      <c r="O11" s="20">
        <v>16</v>
      </c>
      <c r="P11" s="20">
        <v>13</v>
      </c>
      <c r="Q11" s="20">
        <v>15</v>
      </c>
      <c r="R11" s="20">
        <v>11</v>
      </c>
      <c r="S11" s="20">
        <v>12</v>
      </c>
      <c r="T11" s="20">
        <v>13.8</v>
      </c>
      <c r="U11" s="20">
        <v>13.1</v>
      </c>
      <c r="V11" s="193">
        <v>13.4</v>
      </c>
      <c r="W11" s="20">
        <v>9.8000000000000007</v>
      </c>
      <c r="X11" s="20">
        <v>9.4</v>
      </c>
      <c r="Y11" s="20">
        <v>6</v>
      </c>
      <c r="Z11" s="20">
        <v>6.8000000000000007</v>
      </c>
      <c r="AA11" s="20">
        <v>4</v>
      </c>
      <c r="AB11" s="20">
        <v>5</v>
      </c>
      <c r="AD11" s="231"/>
      <c r="AE11" s="231"/>
      <c r="AF11" s="231"/>
      <c r="AG11" s="231"/>
      <c r="AH11" s="231"/>
      <c r="AI11" s="231"/>
      <c r="AJ11" s="231"/>
      <c r="AK11" s="231"/>
      <c r="AL11" s="231"/>
      <c r="AM11" s="231"/>
      <c r="AN11" s="231"/>
      <c r="AO11" s="231"/>
      <c r="AP11" s="231"/>
      <c r="AQ11" s="231"/>
    </row>
    <row r="12" spans="1:43" ht="14.1" customHeight="1" x14ac:dyDescent="0.3">
      <c r="A12" s="39" t="s">
        <v>132</v>
      </c>
      <c r="B12" s="20">
        <v>4.8000000000000007</v>
      </c>
      <c r="C12" s="23">
        <v>4</v>
      </c>
      <c r="D12" s="192">
        <v>17</v>
      </c>
      <c r="E12" s="20">
        <v>39</v>
      </c>
      <c r="F12" s="20">
        <v>35.799999999999997</v>
      </c>
      <c r="G12" s="20">
        <v>26.6</v>
      </c>
      <c r="H12" s="20">
        <v>21.8</v>
      </c>
      <c r="I12" s="193">
        <v>19</v>
      </c>
      <c r="J12" s="20">
        <v>18.8</v>
      </c>
      <c r="K12" s="20">
        <v>20.399999999999999</v>
      </c>
      <c r="L12" s="20">
        <v>16</v>
      </c>
      <c r="M12" s="23">
        <v>15</v>
      </c>
      <c r="N12" s="192">
        <v>15.8</v>
      </c>
      <c r="O12" s="20">
        <v>15.6</v>
      </c>
      <c r="P12" s="20">
        <v>12</v>
      </c>
      <c r="Q12" s="20">
        <v>12</v>
      </c>
      <c r="R12" s="20">
        <v>10</v>
      </c>
      <c r="S12" s="20">
        <v>11</v>
      </c>
      <c r="T12" s="20">
        <v>11</v>
      </c>
      <c r="U12" s="20">
        <v>10.199999999999999</v>
      </c>
      <c r="V12" s="193">
        <v>10.6</v>
      </c>
      <c r="W12" s="20">
        <v>7.6000000000000014</v>
      </c>
      <c r="X12" s="20">
        <v>6</v>
      </c>
      <c r="Y12" s="20">
        <v>5.8000000000000007</v>
      </c>
      <c r="Z12" s="20">
        <v>6.9</v>
      </c>
      <c r="AA12" s="20">
        <v>2.8</v>
      </c>
      <c r="AB12" s="20">
        <v>4</v>
      </c>
      <c r="AD12" s="231"/>
      <c r="AE12" s="231"/>
      <c r="AF12" s="231"/>
      <c r="AG12" s="231"/>
      <c r="AH12" s="231"/>
      <c r="AI12" s="231"/>
      <c r="AJ12" s="231"/>
      <c r="AK12" s="231"/>
      <c r="AL12" s="231"/>
      <c r="AM12" s="231"/>
      <c r="AN12" s="231"/>
      <c r="AO12" s="231"/>
      <c r="AP12" s="231"/>
      <c r="AQ12" s="231"/>
    </row>
    <row r="13" spans="1:43" ht="14.1" customHeight="1" x14ac:dyDescent="0.3">
      <c r="A13" s="39" t="s">
        <v>162</v>
      </c>
      <c r="B13" s="20">
        <v>4</v>
      </c>
      <c r="C13" s="23">
        <v>4</v>
      </c>
      <c r="D13" s="192">
        <v>17</v>
      </c>
      <c r="E13" s="20">
        <v>37.799999999999997</v>
      </c>
      <c r="F13" s="20">
        <v>34</v>
      </c>
      <c r="G13" s="20">
        <v>26.4</v>
      </c>
      <c r="H13" s="20">
        <v>21.6</v>
      </c>
      <c r="I13" s="193">
        <v>18</v>
      </c>
      <c r="J13" s="20">
        <v>17.8</v>
      </c>
      <c r="K13" s="20">
        <v>18</v>
      </c>
      <c r="L13" s="20">
        <v>15.8</v>
      </c>
      <c r="M13" s="23">
        <v>14.8</v>
      </c>
      <c r="N13" s="192">
        <v>15.6</v>
      </c>
      <c r="O13" s="20">
        <v>15.6</v>
      </c>
      <c r="P13" s="20">
        <v>12</v>
      </c>
      <c r="Q13" s="20">
        <v>11.8</v>
      </c>
      <c r="R13" s="20">
        <v>9.8000000000000007</v>
      </c>
      <c r="S13" s="20">
        <v>10.6</v>
      </c>
      <c r="T13" s="20">
        <v>10.8</v>
      </c>
      <c r="U13" s="20">
        <v>10</v>
      </c>
      <c r="V13" s="193">
        <v>10.4</v>
      </c>
      <c r="W13" s="20">
        <v>7.6000000000000014</v>
      </c>
      <c r="X13" s="20">
        <v>5.9</v>
      </c>
      <c r="Y13" s="20">
        <v>5</v>
      </c>
      <c r="Z13" s="20">
        <v>6.9</v>
      </c>
      <c r="AA13" s="20">
        <v>2</v>
      </c>
      <c r="AB13" s="20">
        <v>3.8</v>
      </c>
    </row>
    <row r="14" spans="1:43" ht="14.1" customHeight="1" x14ac:dyDescent="0.3">
      <c r="A14" s="39" t="s">
        <v>163</v>
      </c>
      <c r="B14" s="20">
        <v>4</v>
      </c>
      <c r="C14" s="23">
        <v>4</v>
      </c>
      <c r="D14" s="192">
        <v>16.8</v>
      </c>
      <c r="E14" s="20">
        <v>31</v>
      </c>
      <c r="F14" s="20">
        <v>25.8</v>
      </c>
      <c r="G14" s="20">
        <v>18</v>
      </c>
      <c r="H14" s="20">
        <v>12.9</v>
      </c>
      <c r="I14" s="193">
        <v>12</v>
      </c>
      <c r="J14" s="20">
        <v>9.5</v>
      </c>
      <c r="K14" s="20">
        <v>9.7000000000000011</v>
      </c>
      <c r="L14" s="20">
        <v>10</v>
      </c>
      <c r="M14" s="23">
        <v>11</v>
      </c>
      <c r="N14" s="192">
        <v>14.6</v>
      </c>
      <c r="O14" s="20">
        <v>13.9</v>
      </c>
      <c r="P14" s="20">
        <v>9</v>
      </c>
      <c r="Q14" s="20">
        <v>10.8</v>
      </c>
      <c r="R14" s="20">
        <v>9.5</v>
      </c>
      <c r="S14" s="20">
        <v>8.9</v>
      </c>
      <c r="T14" s="20">
        <v>9.8000000000000007</v>
      </c>
      <c r="U14" s="20">
        <v>9.8000000000000007</v>
      </c>
      <c r="V14" s="193">
        <v>10.4</v>
      </c>
      <c r="W14" s="20">
        <v>7.3000000000000007</v>
      </c>
      <c r="X14" s="20">
        <v>5.9</v>
      </c>
      <c r="Y14" s="20">
        <v>4.6000000000000014</v>
      </c>
      <c r="Z14" s="20">
        <v>6.3000000000000007</v>
      </c>
      <c r="AA14" s="20">
        <v>2</v>
      </c>
      <c r="AB14" s="20">
        <v>3.8</v>
      </c>
    </row>
    <row r="15" spans="1:43" ht="14.1" customHeight="1" x14ac:dyDescent="0.3">
      <c r="A15" s="39" t="s">
        <v>164</v>
      </c>
      <c r="B15" s="20">
        <v>4</v>
      </c>
      <c r="C15" s="23">
        <v>4</v>
      </c>
      <c r="D15" s="192">
        <v>16.8</v>
      </c>
      <c r="E15" s="20">
        <v>31</v>
      </c>
      <c r="F15" s="20">
        <v>25.8</v>
      </c>
      <c r="G15" s="20">
        <v>18</v>
      </c>
      <c r="H15" s="20">
        <v>12.3</v>
      </c>
      <c r="I15" s="193">
        <v>12</v>
      </c>
      <c r="J15" s="20">
        <v>9</v>
      </c>
      <c r="K15" s="20">
        <v>9</v>
      </c>
      <c r="L15" s="20">
        <v>10</v>
      </c>
      <c r="M15" s="23">
        <v>10.8</v>
      </c>
      <c r="N15" s="192">
        <v>14.8</v>
      </c>
      <c r="O15" s="20">
        <v>13.9</v>
      </c>
      <c r="P15" s="20">
        <v>9</v>
      </c>
      <c r="Q15" s="20">
        <v>10.8</v>
      </c>
      <c r="R15" s="20">
        <v>8.7000000000000011</v>
      </c>
      <c r="S15" s="20">
        <v>8.8000000000000007</v>
      </c>
      <c r="T15" s="20">
        <v>9.8000000000000007</v>
      </c>
      <c r="U15" s="20">
        <v>8.4</v>
      </c>
      <c r="V15" s="193">
        <v>10.4</v>
      </c>
      <c r="W15" s="20">
        <v>6.3000000000000007</v>
      </c>
      <c r="X15" s="20">
        <v>5</v>
      </c>
      <c r="Y15" s="20">
        <v>4.5</v>
      </c>
      <c r="Z15" s="20">
        <v>5.6000000000000014</v>
      </c>
      <c r="AA15" s="20">
        <v>2</v>
      </c>
      <c r="AB15" s="20">
        <v>2</v>
      </c>
    </row>
    <row r="16" spans="1:43" ht="14.1" customHeight="1" x14ac:dyDescent="0.3">
      <c r="A16" s="39" t="s">
        <v>165</v>
      </c>
      <c r="B16" s="20">
        <v>4</v>
      </c>
      <c r="C16" s="23">
        <v>4.8000000000000007</v>
      </c>
      <c r="D16" s="192">
        <v>16</v>
      </c>
      <c r="E16" s="20">
        <v>31</v>
      </c>
      <c r="F16" s="20">
        <v>25.4</v>
      </c>
      <c r="G16" s="20">
        <v>18</v>
      </c>
      <c r="H16" s="20">
        <v>10.8</v>
      </c>
      <c r="I16" s="193">
        <v>10.9</v>
      </c>
      <c r="J16" s="20">
        <v>8.9</v>
      </c>
      <c r="K16" s="20">
        <v>8</v>
      </c>
      <c r="L16" s="20">
        <v>9.8000000000000007</v>
      </c>
      <c r="M16" s="23">
        <v>9.6000000000000014</v>
      </c>
      <c r="N16" s="192">
        <v>13.9</v>
      </c>
      <c r="O16" s="20">
        <v>13.4</v>
      </c>
      <c r="P16" s="20">
        <v>9</v>
      </c>
      <c r="Q16" s="20">
        <v>9.8000000000000007</v>
      </c>
      <c r="R16" s="20">
        <v>8.7000000000000011</v>
      </c>
      <c r="S16" s="20">
        <v>7.4</v>
      </c>
      <c r="T16" s="20">
        <v>7.9</v>
      </c>
      <c r="U16" s="20">
        <v>8</v>
      </c>
      <c r="V16" s="193">
        <v>8.8000000000000007</v>
      </c>
      <c r="W16" s="20">
        <v>4</v>
      </c>
      <c r="X16" s="20">
        <v>4</v>
      </c>
      <c r="Y16" s="20">
        <v>3.9</v>
      </c>
      <c r="Z16" s="20">
        <v>3</v>
      </c>
      <c r="AA16" s="20">
        <v>1</v>
      </c>
      <c r="AB16" s="20">
        <v>1</v>
      </c>
    </row>
    <row r="17" spans="1:31" ht="14.1" customHeight="1" x14ac:dyDescent="0.3">
      <c r="A17" s="39" t="s">
        <v>166</v>
      </c>
      <c r="B17" s="20">
        <v>4</v>
      </c>
      <c r="C17" s="23">
        <v>4</v>
      </c>
      <c r="D17" s="192">
        <v>15</v>
      </c>
      <c r="E17" s="20">
        <v>26.6</v>
      </c>
      <c r="F17" s="20">
        <v>24.6</v>
      </c>
      <c r="G17" s="20">
        <v>18</v>
      </c>
      <c r="H17" s="20">
        <v>10.4</v>
      </c>
      <c r="I17" s="193">
        <v>10.8</v>
      </c>
      <c r="J17" s="20">
        <v>8.9</v>
      </c>
      <c r="K17" s="20">
        <v>8</v>
      </c>
      <c r="L17" s="20">
        <v>10</v>
      </c>
      <c r="M17" s="23">
        <v>8.4</v>
      </c>
      <c r="N17" s="192">
        <v>13.1</v>
      </c>
      <c r="O17" s="20">
        <v>12.6</v>
      </c>
      <c r="P17" s="20">
        <v>7.4</v>
      </c>
      <c r="Q17" s="20">
        <v>8.8000000000000007</v>
      </c>
      <c r="R17" s="20">
        <v>6.5</v>
      </c>
      <c r="S17" s="20">
        <v>6.9</v>
      </c>
      <c r="T17" s="20">
        <v>7.4</v>
      </c>
      <c r="U17" s="20">
        <v>8</v>
      </c>
      <c r="V17" s="193">
        <v>8.8000000000000007</v>
      </c>
      <c r="W17" s="20">
        <v>4</v>
      </c>
      <c r="X17" s="20">
        <v>3.8</v>
      </c>
      <c r="Y17" s="20">
        <v>3.2</v>
      </c>
      <c r="Z17" s="20">
        <v>2.9</v>
      </c>
      <c r="AA17" s="20">
        <v>1</v>
      </c>
      <c r="AB17" s="20">
        <v>1</v>
      </c>
    </row>
    <row r="18" spans="1:31" ht="14.1" customHeight="1" x14ac:dyDescent="0.3">
      <c r="A18" s="39" t="s">
        <v>167</v>
      </c>
      <c r="B18" s="20">
        <v>3.8</v>
      </c>
      <c r="C18" s="23">
        <v>4</v>
      </c>
      <c r="D18" s="192">
        <v>10.9</v>
      </c>
      <c r="E18" s="20">
        <v>20.5</v>
      </c>
      <c r="F18" s="20">
        <v>19.8</v>
      </c>
      <c r="G18" s="20">
        <v>15</v>
      </c>
      <c r="H18" s="20">
        <v>8.6</v>
      </c>
      <c r="I18" s="193">
        <v>10</v>
      </c>
      <c r="J18" s="20">
        <v>7</v>
      </c>
      <c r="K18" s="20">
        <v>7.3000000000000007</v>
      </c>
      <c r="L18" s="20">
        <v>7.8000000000000007</v>
      </c>
      <c r="M18" s="23">
        <v>6</v>
      </c>
      <c r="N18" s="192">
        <v>11</v>
      </c>
      <c r="O18" s="20">
        <v>12.4</v>
      </c>
      <c r="P18" s="20">
        <v>5.3000000000000007</v>
      </c>
      <c r="Q18" s="20">
        <v>6.8000000000000007</v>
      </c>
      <c r="R18" s="20">
        <v>5.3000000000000007</v>
      </c>
      <c r="S18" s="20">
        <v>6.5</v>
      </c>
      <c r="T18" s="20">
        <v>7</v>
      </c>
      <c r="U18" s="20">
        <v>7</v>
      </c>
      <c r="V18" s="193">
        <v>7.8000000000000007</v>
      </c>
      <c r="W18" s="20">
        <v>4</v>
      </c>
      <c r="X18" s="20">
        <v>3</v>
      </c>
      <c r="Y18" s="20">
        <v>3</v>
      </c>
      <c r="Z18" s="20">
        <v>0</v>
      </c>
      <c r="AA18" s="20">
        <v>0</v>
      </c>
      <c r="AB18" s="20">
        <v>0</v>
      </c>
    </row>
    <row r="19" spans="1:31" ht="14.1" customHeight="1" x14ac:dyDescent="0.3">
      <c r="A19" s="39" t="s">
        <v>137</v>
      </c>
      <c r="B19" s="20">
        <v>3.8</v>
      </c>
      <c r="C19" s="23">
        <v>4</v>
      </c>
      <c r="D19" s="192">
        <v>10</v>
      </c>
      <c r="E19" s="20">
        <v>20.5</v>
      </c>
      <c r="F19" s="20">
        <v>19.8</v>
      </c>
      <c r="G19" s="20">
        <v>15</v>
      </c>
      <c r="H19" s="20">
        <v>8.8000000000000007</v>
      </c>
      <c r="I19" s="193">
        <v>8.9</v>
      </c>
      <c r="J19" s="20">
        <v>7</v>
      </c>
      <c r="K19" s="20">
        <v>6.8000000000000007</v>
      </c>
      <c r="L19" s="20">
        <v>7.8000000000000007</v>
      </c>
      <c r="M19" s="23">
        <v>6</v>
      </c>
      <c r="N19" s="192">
        <v>10.6</v>
      </c>
      <c r="O19" s="20">
        <v>10.6</v>
      </c>
      <c r="P19" s="20">
        <v>4.9000000000000004</v>
      </c>
      <c r="Q19" s="20">
        <v>5</v>
      </c>
      <c r="R19" s="20">
        <v>4.8000000000000007</v>
      </c>
      <c r="S19" s="20">
        <v>6</v>
      </c>
      <c r="T19" s="20">
        <v>5.8000000000000007</v>
      </c>
      <c r="U19" s="20">
        <v>6</v>
      </c>
      <c r="V19" s="193">
        <v>6.8000000000000007</v>
      </c>
      <c r="W19" s="20">
        <v>3</v>
      </c>
      <c r="X19" s="20">
        <v>3</v>
      </c>
      <c r="Y19" s="20">
        <v>3</v>
      </c>
      <c r="Z19" s="20"/>
      <c r="AA19" s="20"/>
      <c r="AB19" s="20"/>
    </row>
    <row r="20" spans="1:31" ht="14.1" customHeight="1" x14ac:dyDescent="0.3">
      <c r="A20" s="39" t="s">
        <v>168</v>
      </c>
      <c r="B20" s="20">
        <v>3.8</v>
      </c>
      <c r="C20" s="23">
        <v>4.8000000000000007</v>
      </c>
      <c r="D20" s="192">
        <v>10</v>
      </c>
      <c r="E20" s="20">
        <v>20.5</v>
      </c>
      <c r="F20" s="20">
        <v>19.8</v>
      </c>
      <c r="G20" s="20">
        <v>15</v>
      </c>
      <c r="H20" s="20">
        <v>8.8000000000000007</v>
      </c>
      <c r="I20" s="193">
        <v>9</v>
      </c>
      <c r="J20" s="20">
        <v>7</v>
      </c>
      <c r="K20" s="20">
        <v>6.8000000000000007</v>
      </c>
      <c r="L20" s="20">
        <v>7.8000000000000007</v>
      </c>
      <c r="M20" s="23">
        <v>6</v>
      </c>
      <c r="N20" s="192">
        <v>10.6</v>
      </c>
      <c r="O20" s="20">
        <v>10.6</v>
      </c>
      <c r="P20" s="20">
        <v>4.9000000000000004</v>
      </c>
      <c r="Q20" s="20">
        <v>5</v>
      </c>
      <c r="R20" s="20">
        <v>5.1000000000000014</v>
      </c>
      <c r="S20" s="20">
        <v>6</v>
      </c>
      <c r="T20" s="20">
        <v>5</v>
      </c>
      <c r="U20" s="20">
        <v>6</v>
      </c>
      <c r="V20" s="193">
        <v>6.8000000000000007</v>
      </c>
      <c r="W20" s="20">
        <v>3</v>
      </c>
      <c r="X20" s="20">
        <v>3</v>
      </c>
      <c r="Y20" s="20">
        <v>2.8</v>
      </c>
      <c r="Z20" s="20"/>
      <c r="AA20" s="20"/>
      <c r="AB20" s="20"/>
    </row>
    <row r="21" spans="1:31" ht="14.1" customHeight="1" x14ac:dyDescent="0.3">
      <c r="A21" s="39" t="s">
        <v>169</v>
      </c>
      <c r="B21" s="20">
        <v>3.8</v>
      </c>
      <c r="C21" s="23">
        <v>4.8000000000000007</v>
      </c>
      <c r="D21" s="192">
        <v>10</v>
      </c>
      <c r="E21" s="20">
        <v>20.5</v>
      </c>
      <c r="F21" s="20">
        <v>19.8</v>
      </c>
      <c r="G21" s="20">
        <v>14.8</v>
      </c>
      <c r="H21" s="20">
        <v>8.8000000000000007</v>
      </c>
      <c r="I21" s="193">
        <v>9</v>
      </c>
      <c r="J21" s="20">
        <v>7</v>
      </c>
      <c r="K21" s="20">
        <v>6.8000000000000007</v>
      </c>
      <c r="L21" s="20">
        <v>7.8000000000000007</v>
      </c>
      <c r="M21" s="23">
        <v>6</v>
      </c>
      <c r="N21" s="192">
        <v>10.6</v>
      </c>
      <c r="O21" s="20">
        <v>10.6</v>
      </c>
      <c r="P21" s="20">
        <v>4.9000000000000004</v>
      </c>
      <c r="Q21" s="20">
        <v>5</v>
      </c>
      <c r="R21" s="20">
        <v>5</v>
      </c>
      <c r="S21" s="20">
        <v>6</v>
      </c>
      <c r="T21" s="20">
        <v>5</v>
      </c>
      <c r="U21" s="20">
        <v>6</v>
      </c>
      <c r="V21" s="193">
        <v>6.8000000000000007</v>
      </c>
      <c r="W21" s="20">
        <v>3</v>
      </c>
      <c r="X21" s="20">
        <v>3</v>
      </c>
      <c r="Y21" s="20">
        <v>2.8</v>
      </c>
      <c r="Z21" s="20"/>
      <c r="AA21" s="20"/>
      <c r="AB21" s="20"/>
    </row>
    <row r="22" spans="1:31" ht="14.1" customHeight="1" x14ac:dyDescent="0.3">
      <c r="A22" s="39" t="s">
        <v>170</v>
      </c>
      <c r="B22" s="20">
        <v>3.8</v>
      </c>
      <c r="C22" s="23">
        <v>4</v>
      </c>
      <c r="D22" s="192">
        <v>10</v>
      </c>
      <c r="E22" s="20">
        <v>20.5</v>
      </c>
      <c r="F22" s="20">
        <v>19.8</v>
      </c>
      <c r="G22" s="20">
        <v>14.8</v>
      </c>
      <c r="H22" s="20">
        <v>8.8000000000000007</v>
      </c>
      <c r="I22" s="193">
        <v>9</v>
      </c>
      <c r="J22" s="20">
        <v>7</v>
      </c>
      <c r="K22" s="20">
        <v>6.8000000000000007</v>
      </c>
      <c r="L22" s="20">
        <v>7.8000000000000007</v>
      </c>
      <c r="M22" s="23">
        <v>6</v>
      </c>
      <c r="N22" s="192">
        <v>10.6</v>
      </c>
      <c r="O22" s="20">
        <v>10.6</v>
      </c>
      <c r="P22" s="20">
        <v>4.9000000000000004</v>
      </c>
      <c r="Q22" s="20">
        <v>5.8000000000000007</v>
      </c>
      <c r="R22" s="20">
        <v>5</v>
      </c>
      <c r="S22" s="20">
        <v>6</v>
      </c>
      <c r="T22" s="20">
        <v>4.9000000000000004</v>
      </c>
      <c r="U22" s="20">
        <v>6</v>
      </c>
      <c r="V22" s="193">
        <v>6.8000000000000007</v>
      </c>
      <c r="W22" s="20">
        <v>3</v>
      </c>
      <c r="X22" s="20">
        <v>3.8</v>
      </c>
      <c r="Y22" s="20">
        <v>2</v>
      </c>
      <c r="Z22" s="20"/>
      <c r="AA22" s="20"/>
      <c r="AB22" s="20"/>
    </row>
    <row r="23" spans="1:31" ht="14.1" customHeight="1" x14ac:dyDescent="0.3">
      <c r="A23" s="39" t="s">
        <v>171</v>
      </c>
      <c r="B23" s="20">
        <v>3.8</v>
      </c>
      <c r="C23" s="23">
        <v>4</v>
      </c>
      <c r="D23" s="192">
        <v>7</v>
      </c>
      <c r="E23" s="20">
        <v>20.9</v>
      </c>
      <c r="F23" s="20">
        <v>19</v>
      </c>
      <c r="G23" s="20">
        <v>13</v>
      </c>
      <c r="H23" s="20">
        <v>7.8000000000000007</v>
      </c>
      <c r="I23" s="193">
        <v>8</v>
      </c>
      <c r="J23" s="20">
        <v>6.8000000000000007</v>
      </c>
      <c r="K23" s="20">
        <v>7.2</v>
      </c>
      <c r="L23" s="20">
        <v>5.8000000000000007</v>
      </c>
      <c r="M23" s="23">
        <v>5.8000000000000007</v>
      </c>
      <c r="N23" s="192">
        <v>10</v>
      </c>
      <c r="O23" s="20">
        <v>10.6</v>
      </c>
      <c r="P23" s="20">
        <v>4.8000000000000007</v>
      </c>
      <c r="Q23" s="20">
        <v>5.8000000000000007</v>
      </c>
      <c r="R23" s="20">
        <v>6.8000000000000007</v>
      </c>
      <c r="S23" s="20">
        <v>7</v>
      </c>
      <c r="T23" s="20">
        <v>4.8000000000000007</v>
      </c>
      <c r="U23" s="20">
        <v>6.8000000000000007</v>
      </c>
      <c r="V23" s="193">
        <v>6.8000000000000007</v>
      </c>
      <c r="W23" s="20">
        <v>4</v>
      </c>
      <c r="X23" s="20">
        <v>4</v>
      </c>
      <c r="Y23" s="20">
        <v>2</v>
      </c>
      <c r="Z23" s="20"/>
      <c r="AA23" s="20"/>
      <c r="AB23" s="20"/>
    </row>
    <row r="24" spans="1:31" ht="14.1" customHeight="1" x14ac:dyDescent="0.3">
      <c r="A24" s="39" t="s">
        <v>172</v>
      </c>
      <c r="B24" s="20">
        <v>3</v>
      </c>
      <c r="C24" s="23">
        <v>4</v>
      </c>
      <c r="D24" s="192">
        <v>7</v>
      </c>
      <c r="E24" s="20">
        <v>17</v>
      </c>
      <c r="F24" s="20">
        <v>18</v>
      </c>
      <c r="G24" s="20">
        <v>10.4</v>
      </c>
      <c r="H24" s="20">
        <v>7</v>
      </c>
      <c r="I24" s="193">
        <v>7.8000000000000007</v>
      </c>
      <c r="J24" s="20">
        <v>6.8000000000000007</v>
      </c>
      <c r="K24" s="20">
        <v>5.9</v>
      </c>
      <c r="L24" s="20">
        <v>5.8000000000000007</v>
      </c>
      <c r="M24" s="23">
        <v>5.8000000000000007</v>
      </c>
      <c r="N24" s="192">
        <v>9.9</v>
      </c>
      <c r="O24" s="20">
        <v>9.6000000000000014</v>
      </c>
      <c r="P24" s="20">
        <v>4.8000000000000007</v>
      </c>
      <c r="Q24" s="20">
        <v>5.8000000000000007</v>
      </c>
      <c r="R24" s="20">
        <v>6.8000000000000007</v>
      </c>
      <c r="S24" s="20">
        <v>7</v>
      </c>
      <c r="T24" s="20">
        <v>4.2</v>
      </c>
      <c r="U24" s="20">
        <v>6</v>
      </c>
      <c r="V24" s="193">
        <v>6.8000000000000007</v>
      </c>
      <c r="W24" s="20">
        <v>3.8</v>
      </c>
      <c r="X24" s="20">
        <v>4</v>
      </c>
      <c r="Y24" s="20">
        <v>2</v>
      </c>
      <c r="Z24" s="20"/>
      <c r="AA24" s="20"/>
      <c r="AB24" s="20"/>
    </row>
    <row r="25" spans="1:31" ht="14.1" customHeight="1" x14ac:dyDescent="0.3">
      <c r="A25" s="39" t="s">
        <v>173</v>
      </c>
      <c r="B25" s="20">
        <v>0</v>
      </c>
      <c r="C25" s="23">
        <v>1.8</v>
      </c>
      <c r="D25" s="192">
        <v>1</v>
      </c>
      <c r="E25" s="20">
        <v>1</v>
      </c>
      <c r="F25" s="20">
        <v>1</v>
      </c>
      <c r="G25" s="20">
        <v>2</v>
      </c>
      <c r="H25" s="20">
        <v>1.8</v>
      </c>
      <c r="I25" s="193">
        <v>1</v>
      </c>
      <c r="J25" s="20">
        <v>2</v>
      </c>
      <c r="K25" s="20">
        <v>1.8</v>
      </c>
      <c r="L25" s="20">
        <v>2.8</v>
      </c>
      <c r="M25" s="23">
        <v>2</v>
      </c>
      <c r="N25" s="192">
        <v>1.8</v>
      </c>
      <c r="O25" s="20">
        <v>1</v>
      </c>
      <c r="P25" s="20">
        <v>2</v>
      </c>
      <c r="Q25" s="20">
        <v>2</v>
      </c>
      <c r="R25" s="20">
        <v>4</v>
      </c>
      <c r="S25" s="20">
        <v>3</v>
      </c>
      <c r="T25" s="20">
        <v>1.8</v>
      </c>
      <c r="U25" s="20">
        <v>3.8</v>
      </c>
      <c r="V25" s="193">
        <v>6.6000000000000014</v>
      </c>
      <c r="W25" s="20">
        <v>1.8</v>
      </c>
      <c r="X25" s="20">
        <v>3.6</v>
      </c>
      <c r="Y25" s="20">
        <v>0.8</v>
      </c>
      <c r="Z25" s="20"/>
      <c r="AA25" s="20"/>
      <c r="AB25" s="20"/>
    </row>
    <row r="26" spans="1:31" ht="14.1" customHeight="1" x14ac:dyDescent="0.3">
      <c r="A26" s="21" t="s">
        <v>116</v>
      </c>
      <c r="B26" s="22">
        <f>MAX(B9:B25)</f>
        <v>4.8000000000000007</v>
      </c>
      <c r="C26" s="22">
        <f t="shared" ref="C26:AB26" si="0">MAX(C9:C25)</f>
        <v>4.8000000000000007</v>
      </c>
      <c r="D26" s="194">
        <f t="shared" si="0"/>
        <v>17.8</v>
      </c>
      <c r="E26" s="22">
        <f t="shared" si="0"/>
        <v>41.8</v>
      </c>
      <c r="F26" s="22">
        <f t="shared" si="0"/>
        <v>36.6</v>
      </c>
      <c r="G26" s="22">
        <f t="shared" si="0"/>
        <v>26.8</v>
      </c>
      <c r="H26" s="22">
        <f t="shared" si="0"/>
        <v>22.6</v>
      </c>
      <c r="I26" s="195">
        <f t="shared" si="0"/>
        <v>19.8</v>
      </c>
      <c r="J26" s="22">
        <f t="shared" si="0"/>
        <v>18.8</v>
      </c>
      <c r="K26" s="22">
        <f t="shared" si="0"/>
        <v>22</v>
      </c>
      <c r="L26" s="22">
        <f t="shared" si="0"/>
        <v>17.600000000000001</v>
      </c>
      <c r="M26" s="22">
        <f t="shared" si="0"/>
        <v>15.8</v>
      </c>
      <c r="N26" s="194">
        <f t="shared" si="0"/>
        <v>17</v>
      </c>
      <c r="O26" s="22">
        <f t="shared" si="0"/>
        <v>16</v>
      </c>
      <c r="P26" s="22">
        <f t="shared" si="0"/>
        <v>13</v>
      </c>
      <c r="Q26" s="22">
        <f t="shared" si="0"/>
        <v>15</v>
      </c>
      <c r="R26" s="22">
        <f t="shared" si="0"/>
        <v>11</v>
      </c>
      <c r="S26" s="22">
        <f t="shared" si="0"/>
        <v>12</v>
      </c>
      <c r="T26" s="22">
        <f t="shared" si="0"/>
        <v>13.8</v>
      </c>
      <c r="U26" s="22">
        <f t="shared" si="0"/>
        <v>13.1</v>
      </c>
      <c r="V26" s="195">
        <f t="shared" si="0"/>
        <v>13.4</v>
      </c>
      <c r="W26" s="22">
        <f t="shared" si="0"/>
        <v>9.8000000000000007</v>
      </c>
      <c r="X26" s="22">
        <f t="shared" si="0"/>
        <v>9.4</v>
      </c>
      <c r="Y26" s="22">
        <f t="shared" si="0"/>
        <v>6</v>
      </c>
      <c r="Z26" s="22">
        <f t="shared" si="0"/>
        <v>6.9</v>
      </c>
      <c r="AA26" s="22">
        <f t="shared" si="0"/>
        <v>4</v>
      </c>
      <c r="AB26" s="22">
        <f t="shared" si="0"/>
        <v>5</v>
      </c>
    </row>
    <row r="27" spans="1:31" ht="14.1" customHeight="1" x14ac:dyDescent="0.3">
      <c r="A27" s="21" t="s">
        <v>117</v>
      </c>
      <c r="B27" s="23">
        <f>HOUR(B7)</f>
        <v>6</v>
      </c>
      <c r="C27" s="23">
        <f t="shared" ref="C27:AB27" si="1">HOUR(C7)</f>
        <v>7</v>
      </c>
      <c r="D27" s="196">
        <f t="shared" si="1"/>
        <v>7</v>
      </c>
      <c r="E27" s="23">
        <f t="shared" si="1"/>
        <v>8</v>
      </c>
      <c r="F27" s="23">
        <f t="shared" si="1"/>
        <v>8</v>
      </c>
      <c r="G27" s="23">
        <f t="shared" si="1"/>
        <v>9</v>
      </c>
      <c r="H27" s="23">
        <f t="shared" si="1"/>
        <v>9</v>
      </c>
      <c r="I27" s="193">
        <f t="shared" si="1"/>
        <v>10</v>
      </c>
      <c r="J27" s="23">
        <f t="shared" si="1"/>
        <v>10</v>
      </c>
      <c r="K27" s="23">
        <f t="shared" si="1"/>
        <v>11</v>
      </c>
      <c r="L27" s="23">
        <f t="shared" si="1"/>
        <v>11</v>
      </c>
      <c r="M27" s="23">
        <f t="shared" si="1"/>
        <v>12</v>
      </c>
      <c r="N27" s="196">
        <f t="shared" si="1"/>
        <v>12</v>
      </c>
      <c r="O27" s="23">
        <f t="shared" si="1"/>
        <v>13</v>
      </c>
      <c r="P27" s="23">
        <f t="shared" si="1"/>
        <v>13</v>
      </c>
      <c r="Q27" s="23">
        <f t="shared" si="1"/>
        <v>14</v>
      </c>
      <c r="R27" s="23">
        <f t="shared" si="1"/>
        <v>14</v>
      </c>
      <c r="S27" s="23">
        <f t="shared" si="1"/>
        <v>15</v>
      </c>
      <c r="T27" s="23">
        <f t="shared" si="1"/>
        <v>15</v>
      </c>
      <c r="U27" s="23">
        <f t="shared" si="1"/>
        <v>16</v>
      </c>
      <c r="V27" s="193">
        <f t="shared" si="1"/>
        <v>16</v>
      </c>
      <c r="W27" s="23">
        <f t="shared" si="1"/>
        <v>17</v>
      </c>
      <c r="X27" s="23">
        <f t="shared" si="1"/>
        <v>17</v>
      </c>
      <c r="Y27" s="23">
        <f t="shared" si="1"/>
        <v>18</v>
      </c>
      <c r="Z27" s="23">
        <f t="shared" si="1"/>
        <v>19</v>
      </c>
      <c r="AA27" s="23">
        <f t="shared" si="1"/>
        <v>20</v>
      </c>
      <c r="AB27" s="23">
        <f t="shared" si="1"/>
        <v>21</v>
      </c>
    </row>
    <row r="28" spans="1:31" ht="14.1" customHeight="1" x14ac:dyDescent="0.3">
      <c r="A28" s="40"/>
      <c r="B28" s="41"/>
      <c r="D28" s="184"/>
      <c r="H28" s="22"/>
      <c r="I28" s="185"/>
      <c r="N28" s="184"/>
      <c r="V28" s="185"/>
    </row>
    <row r="29" spans="1:31" ht="14.1" customHeight="1" x14ac:dyDescent="0.3">
      <c r="A29" s="40"/>
      <c r="B29" s="41"/>
      <c r="D29" s="184"/>
      <c r="H29" s="22"/>
      <c r="I29" s="185"/>
      <c r="N29" s="184"/>
      <c r="V29" s="185"/>
    </row>
    <row r="30" spans="1:31" ht="14.1" customHeight="1" x14ac:dyDescent="0.3">
      <c r="A30" s="15" t="s">
        <v>174</v>
      </c>
      <c r="D30" s="184"/>
      <c r="I30" s="185"/>
      <c r="N30" s="184"/>
      <c r="V30" s="185"/>
    </row>
    <row r="31" spans="1:31" ht="14.1" customHeight="1" x14ac:dyDescent="0.3">
      <c r="A31" s="16" t="s">
        <v>82</v>
      </c>
      <c r="B31" s="16">
        <v>2</v>
      </c>
      <c r="C31" s="94">
        <v>4</v>
      </c>
      <c r="D31" s="186">
        <v>8</v>
      </c>
      <c r="E31" s="16">
        <v>12</v>
      </c>
      <c r="F31" s="16">
        <v>16</v>
      </c>
      <c r="G31" s="16">
        <v>20</v>
      </c>
      <c r="H31" s="16">
        <v>22</v>
      </c>
      <c r="I31" s="187">
        <v>24</v>
      </c>
      <c r="J31" s="95">
        <v>26</v>
      </c>
      <c r="K31" s="16">
        <v>28</v>
      </c>
      <c r="L31" s="16">
        <v>30</v>
      </c>
      <c r="M31" s="94">
        <v>32</v>
      </c>
      <c r="N31" s="186">
        <v>34</v>
      </c>
      <c r="O31" s="16">
        <v>36</v>
      </c>
      <c r="P31" s="16">
        <v>38</v>
      </c>
      <c r="Q31" s="16">
        <v>40</v>
      </c>
      <c r="R31" s="16">
        <v>42</v>
      </c>
      <c r="S31" s="16">
        <v>44</v>
      </c>
      <c r="T31" s="16">
        <v>46</v>
      </c>
      <c r="U31" s="16">
        <v>48</v>
      </c>
      <c r="V31" s="187">
        <v>50</v>
      </c>
      <c r="W31" s="95">
        <v>52</v>
      </c>
      <c r="X31" s="16">
        <v>54</v>
      </c>
      <c r="Y31" s="16">
        <v>56</v>
      </c>
      <c r="Z31" s="16">
        <v>58</v>
      </c>
      <c r="AA31" s="16">
        <v>60</v>
      </c>
      <c r="AB31" s="16">
        <v>62</v>
      </c>
      <c r="AC31" s="37"/>
      <c r="AD31" s="37"/>
      <c r="AE31" s="37"/>
    </row>
    <row r="32" spans="1:31" ht="14.1" customHeight="1" x14ac:dyDescent="0.3">
      <c r="A32" s="18" t="s">
        <v>83</v>
      </c>
      <c r="B32" s="19">
        <v>0.29652777777777778</v>
      </c>
      <c r="C32" s="117">
        <v>0.31736111111111115</v>
      </c>
      <c r="D32" s="188">
        <v>0.34097222222222223</v>
      </c>
      <c r="E32" s="19">
        <v>0.36180555555555555</v>
      </c>
      <c r="F32" s="19">
        <v>0.38263888888888892</v>
      </c>
      <c r="G32" s="19">
        <v>0.40069444444444446</v>
      </c>
      <c r="H32" s="19">
        <v>0.42152777777777778</v>
      </c>
      <c r="I32" s="189">
        <v>0.44236111111111115</v>
      </c>
      <c r="J32" s="120">
        <v>0.46319444444444446</v>
      </c>
      <c r="K32" s="19">
        <v>0.48402777777777778</v>
      </c>
      <c r="L32" s="19">
        <v>0.50486111111111109</v>
      </c>
      <c r="M32" s="117">
        <v>0.52152777777777781</v>
      </c>
      <c r="N32" s="188">
        <v>0.54236111111111118</v>
      </c>
      <c r="O32" s="19">
        <v>0.56319444444444444</v>
      </c>
      <c r="P32" s="19">
        <v>0.58402777777777781</v>
      </c>
      <c r="Q32" s="19">
        <v>0.60486111111111118</v>
      </c>
      <c r="R32" s="19">
        <v>0.62569444444444444</v>
      </c>
      <c r="S32" s="19">
        <v>0.64444444444444449</v>
      </c>
      <c r="T32" s="19">
        <v>0.66527777777777775</v>
      </c>
      <c r="U32" s="19">
        <v>0.68611111111111101</v>
      </c>
      <c r="V32" s="189">
        <v>0.70694444444444438</v>
      </c>
      <c r="W32" s="120">
        <v>0.72777777777777775</v>
      </c>
      <c r="X32" s="19">
        <v>0.74861111111111101</v>
      </c>
      <c r="Y32" s="19">
        <v>0.76944444444444438</v>
      </c>
      <c r="Z32" s="19">
        <v>0.80625000000000002</v>
      </c>
      <c r="AA32" s="19">
        <v>0.84791666666666676</v>
      </c>
      <c r="AB32" s="19">
        <v>0.88958333333333339</v>
      </c>
      <c r="AC32" s="37"/>
      <c r="AD32" s="37"/>
      <c r="AE32" s="37"/>
    </row>
    <row r="33" spans="1:31" ht="14.1" customHeight="1" x14ac:dyDescent="0.3">
      <c r="C33" s="38"/>
      <c r="D33" s="190"/>
      <c r="E33" s="38"/>
      <c r="F33" s="38"/>
      <c r="G33" s="38"/>
      <c r="H33" s="38"/>
      <c r="I33" s="191"/>
      <c r="L33" s="37"/>
      <c r="M33" s="37"/>
      <c r="N33" s="201"/>
      <c r="O33" s="37"/>
      <c r="P33" s="37"/>
      <c r="Q33" s="37"/>
      <c r="R33" s="37"/>
      <c r="S33" s="37"/>
      <c r="T33" s="37"/>
      <c r="U33" s="37"/>
      <c r="V33" s="202"/>
      <c r="W33" s="37"/>
      <c r="X33" s="37"/>
      <c r="Y33" s="37"/>
      <c r="Z33" s="37"/>
      <c r="AA33" s="37"/>
      <c r="AB33" s="37"/>
      <c r="AC33" s="37"/>
      <c r="AD33" s="37"/>
      <c r="AE33" s="37"/>
    </row>
    <row r="34" spans="1:31" ht="14.1" customHeight="1" x14ac:dyDescent="0.3">
      <c r="A34" s="39" t="s">
        <v>173</v>
      </c>
      <c r="B34" s="20">
        <v>0</v>
      </c>
      <c r="C34" s="23">
        <v>2</v>
      </c>
      <c r="D34" s="192">
        <v>5.8000000000000007</v>
      </c>
      <c r="E34" s="20">
        <v>1</v>
      </c>
      <c r="F34" s="20">
        <v>5</v>
      </c>
      <c r="G34" s="20">
        <v>3</v>
      </c>
      <c r="H34" s="20">
        <v>3</v>
      </c>
      <c r="I34" s="193">
        <v>3.8</v>
      </c>
      <c r="J34" s="20">
        <v>4</v>
      </c>
      <c r="K34" s="20">
        <v>11.8</v>
      </c>
      <c r="L34" s="20">
        <v>5.8000000000000007</v>
      </c>
      <c r="M34" s="23">
        <v>5</v>
      </c>
      <c r="N34" s="192">
        <v>4</v>
      </c>
      <c r="O34" s="20">
        <v>4.8000000000000007</v>
      </c>
      <c r="P34" s="20">
        <v>5.8000000000000007</v>
      </c>
      <c r="Q34" s="20">
        <v>6.8000000000000007</v>
      </c>
      <c r="R34" s="20">
        <v>14.8</v>
      </c>
      <c r="S34" s="20">
        <v>7</v>
      </c>
      <c r="T34" s="20">
        <v>16</v>
      </c>
      <c r="U34" s="20">
        <v>18</v>
      </c>
      <c r="V34" s="193">
        <v>11</v>
      </c>
      <c r="W34" s="20">
        <v>5</v>
      </c>
      <c r="X34" s="20">
        <v>8.8000000000000007</v>
      </c>
      <c r="Y34" s="20">
        <v>3</v>
      </c>
      <c r="Z34" s="20"/>
      <c r="AA34" s="20"/>
      <c r="AB34" s="20"/>
      <c r="AC34" s="37"/>
      <c r="AD34" s="37"/>
      <c r="AE34" s="37"/>
    </row>
    <row r="35" spans="1:31" ht="14.1" customHeight="1" x14ac:dyDescent="0.3">
      <c r="A35" s="39" t="s">
        <v>175</v>
      </c>
      <c r="B35" s="20">
        <v>0</v>
      </c>
      <c r="C35" s="23">
        <v>2</v>
      </c>
      <c r="D35" s="192">
        <v>5.8000000000000007</v>
      </c>
      <c r="E35" s="20">
        <v>1</v>
      </c>
      <c r="F35" s="20">
        <v>5</v>
      </c>
      <c r="G35" s="20">
        <v>3</v>
      </c>
      <c r="H35" s="20">
        <v>3.8</v>
      </c>
      <c r="I35" s="193">
        <v>4</v>
      </c>
      <c r="J35" s="20">
        <v>5</v>
      </c>
      <c r="K35" s="20">
        <v>12</v>
      </c>
      <c r="L35" s="20">
        <v>6.8000000000000007</v>
      </c>
      <c r="M35" s="23">
        <v>6</v>
      </c>
      <c r="N35" s="192">
        <v>6</v>
      </c>
      <c r="O35" s="20">
        <v>6</v>
      </c>
      <c r="P35" s="20">
        <v>9</v>
      </c>
      <c r="Q35" s="20">
        <v>8</v>
      </c>
      <c r="R35" s="20">
        <v>15</v>
      </c>
      <c r="S35" s="20">
        <v>8.8000000000000007</v>
      </c>
      <c r="T35" s="20">
        <v>18</v>
      </c>
      <c r="U35" s="20">
        <v>19.8</v>
      </c>
      <c r="V35" s="193">
        <v>13</v>
      </c>
      <c r="W35" s="20">
        <v>8</v>
      </c>
      <c r="X35" s="20">
        <v>8.8000000000000007</v>
      </c>
      <c r="Y35" s="20">
        <v>3.8</v>
      </c>
      <c r="Z35" s="20"/>
      <c r="AA35" s="20"/>
      <c r="AB35" s="20"/>
      <c r="AC35" s="37"/>
      <c r="AD35" s="37"/>
      <c r="AE35" s="37"/>
    </row>
    <row r="36" spans="1:31" ht="14.1" customHeight="1" x14ac:dyDescent="0.3">
      <c r="A36" s="39" t="s">
        <v>170</v>
      </c>
      <c r="B36" s="20">
        <v>0</v>
      </c>
      <c r="C36" s="23">
        <v>1.8</v>
      </c>
      <c r="D36" s="192">
        <v>5.8000000000000007</v>
      </c>
      <c r="E36" s="20">
        <v>1</v>
      </c>
      <c r="F36" s="20">
        <v>5</v>
      </c>
      <c r="G36" s="20">
        <v>3</v>
      </c>
      <c r="H36" s="20">
        <v>3.8</v>
      </c>
      <c r="I36" s="193">
        <v>4</v>
      </c>
      <c r="J36" s="20">
        <v>5</v>
      </c>
      <c r="K36" s="20">
        <v>12</v>
      </c>
      <c r="L36" s="20">
        <v>6</v>
      </c>
      <c r="M36" s="23">
        <v>6</v>
      </c>
      <c r="N36" s="192">
        <v>6</v>
      </c>
      <c r="O36" s="20">
        <v>6</v>
      </c>
      <c r="P36" s="20">
        <v>9</v>
      </c>
      <c r="Q36" s="20">
        <v>8</v>
      </c>
      <c r="R36" s="20">
        <v>15</v>
      </c>
      <c r="S36" s="20">
        <v>8.8000000000000007</v>
      </c>
      <c r="T36" s="20">
        <v>18.8</v>
      </c>
      <c r="U36" s="20">
        <v>19.8</v>
      </c>
      <c r="V36" s="193">
        <v>13</v>
      </c>
      <c r="W36" s="20">
        <v>7.6000000000000014</v>
      </c>
      <c r="X36" s="20">
        <v>8.8000000000000007</v>
      </c>
      <c r="Y36" s="20">
        <v>3.8</v>
      </c>
      <c r="Z36" s="20"/>
      <c r="AA36" s="20"/>
      <c r="AB36" s="20"/>
      <c r="AC36" s="37"/>
      <c r="AD36" s="37"/>
      <c r="AE36" s="37"/>
    </row>
    <row r="37" spans="1:31" ht="14.1" customHeight="1" x14ac:dyDescent="0.3">
      <c r="A37" s="39" t="s">
        <v>169</v>
      </c>
      <c r="B37" s="20">
        <v>0</v>
      </c>
      <c r="C37" s="23">
        <v>1.8</v>
      </c>
      <c r="D37" s="192">
        <v>5.8000000000000007</v>
      </c>
      <c r="E37" s="20">
        <v>1</v>
      </c>
      <c r="F37" s="20">
        <v>5</v>
      </c>
      <c r="G37" s="20">
        <v>3</v>
      </c>
      <c r="H37" s="20">
        <v>3.8</v>
      </c>
      <c r="I37" s="193">
        <v>4</v>
      </c>
      <c r="J37" s="20">
        <v>5</v>
      </c>
      <c r="K37" s="20">
        <v>12</v>
      </c>
      <c r="L37" s="20">
        <v>6</v>
      </c>
      <c r="M37" s="23">
        <v>6</v>
      </c>
      <c r="N37" s="192">
        <v>6</v>
      </c>
      <c r="O37" s="20">
        <v>6</v>
      </c>
      <c r="P37" s="20">
        <v>9</v>
      </c>
      <c r="Q37" s="20">
        <v>8</v>
      </c>
      <c r="R37" s="20">
        <v>15</v>
      </c>
      <c r="S37" s="20">
        <v>8.8000000000000007</v>
      </c>
      <c r="T37" s="20">
        <v>18.8</v>
      </c>
      <c r="U37" s="20">
        <v>19.8</v>
      </c>
      <c r="V37" s="193">
        <v>13</v>
      </c>
      <c r="W37" s="20">
        <v>8</v>
      </c>
      <c r="X37" s="20">
        <v>8.8000000000000007</v>
      </c>
      <c r="Y37" s="20">
        <v>3.8</v>
      </c>
      <c r="Z37" s="20"/>
      <c r="AA37" s="20"/>
      <c r="AB37" s="20"/>
      <c r="AC37" s="37"/>
      <c r="AD37" s="37"/>
      <c r="AE37" s="37"/>
    </row>
    <row r="38" spans="1:31" ht="14.1" customHeight="1" x14ac:dyDescent="0.3">
      <c r="A38" s="39" t="s">
        <v>168</v>
      </c>
      <c r="B38" s="20">
        <v>0</v>
      </c>
      <c r="C38" s="23">
        <v>1.8</v>
      </c>
      <c r="D38" s="192">
        <v>5.8000000000000007</v>
      </c>
      <c r="E38" s="20">
        <v>1</v>
      </c>
      <c r="F38" s="20">
        <v>5</v>
      </c>
      <c r="G38" s="20">
        <v>3</v>
      </c>
      <c r="H38" s="20">
        <v>3.8</v>
      </c>
      <c r="I38" s="193">
        <v>4</v>
      </c>
      <c r="J38" s="20">
        <v>5</v>
      </c>
      <c r="K38" s="20">
        <v>12</v>
      </c>
      <c r="L38" s="20">
        <v>6.8000000000000007</v>
      </c>
      <c r="M38" s="23">
        <v>6</v>
      </c>
      <c r="N38" s="192">
        <v>5.8000000000000007</v>
      </c>
      <c r="O38" s="20">
        <v>5.8000000000000007</v>
      </c>
      <c r="P38" s="20">
        <v>9</v>
      </c>
      <c r="Q38" s="20">
        <v>8</v>
      </c>
      <c r="R38" s="20">
        <v>14.8</v>
      </c>
      <c r="S38" s="20">
        <v>8.8000000000000007</v>
      </c>
      <c r="T38" s="20">
        <v>18.8</v>
      </c>
      <c r="U38" s="20">
        <v>19.8</v>
      </c>
      <c r="V38" s="193">
        <v>13</v>
      </c>
      <c r="W38" s="20">
        <v>8</v>
      </c>
      <c r="X38" s="20">
        <v>8.8000000000000007</v>
      </c>
      <c r="Y38" s="20">
        <v>3.8</v>
      </c>
      <c r="Z38" s="20"/>
      <c r="AA38" s="20"/>
      <c r="AB38" s="20"/>
      <c r="AC38" s="37"/>
      <c r="AD38" s="37"/>
      <c r="AE38" s="37"/>
    </row>
    <row r="39" spans="1:31" ht="14.1" customHeight="1" x14ac:dyDescent="0.3">
      <c r="A39" s="39" t="s">
        <v>137</v>
      </c>
      <c r="B39" s="20">
        <v>1.8</v>
      </c>
      <c r="C39" s="23">
        <v>2</v>
      </c>
      <c r="D39" s="192">
        <v>5.8000000000000007</v>
      </c>
      <c r="E39" s="20">
        <v>1</v>
      </c>
      <c r="F39" s="20">
        <v>5.8000000000000007</v>
      </c>
      <c r="G39" s="20">
        <v>4</v>
      </c>
      <c r="H39" s="20">
        <v>4</v>
      </c>
      <c r="I39" s="193">
        <v>4.8000000000000007</v>
      </c>
      <c r="J39" s="20">
        <v>5.8000000000000007</v>
      </c>
      <c r="K39" s="20">
        <v>12</v>
      </c>
      <c r="L39" s="20">
        <v>6.8000000000000007</v>
      </c>
      <c r="M39" s="23">
        <v>6</v>
      </c>
      <c r="N39" s="192">
        <v>7</v>
      </c>
      <c r="O39" s="20">
        <v>6.8000000000000007</v>
      </c>
      <c r="P39" s="20">
        <v>9.8000000000000007</v>
      </c>
      <c r="Q39" s="20">
        <v>13.8</v>
      </c>
      <c r="R39" s="20">
        <v>15.8</v>
      </c>
      <c r="S39" s="20">
        <v>9</v>
      </c>
      <c r="T39" s="20">
        <v>19.8</v>
      </c>
      <c r="U39" s="20">
        <v>20.8</v>
      </c>
      <c r="V39" s="193">
        <v>13</v>
      </c>
      <c r="W39" s="20">
        <v>8</v>
      </c>
      <c r="X39" s="20">
        <v>9</v>
      </c>
      <c r="Y39" s="20">
        <v>4.8000000000000007</v>
      </c>
      <c r="Z39" s="20"/>
      <c r="AA39" s="20"/>
      <c r="AB39" s="20"/>
      <c r="AC39" s="37"/>
      <c r="AD39" s="37"/>
      <c r="AE39" s="37"/>
    </row>
    <row r="40" spans="1:31" ht="14.1" customHeight="1" x14ac:dyDescent="0.3">
      <c r="A40" s="39" t="s">
        <v>167</v>
      </c>
      <c r="B40" s="20">
        <v>1.8</v>
      </c>
      <c r="C40" s="23">
        <v>2</v>
      </c>
      <c r="D40" s="192">
        <v>5.8000000000000007</v>
      </c>
      <c r="E40" s="20">
        <v>1.8</v>
      </c>
      <c r="F40" s="20">
        <v>6.8000000000000007</v>
      </c>
      <c r="G40" s="20">
        <v>5</v>
      </c>
      <c r="H40" s="20">
        <v>5.8000000000000007</v>
      </c>
      <c r="I40" s="193">
        <v>5</v>
      </c>
      <c r="J40" s="20">
        <v>6</v>
      </c>
      <c r="K40" s="20">
        <v>13.6</v>
      </c>
      <c r="L40" s="20">
        <v>9.6000000000000014</v>
      </c>
      <c r="M40" s="23">
        <v>8</v>
      </c>
      <c r="N40" s="192">
        <v>8</v>
      </c>
      <c r="O40" s="20">
        <v>7</v>
      </c>
      <c r="P40" s="20">
        <v>10.8</v>
      </c>
      <c r="Q40" s="20">
        <v>23.6</v>
      </c>
      <c r="R40" s="20">
        <v>19</v>
      </c>
      <c r="S40" s="20">
        <v>10</v>
      </c>
      <c r="T40" s="20">
        <v>25.4</v>
      </c>
      <c r="U40" s="20">
        <v>21.8</v>
      </c>
      <c r="V40" s="193">
        <v>15.8</v>
      </c>
      <c r="W40" s="20">
        <v>9</v>
      </c>
      <c r="X40" s="20">
        <v>9</v>
      </c>
      <c r="Y40" s="20">
        <v>5</v>
      </c>
      <c r="Z40" s="20">
        <v>0</v>
      </c>
      <c r="AA40" s="20">
        <v>0</v>
      </c>
      <c r="AB40" s="20">
        <v>1</v>
      </c>
      <c r="AC40" s="37"/>
      <c r="AD40" s="37"/>
      <c r="AE40" s="37"/>
    </row>
    <row r="41" spans="1:31" ht="14.1" customHeight="1" x14ac:dyDescent="0.3">
      <c r="A41" s="39" t="s">
        <v>166</v>
      </c>
      <c r="B41" s="20">
        <v>2</v>
      </c>
      <c r="C41" s="23">
        <v>3</v>
      </c>
      <c r="D41" s="192">
        <v>5.8000000000000007</v>
      </c>
      <c r="E41" s="20">
        <v>2.8</v>
      </c>
      <c r="F41" s="20">
        <v>6.8000000000000007</v>
      </c>
      <c r="G41" s="20">
        <v>5</v>
      </c>
      <c r="H41" s="20">
        <v>5.8000000000000007</v>
      </c>
      <c r="I41" s="193">
        <v>5.8000000000000007</v>
      </c>
      <c r="J41" s="20">
        <v>6</v>
      </c>
      <c r="K41" s="20">
        <v>13.6</v>
      </c>
      <c r="L41" s="20">
        <v>9.8000000000000007</v>
      </c>
      <c r="M41" s="23">
        <v>9.8000000000000007</v>
      </c>
      <c r="N41" s="192">
        <v>8</v>
      </c>
      <c r="O41" s="20">
        <v>7</v>
      </c>
      <c r="P41" s="20">
        <v>10.8</v>
      </c>
      <c r="Q41" s="20">
        <v>24.6</v>
      </c>
      <c r="R41" s="20">
        <v>20.6</v>
      </c>
      <c r="S41" s="20">
        <v>11.8</v>
      </c>
      <c r="T41" s="20">
        <v>32.4</v>
      </c>
      <c r="U41" s="20">
        <v>21.8</v>
      </c>
      <c r="V41" s="193">
        <v>16</v>
      </c>
      <c r="W41" s="20">
        <v>10</v>
      </c>
      <c r="X41" s="20">
        <v>9.8000000000000007</v>
      </c>
      <c r="Y41" s="20">
        <v>5</v>
      </c>
      <c r="Z41" s="20">
        <v>0</v>
      </c>
      <c r="AA41" s="20">
        <v>0.8</v>
      </c>
      <c r="AB41" s="20">
        <v>1</v>
      </c>
      <c r="AC41" s="37"/>
      <c r="AD41" s="37"/>
      <c r="AE41" s="37"/>
    </row>
    <row r="42" spans="1:31" ht="14.1" customHeight="1" x14ac:dyDescent="0.3">
      <c r="A42" s="39" t="s">
        <v>165</v>
      </c>
      <c r="B42" s="20">
        <v>3</v>
      </c>
      <c r="C42" s="23">
        <v>4</v>
      </c>
      <c r="D42" s="192">
        <v>5.8000000000000007</v>
      </c>
      <c r="E42" s="20">
        <v>2.8</v>
      </c>
      <c r="F42" s="20">
        <v>7</v>
      </c>
      <c r="G42" s="20">
        <v>6</v>
      </c>
      <c r="H42" s="20">
        <v>6.8000000000000007</v>
      </c>
      <c r="I42" s="193">
        <v>6.8000000000000007</v>
      </c>
      <c r="J42" s="20">
        <v>6.8000000000000007</v>
      </c>
      <c r="K42" s="20">
        <v>14</v>
      </c>
      <c r="L42" s="20">
        <v>10</v>
      </c>
      <c r="M42" s="23">
        <v>10</v>
      </c>
      <c r="N42" s="192">
        <v>9.6000000000000014</v>
      </c>
      <c r="O42" s="20">
        <v>8</v>
      </c>
      <c r="P42" s="20">
        <v>11.8</v>
      </c>
      <c r="Q42" s="20">
        <v>24.6</v>
      </c>
      <c r="R42" s="20">
        <v>20.5</v>
      </c>
      <c r="S42" s="20">
        <v>12</v>
      </c>
      <c r="T42" s="20">
        <v>32</v>
      </c>
      <c r="U42" s="20">
        <v>22.6</v>
      </c>
      <c r="V42" s="193">
        <v>16.8</v>
      </c>
      <c r="W42" s="20">
        <v>10</v>
      </c>
      <c r="X42" s="20">
        <v>10</v>
      </c>
      <c r="Y42" s="20">
        <v>5.8000000000000007</v>
      </c>
      <c r="Z42" s="20">
        <v>0.8</v>
      </c>
      <c r="AA42" s="20">
        <v>1</v>
      </c>
      <c r="AB42" s="20">
        <v>1</v>
      </c>
      <c r="AC42" s="37"/>
      <c r="AD42" s="37"/>
      <c r="AE42" s="37"/>
    </row>
    <row r="43" spans="1:31" ht="14.1" customHeight="1" x14ac:dyDescent="0.3">
      <c r="A43" s="39" t="s">
        <v>164</v>
      </c>
      <c r="B43" s="20">
        <v>3</v>
      </c>
      <c r="C43" s="23">
        <v>4</v>
      </c>
      <c r="D43" s="192">
        <v>6.8000000000000007</v>
      </c>
      <c r="E43" s="20">
        <v>3</v>
      </c>
      <c r="F43" s="20">
        <v>8</v>
      </c>
      <c r="G43" s="20">
        <v>6.8000000000000007</v>
      </c>
      <c r="H43" s="20">
        <v>7</v>
      </c>
      <c r="I43" s="193">
        <v>8.8000000000000007</v>
      </c>
      <c r="J43" s="20">
        <v>8.8000000000000007</v>
      </c>
      <c r="K43" s="20">
        <v>18</v>
      </c>
      <c r="L43" s="20">
        <v>11</v>
      </c>
      <c r="M43" s="23">
        <v>10.8</v>
      </c>
      <c r="N43" s="192">
        <v>13.8</v>
      </c>
      <c r="O43" s="20">
        <v>11</v>
      </c>
      <c r="P43" s="20">
        <v>14</v>
      </c>
      <c r="Q43" s="20">
        <v>31.2</v>
      </c>
      <c r="R43" s="20">
        <v>23.6</v>
      </c>
      <c r="S43" s="20">
        <v>13.8</v>
      </c>
      <c r="T43" s="20">
        <v>32.799999999999997</v>
      </c>
      <c r="U43" s="20">
        <v>23.6</v>
      </c>
      <c r="V43" s="193">
        <v>17</v>
      </c>
      <c r="W43" s="20">
        <v>10</v>
      </c>
      <c r="X43" s="20">
        <v>10</v>
      </c>
      <c r="Y43" s="20">
        <v>6</v>
      </c>
      <c r="Z43" s="20">
        <v>1</v>
      </c>
      <c r="AA43" s="20">
        <v>1</v>
      </c>
      <c r="AB43" s="20">
        <v>1</v>
      </c>
      <c r="AC43" s="37"/>
      <c r="AD43" s="37"/>
      <c r="AE43" s="37"/>
    </row>
    <row r="44" spans="1:31" ht="14.1" customHeight="1" x14ac:dyDescent="0.3">
      <c r="A44" s="39" t="s">
        <v>163</v>
      </c>
      <c r="B44" s="20">
        <v>3.8</v>
      </c>
      <c r="C44" s="23">
        <v>4</v>
      </c>
      <c r="D44" s="192">
        <v>7</v>
      </c>
      <c r="E44" s="20">
        <v>3</v>
      </c>
      <c r="F44" s="20">
        <v>8</v>
      </c>
      <c r="G44" s="20">
        <v>8</v>
      </c>
      <c r="H44" s="20">
        <v>7.8000000000000007</v>
      </c>
      <c r="I44" s="193">
        <v>8.8000000000000007</v>
      </c>
      <c r="J44" s="20">
        <v>9.6000000000000014</v>
      </c>
      <c r="K44" s="20">
        <v>18</v>
      </c>
      <c r="L44" s="20">
        <v>12</v>
      </c>
      <c r="M44" s="23">
        <v>11.6</v>
      </c>
      <c r="N44" s="192">
        <v>15.6</v>
      </c>
      <c r="O44" s="20">
        <v>12.8</v>
      </c>
      <c r="P44" s="20">
        <v>14.8</v>
      </c>
      <c r="Q44" s="20">
        <v>31.8</v>
      </c>
      <c r="R44" s="20">
        <v>23.6</v>
      </c>
      <c r="S44" s="20">
        <v>13</v>
      </c>
      <c r="T44" s="20">
        <v>32</v>
      </c>
      <c r="U44" s="20">
        <v>22.8</v>
      </c>
      <c r="V44" s="193">
        <v>17.8</v>
      </c>
      <c r="W44" s="20">
        <v>10</v>
      </c>
      <c r="X44" s="20">
        <v>10</v>
      </c>
      <c r="Y44" s="20">
        <v>6</v>
      </c>
      <c r="Z44" s="20">
        <v>1</v>
      </c>
      <c r="AA44" s="20">
        <v>1</v>
      </c>
      <c r="AB44" s="20">
        <v>1.8</v>
      </c>
      <c r="AC44" s="37"/>
      <c r="AD44" s="37"/>
      <c r="AE44" s="37"/>
    </row>
    <row r="45" spans="1:31" ht="14.1" customHeight="1" x14ac:dyDescent="0.3">
      <c r="A45" s="39" t="s">
        <v>162</v>
      </c>
      <c r="B45" s="20">
        <v>3.8</v>
      </c>
      <c r="C45" s="23">
        <v>4.8000000000000007</v>
      </c>
      <c r="D45" s="192">
        <v>7.8000000000000007</v>
      </c>
      <c r="E45" s="20">
        <v>3</v>
      </c>
      <c r="F45" s="20">
        <v>7.8000000000000007</v>
      </c>
      <c r="G45" s="20">
        <v>8</v>
      </c>
      <c r="H45" s="20">
        <v>8</v>
      </c>
      <c r="I45" s="193">
        <v>9</v>
      </c>
      <c r="J45" s="20">
        <v>10.8</v>
      </c>
      <c r="K45" s="20">
        <v>17.600000000000001</v>
      </c>
      <c r="L45" s="20">
        <v>12</v>
      </c>
      <c r="M45" s="23">
        <v>12.6</v>
      </c>
      <c r="N45" s="192">
        <v>15.6</v>
      </c>
      <c r="O45" s="20">
        <v>13</v>
      </c>
      <c r="P45" s="20">
        <v>15.6</v>
      </c>
      <c r="Q45" s="20">
        <v>31.8</v>
      </c>
      <c r="R45" s="20">
        <v>23.4</v>
      </c>
      <c r="S45" s="20">
        <v>14</v>
      </c>
      <c r="T45" s="20">
        <v>31.8</v>
      </c>
      <c r="U45" s="20">
        <v>22.8</v>
      </c>
      <c r="V45" s="193">
        <v>17.8</v>
      </c>
      <c r="W45" s="20">
        <v>10.8</v>
      </c>
      <c r="X45" s="20">
        <v>10</v>
      </c>
      <c r="Y45" s="20">
        <v>6</v>
      </c>
      <c r="Z45" s="20">
        <v>2</v>
      </c>
      <c r="AA45" s="20">
        <v>1</v>
      </c>
      <c r="AB45" s="20">
        <v>1.8</v>
      </c>
      <c r="AC45" s="37"/>
      <c r="AD45" s="37"/>
      <c r="AE45" s="37"/>
    </row>
    <row r="46" spans="1:31" ht="14.1" customHeight="1" x14ac:dyDescent="0.3">
      <c r="A46" s="39" t="s">
        <v>132</v>
      </c>
      <c r="B46" s="20">
        <v>4</v>
      </c>
      <c r="C46" s="23">
        <v>5</v>
      </c>
      <c r="D46" s="192">
        <v>8.8000000000000007</v>
      </c>
      <c r="E46" s="20">
        <v>3.8</v>
      </c>
      <c r="F46" s="20">
        <v>7.8000000000000007</v>
      </c>
      <c r="G46" s="20">
        <v>8</v>
      </c>
      <c r="H46" s="20">
        <v>8</v>
      </c>
      <c r="I46" s="193">
        <v>9</v>
      </c>
      <c r="J46" s="20">
        <v>10.8</v>
      </c>
      <c r="K46" s="20">
        <v>17</v>
      </c>
      <c r="L46" s="20">
        <v>12</v>
      </c>
      <c r="M46" s="23">
        <v>12.8</v>
      </c>
      <c r="N46" s="192">
        <v>13.8</v>
      </c>
      <c r="O46" s="20">
        <v>14</v>
      </c>
      <c r="P46" s="20">
        <v>14.8</v>
      </c>
      <c r="Q46" s="20">
        <v>30.8</v>
      </c>
      <c r="R46" s="20">
        <v>20</v>
      </c>
      <c r="S46" s="20">
        <v>16</v>
      </c>
      <c r="T46" s="20">
        <v>32.299999999999997</v>
      </c>
      <c r="U46" s="20">
        <v>21.8</v>
      </c>
      <c r="V46" s="193">
        <v>17</v>
      </c>
      <c r="W46" s="20">
        <v>10.8</v>
      </c>
      <c r="X46" s="20">
        <v>10.8</v>
      </c>
      <c r="Y46" s="20">
        <v>7</v>
      </c>
      <c r="Z46" s="20">
        <v>2</v>
      </c>
      <c r="AA46" s="20">
        <v>2</v>
      </c>
      <c r="AB46" s="20">
        <v>2</v>
      </c>
      <c r="AC46" s="37"/>
      <c r="AD46" s="37"/>
      <c r="AE46" s="37"/>
    </row>
    <row r="47" spans="1:31" ht="14.1" customHeight="1" x14ac:dyDescent="0.3">
      <c r="A47" s="39" t="s">
        <v>161</v>
      </c>
      <c r="B47" s="20">
        <v>1</v>
      </c>
      <c r="C47" s="23">
        <v>3</v>
      </c>
      <c r="D47" s="192">
        <v>6</v>
      </c>
      <c r="E47" s="20">
        <v>2.8</v>
      </c>
      <c r="F47" s="20">
        <v>7</v>
      </c>
      <c r="G47" s="20">
        <v>6.8000000000000007</v>
      </c>
      <c r="H47" s="20">
        <v>7.8000000000000007</v>
      </c>
      <c r="I47" s="193">
        <v>6</v>
      </c>
      <c r="J47" s="20">
        <v>8</v>
      </c>
      <c r="K47" s="20">
        <v>14</v>
      </c>
      <c r="L47" s="20">
        <v>8.8000000000000007</v>
      </c>
      <c r="M47" s="23">
        <v>8.6</v>
      </c>
      <c r="N47" s="192">
        <v>9.2000000000000011</v>
      </c>
      <c r="O47" s="20">
        <v>9</v>
      </c>
      <c r="P47" s="20">
        <v>11.8</v>
      </c>
      <c r="Q47" s="20">
        <v>23.3</v>
      </c>
      <c r="R47" s="20">
        <v>11.8</v>
      </c>
      <c r="S47" s="20">
        <v>9</v>
      </c>
      <c r="T47" s="20">
        <v>19.8</v>
      </c>
      <c r="U47" s="20">
        <v>11.8</v>
      </c>
      <c r="V47" s="193">
        <v>10.8</v>
      </c>
      <c r="W47" s="20">
        <v>5.8000000000000007</v>
      </c>
      <c r="X47" s="20">
        <v>6</v>
      </c>
      <c r="Y47" s="20">
        <v>5</v>
      </c>
      <c r="Z47" s="20">
        <v>2</v>
      </c>
      <c r="AA47" s="20">
        <v>2</v>
      </c>
      <c r="AB47" s="20">
        <v>1</v>
      </c>
      <c r="AC47" s="37"/>
      <c r="AD47" s="37"/>
      <c r="AE47" s="37"/>
    </row>
    <row r="48" spans="1:31" ht="14.1" customHeight="1" x14ac:dyDescent="0.3">
      <c r="A48" s="39" t="s">
        <v>85</v>
      </c>
      <c r="B48" s="20">
        <v>0.2</v>
      </c>
      <c r="C48" s="23">
        <v>1</v>
      </c>
      <c r="D48" s="192">
        <v>3</v>
      </c>
      <c r="E48" s="20">
        <v>1</v>
      </c>
      <c r="F48" s="20">
        <v>1</v>
      </c>
      <c r="G48" s="20">
        <v>1.8</v>
      </c>
      <c r="H48" s="20">
        <v>2.8</v>
      </c>
      <c r="I48" s="193">
        <v>2</v>
      </c>
      <c r="J48" s="20">
        <v>4</v>
      </c>
      <c r="K48" s="20">
        <v>9</v>
      </c>
      <c r="L48" s="20">
        <v>5</v>
      </c>
      <c r="M48" s="23">
        <v>2.8</v>
      </c>
      <c r="N48" s="192">
        <v>5</v>
      </c>
      <c r="O48" s="20">
        <v>3.8</v>
      </c>
      <c r="P48" s="20">
        <v>4.8000000000000007</v>
      </c>
      <c r="Q48" s="20">
        <v>9.8000000000000007</v>
      </c>
      <c r="R48" s="20">
        <v>9.2000000000000011</v>
      </c>
      <c r="S48" s="20">
        <v>4</v>
      </c>
      <c r="T48" s="20">
        <v>5.8000000000000007</v>
      </c>
      <c r="U48" s="20">
        <v>8.8000000000000007</v>
      </c>
      <c r="V48" s="193">
        <v>5.8000000000000007</v>
      </c>
      <c r="W48" s="20">
        <v>2</v>
      </c>
      <c r="X48" s="20">
        <v>3.8</v>
      </c>
      <c r="Y48" s="20">
        <v>1</v>
      </c>
      <c r="Z48" s="20">
        <v>0.9</v>
      </c>
      <c r="AA48" s="20">
        <v>1</v>
      </c>
      <c r="AB48" s="20">
        <v>1</v>
      </c>
      <c r="AC48" s="37"/>
      <c r="AD48" s="37"/>
      <c r="AE48" s="37"/>
    </row>
    <row r="49" spans="1:31" ht="14.1" customHeight="1" x14ac:dyDescent="0.25">
      <c r="A49" s="39" t="s">
        <v>84</v>
      </c>
      <c r="B49" s="20">
        <v>0</v>
      </c>
      <c r="C49" s="23">
        <v>0</v>
      </c>
      <c r="D49" s="192">
        <v>0.8</v>
      </c>
      <c r="E49" s="20">
        <v>0</v>
      </c>
      <c r="F49" s="20">
        <v>0</v>
      </c>
      <c r="G49" s="20">
        <v>0</v>
      </c>
      <c r="H49" s="20">
        <v>0</v>
      </c>
      <c r="I49" s="193">
        <v>0</v>
      </c>
      <c r="J49" s="20">
        <v>0</v>
      </c>
      <c r="K49" s="20">
        <v>0</v>
      </c>
      <c r="L49" s="20">
        <v>0</v>
      </c>
      <c r="M49" s="23">
        <v>0</v>
      </c>
      <c r="N49" s="192">
        <v>0</v>
      </c>
      <c r="O49" s="20">
        <v>0</v>
      </c>
      <c r="P49" s="20">
        <v>0</v>
      </c>
      <c r="Q49" s="20">
        <v>0</v>
      </c>
      <c r="R49" s="20">
        <v>0</v>
      </c>
      <c r="S49" s="20">
        <v>0</v>
      </c>
      <c r="T49" s="20">
        <v>0</v>
      </c>
      <c r="U49" s="20">
        <v>0</v>
      </c>
      <c r="V49" s="193">
        <v>0</v>
      </c>
      <c r="W49" s="20">
        <v>0</v>
      </c>
      <c r="X49" s="20">
        <v>0</v>
      </c>
      <c r="Y49" s="20">
        <v>0</v>
      </c>
      <c r="Z49" s="20">
        <v>0</v>
      </c>
      <c r="AA49" s="20">
        <v>0</v>
      </c>
      <c r="AB49" s="20">
        <v>0</v>
      </c>
      <c r="AC49" s="1"/>
      <c r="AD49" s="1"/>
      <c r="AE49" s="1"/>
    </row>
    <row r="50" spans="1:31" ht="14.1" customHeight="1" x14ac:dyDescent="0.25">
      <c r="A50" s="21" t="s">
        <v>116</v>
      </c>
      <c r="B50" s="22">
        <f>MAX(B34:B49)</f>
        <v>4</v>
      </c>
      <c r="C50" s="22">
        <f t="shared" ref="C50:AB50" si="2">MAX(C34:C49)</f>
        <v>5</v>
      </c>
      <c r="D50" s="194">
        <f t="shared" si="2"/>
        <v>8.8000000000000007</v>
      </c>
      <c r="E50" s="22">
        <f t="shared" si="2"/>
        <v>3.8</v>
      </c>
      <c r="F50" s="22">
        <f t="shared" si="2"/>
        <v>8</v>
      </c>
      <c r="G50" s="22">
        <f t="shared" si="2"/>
        <v>8</v>
      </c>
      <c r="H50" s="22">
        <f t="shared" si="2"/>
        <v>8</v>
      </c>
      <c r="I50" s="195">
        <f t="shared" si="2"/>
        <v>9</v>
      </c>
      <c r="J50" s="22">
        <f t="shared" si="2"/>
        <v>10.8</v>
      </c>
      <c r="K50" s="22">
        <f t="shared" si="2"/>
        <v>18</v>
      </c>
      <c r="L50" s="22">
        <f t="shared" si="2"/>
        <v>12</v>
      </c>
      <c r="M50" s="22">
        <f t="shared" si="2"/>
        <v>12.8</v>
      </c>
      <c r="N50" s="194">
        <f t="shared" si="2"/>
        <v>15.6</v>
      </c>
      <c r="O50" s="22">
        <f t="shared" si="2"/>
        <v>14</v>
      </c>
      <c r="P50" s="22">
        <f t="shared" si="2"/>
        <v>15.6</v>
      </c>
      <c r="Q50" s="22">
        <f t="shared" si="2"/>
        <v>31.8</v>
      </c>
      <c r="R50" s="22">
        <f t="shared" si="2"/>
        <v>23.6</v>
      </c>
      <c r="S50" s="22">
        <f t="shared" si="2"/>
        <v>16</v>
      </c>
      <c r="T50" s="22">
        <f t="shared" si="2"/>
        <v>32.799999999999997</v>
      </c>
      <c r="U50" s="22">
        <f t="shared" si="2"/>
        <v>23.6</v>
      </c>
      <c r="V50" s="195">
        <f t="shared" si="2"/>
        <v>17.8</v>
      </c>
      <c r="W50" s="22">
        <f t="shared" si="2"/>
        <v>10.8</v>
      </c>
      <c r="X50" s="22">
        <f t="shared" si="2"/>
        <v>10.8</v>
      </c>
      <c r="Y50" s="22">
        <f t="shared" si="2"/>
        <v>7</v>
      </c>
      <c r="Z50" s="22">
        <f t="shared" si="2"/>
        <v>2</v>
      </c>
      <c r="AA50" s="22">
        <f t="shared" si="2"/>
        <v>2</v>
      </c>
      <c r="AB50" s="22">
        <f t="shared" si="2"/>
        <v>2</v>
      </c>
      <c r="AC50" s="1"/>
      <c r="AD50" s="1"/>
      <c r="AE50" s="1"/>
    </row>
    <row r="51" spans="1:31" ht="14.1" customHeight="1" x14ac:dyDescent="0.25">
      <c r="A51" s="21" t="s">
        <v>117</v>
      </c>
      <c r="B51" s="23">
        <f>HOUR(B32)</f>
        <v>7</v>
      </c>
      <c r="C51" s="23">
        <f t="shared" ref="C51:AB51" si="3">HOUR(C32)</f>
        <v>7</v>
      </c>
      <c r="D51" s="196">
        <f t="shared" si="3"/>
        <v>8</v>
      </c>
      <c r="E51" s="23">
        <f t="shared" si="3"/>
        <v>8</v>
      </c>
      <c r="F51" s="23">
        <f t="shared" si="3"/>
        <v>9</v>
      </c>
      <c r="G51" s="23">
        <f t="shared" si="3"/>
        <v>9</v>
      </c>
      <c r="H51" s="23">
        <f t="shared" si="3"/>
        <v>10</v>
      </c>
      <c r="I51" s="193">
        <f t="shared" si="3"/>
        <v>10</v>
      </c>
      <c r="J51" s="23">
        <f t="shared" si="3"/>
        <v>11</v>
      </c>
      <c r="K51" s="23">
        <f t="shared" si="3"/>
        <v>11</v>
      </c>
      <c r="L51" s="23">
        <f t="shared" si="3"/>
        <v>12</v>
      </c>
      <c r="M51" s="23">
        <f t="shared" si="3"/>
        <v>12</v>
      </c>
      <c r="N51" s="196">
        <f t="shared" si="3"/>
        <v>13</v>
      </c>
      <c r="O51" s="23">
        <f t="shared" si="3"/>
        <v>13</v>
      </c>
      <c r="P51" s="23">
        <f t="shared" si="3"/>
        <v>14</v>
      </c>
      <c r="Q51" s="23">
        <f t="shared" si="3"/>
        <v>14</v>
      </c>
      <c r="R51" s="23">
        <f t="shared" si="3"/>
        <v>15</v>
      </c>
      <c r="S51" s="23">
        <f t="shared" si="3"/>
        <v>15</v>
      </c>
      <c r="T51" s="23">
        <f t="shared" si="3"/>
        <v>15</v>
      </c>
      <c r="U51" s="23">
        <f t="shared" si="3"/>
        <v>16</v>
      </c>
      <c r="V51" s="193">
        <f t="shared" si="3"/>
        <v>16</v>
      </c>
      <c r="W51" s="23">
        <f t="shared" si="3"/>
        <v>17</v>
      </c>
      <c r="X51" s="23">
        <f t="shared" si="3"/>
        <v>17</v>
      </c>
      <c r="Y51" s="23">
        <f t="shared" si="3"/>
        <v>18</v>
      </c>
      <c r="Z51" s="23">
        <f t="shared" si="3"/>
        <v>19</v>
      </c>
      <c r="AA51" s="23">
        <f t="shared" si="3"/>
        <v>20</v>
      </c>
      <c r="AB51" s="23">
        <f t="shared" si="3"/>
        <v>21</v>
      </c>
      <c r="AC51" s="1"/>
      <c r="AD51" s="1"/>
      <c r="AE51" s="1"/>
    </row>
    <row r="52" spans="1:31" ht="14.1" customHeight="1" thickBot="1" x14ac:dyDescent="0.35">
      <c r="A52" s="40"/>
      <c r="B52" s="41"/>
      <c r="D52" s="197"/>
      <c r="E52" s="198"/>
      <c r="F52" s="199"/>
      <c r="G52" s="199"/>
      <c r="H52" s="199"/>
      <c r="I52" s="200"/>
      <c r="J52"/>
      <c r="K52"/>
      <c r="L52"/>
      <c r="M52"/>
      <c r="N52" s="203"/>
      <c r="O52" s="199"/>
      <c r="P52" s="199"/>
      <c r="Q52" s="199"/>
      <c r="R52" s="199"/>
      <c r="S52" s="199"/>
      <c r="T52" s="198"/>
      <c r="U52" s="198"/>
      <c r="V52" s="204"/>
    </row>
    <row r="53" spans="1:31" ht="14.1" customHeight="1" x14ac:dyDescent="0.3">
      <c r="F53"/>
      <c r="G53"/>
      <c r="H53"/>
      <c r="I53"/>
      <c r="J53"/>
      <c r="K53"/>
      <c r="L53"/>
      <c r="M53"/>
      <c r="N53"/>
      <c r="O53"/>
      <c r="P53"/>
      <c r="Q53"/>
      <c r="R53"/>
      <c r="S53"/>
      <c r="T53" s="1"/>
      <c r="U53" s="1"/>
      <c r="V53" s="1"/>
      <c r="W53" s="1"/>
      <c r="X53" s="1"/>
      <c r="Y53" s="1"/>
      <c r="Z53" s="1"/>
      <c r="AA53" s="1"/>
      <c r="AB53" s="1"/>
      <c r="AC53" s="1"/>
      <c r="AD53" s="1"/>
      <c r="AE53" s="1"/>
    </row>
    <row r="54" spans="1:31" ht="14.1" customHeight="1" x14ac:dyDescent="0.3">
      <c r="F54"/>
      <c r="G54"/>
      <c r="H54"/>
      <c r="I54"/>
      <c r="J54"/>
      <c r="K54"/>
      <c r="L54"/>
      <c r="M54"/>
      <c r="N54"/>
      <c r="O54"/>
      <c r="P54"/>
      <c r="Q54"/>
      <c r="R54"/>
      <c r="S54"/>
      <c r="T54" s="1"/>
      <c r="U54" s="1"/>
      <c r="V54" s="1"/>
      <c r="W54" s="1"/>
      <c r="X54" s="1"/>
      <c r="Y54" s="1"/>
      <c r="Z54" s="1"/>
      <c r="AA54" s="1"/>
      <c r="AB54" s="1"/>
      <c r="AC54" s="1"/>
      <c r="AD54" s="1"/>
      <c r="AE54" s="1"/>
    </row>
    <row r="55" spans="1:31" ht="14.1" customHeight="1" x14ac:dyDescent="0.25">
      <c r="A55" s="15" t="s">
        <v>176</v>
      </c>
      <c r="O55" s="1"/>
      <c r="P55" s="1"/>
      <c r="Q55" s="1"/>
      <c r="R55" s="1"/>
      <c r="S55" s="1"/>
      <c r="T55" s="1"/>
      <c r="U55" s="1"/>
      <c r="V55" s="1"/>
      <c r="W55" s="1"/>
      <c r="X55" s="1"/>
      <c r="Y55" s="1"/>
      <c r="Z55" s="1"/>
      <c r="AA55" s="1"/>
      <c r="AB55" s="1"/>
      <c r="AC55" s="1"/>
      <c r="AD55" s="1"/>
      <c r="AE55" s="1"/>
    </row>
    <row r="56" spans="1:31" ht="14.1" customHeight="1" x14ac:dyDescent="0.25">
      <c r="A56" s="16" t="s">
        <v>82</v>
      </c>
      <c r="B56" s="16">
        <v>4001</v>
      </c>
      <c r="C56" s="16">
        <v>4003</v>
      </c>
      <c r="D56" s="16">
        <v>4005</v>
      </c>
      <c r="E56" s="16">
        <v>4007</v>
      </c>
      <c r="F56" s="16">
        <v>4009</v>
      </c>
      <c r="G56" s="16">
        <v>4011</v>
      </c>
      <c r="H56" s="16">
        <v>4013</v>
      </c>
      <c r="I56" s="16">
        <v>4015</v>
      </c>
      <c r="J56" s="16">
        <v>4017</v>
      </c>
      <c r="K56" s="16">
        <v>4019</v>
      </c>
      <c r="L56" s="16">
        <v>4021</v>
      </c>
      <c r="M56" s="16">
        <v>4023</v>
      </c>
      <c r="N56" s="16">
        <v>4025</v>
      </c>
      <c r="O56" s="1"/>
      <c r="P56" s="1"/>
      <c r="Q56" s="1"/>
      <c r="R56" s="1"/>
      <c r="S56" s="1"/>
      <c r="T56" s="1"/>
      <c r="U56" s="1"/>
      <c r="V56" s="1"/>
      <c r="W56" s="1"/>
      <c r="X56" s="1"/>
      <c r="Y56" s="1"/>
      <c r="Z56" s="1"/>
      <c r="AA56" s="1"/>
      <c r="AB56" s="1"/>
      <c r="AC56" s="1"/>
      <c r="AD56" s="1"/>
      <c r="AE56" s="1"/>
    </row>
    <row r="57" spans="1:31" ht="14.1" customHeight="1" x14ac:dyDescent="0.25">
      <c r="A57" s="18" t="s">
        <v>83</v>
      </c>
      <c r="B57" s="19">
        <v>0.38194444444444442</v>
      </c>
      <c r="C57" s="19">
        <v>0.4236111111111111</v>
      </c>
      <c r="D57" s="19">
        <v>0.46527777777777773</v>
      </c>
      <c r="E57" s="19">
        <v>0.50694444444444442</v>
      </c>
      <c r="F57" s="19">
        <v>0.54861111111111105</v>
      </c>
      <c r="G57" s="19">
        <v>0.59027777777777779</v>
      </c>
      <c r="H57" s="19">
        <v>0.63194444444444442</v>
      </c>
      <c r="I57" s="19">
        <v>0.67361111111111116</v>
      </c>
      <c r="J57" s="19">
        <v>0.71527777777777779</v>
      </c>
      <c r="K57" s="19">
        <v>0.75694444444444453</v>
      </c>
      <c r="L57" s="19">
        <v>0.79861111111111116</v>
      </c>
      <c r="M57" s="19">
        <v>0.84027777777777779</v>
      </c>
      <c r="N57" s="19">
        <v>0.88194444444444453</v>
      </c>
      <c r="O57" s="1"/>
      <c r="P57" s="1"/>
      <c r="Q57" s="1"/>
      <c r="R57" s="1"/>
      <c r="S57" s="1"/>
      <c r="T57" s="1"/>
      <c r="U57" s="1"/>
      <c r="V57" s="1"/>
      <c r="W57" s="1"/>
      <c r="X57" s="1"/>
      <c r="Y57" s="1"/>
      <c r="Z57" s="1"/>
      <c r="AA57" s="1"/>
      <c r="AB57" s="1"/>
      <c r="AC57" s="1"/>
      <c r="AD57" s="1"/>
      <c r="AE57" s="1"/>
    </row>
    <row r="58" spans="1:31" ht="14.1" customHeight="1" x14ac:dyDescent="0.25">
      <c r="C58" s="38"/>
      <c r="D58" s="38"/>
      <c r="E58" s="38"/>
      <c r="F58" s="38"/>
      <c r="G58" s="38"/>
      <c r="H58" s="38"/>
      <c r="I58" s="38"/>
      <c r="L58" s="37"/>
      <c r="M58" s="37"/>
      <c r="N58" s="37"/>
      <c r="O58" s="1"/>
      <c r="P58" s="1"/>
      <c r="Q58" s="1"/>
      <c r="R58" s="1"/>
      <c r="S58" s="1"/>
      <c r="T58" s="1"/>
      <c r="U58" s="1"/>
      <c r="V58" s="1"/>
      <c r="W58" s="1"/>
      <c r="X58" s="1"/>
      <c r="Y58" s="1"/>
      <c r="Z58" s="1"/>
      <c r="AA58" s="1"/>
      <c r="AB58" s="1"/>
      <c r="AC58" s="1"/>
      <c r="AD58" s="1"/>
      <c r="AE58" s="1"/>
    </row>
    <row r="59" spans="1:31" ht="14.1" customHeight="1" x14ac:dyDescent="0.25">
      <c r="A59" s="39" t="s">
        <v>84</v>
      </c>
      <c r="B59" s="20">
        <v>1</v>
      </c>
      <c r="C59" s="20">
        <v>1.4</v>
      </c>
      <c r="D59" s="20">
        <v>1.2</v>
      </c>
      <c r="E59" s="20">
        <v>1.4</v>
      </c>
      <c r="F59" s="20">
        <v>3.8</v>
      </c>
      <c r="G59" s="20">
        <v>4.6000000000000014</v>
      </c>
      <c r="H59" s="20">
        <v>6.4</v>
      </c>
      <c r="I59" s="20">
        <v>8.2000000000000011</v>
      </c>
      <c r="J59" s="20">
        <v>6.4</v>
      </c>
      <c r="K59" s="20">
        <v>4</v>
      </c>
      <c r="L59" s="20">
        <v>1.8</v>
      </c>
      <c r="M59" s="20">
        <v>7.8000000000000007</v>
      </c>
      <c r="N59" s="20">
        <v>4.6000000000000014</v>
      </c>
      <c r="O59" s="1"/>
      <c r="P59" s="1"/>
      <c r="Q59" s="1"/>
      <c r="R59" s="1"/>
      <c r="S59" s="1"/>
      <c r="T59" s="1"/>
      <c r="U59" s="1"/>
      <c r="V59" s="1"/>
      <c r="W59" s="1"/>
      <c r="X59" s="1"/>
      <c r="Y59" s="1"/>
      <c r="Z59" s="1"/>
      <c r="AA59" s="1"/>
      <c r="AB59" s="1"/>
      <c r="AC59" s="1"/>
      <c r="AD59" s="1"/>
      <c r="AE59" s="1"/>
    </row>
    <row r="60" spans="1:31" ht="14.1" customHeight="1" x14ac:dyDescent="0.25">
      <c r="A60" s="39" t="s">
        <v>85</v>
      </c>
      <c r="B60" s="20">
        <v>1.4</v>
      </c>
      <c r="C60" s="20">
        <v>2.2000000000000002</v>
      </c>
      <c r="D60" s="20">
        <v>2</v>
      </c>
      <c r="E60" s="20">
        <v>2.4</v>
      </c>
      <c r="F60" s="20">
        <v>3.8</v>
      </c>
      <c r="G60" s="20">
        <v>5.8000000000000007</v>
      </c>
      <c r="H60" s="20">
        <v>6.4</v>
      </c>
      <c r="I60" s="20">
        <v>7.4</v>
      </c>
      <c r="J60" s="20">
        <v>8.5</v>
      </c>
      <c r="K60" s="20">
        <v>9.4</v>
      </c>
      <c r="L60" s="20">
        <v>1.8</v>
      </c>
      <c r="M60" s="20">
        <v>7.8000000000000007</v>
      </c>
      <c r="N60" s="20">
        <v>4.6000000000000014</v>
      </c>
      <c r="O60" s="1"/>
      <c r="P60" s="1"/>
      <c r="Q60" s="1"/>
      <c r="R60" s="1"/>
      <c r="S60" s="1"/>
      <c r="T60" s="1"/>
      <c r="U60" s="1"/>
      <c r="V60" s="1"/>
      <c r="W60" s="1"/>
      <c r="X60" s="1"/>
      <c r="Y60" s="1"/>
      <c r="Z60" s="1"/>
      <c r="AA60" s="1"/>
      <c r="AB60" s="1"/>
      <c r="AC60" s="1"/>
      <c r="AD60" s="1"/>
      <c r="AE60" s="1"/>
    </row>
    <row r="61" spans="1:31" ht="14.1" customHeight="1" x14ac:dyDescent="0.25">
      <c r="A61" s="39" t="s">
        <v>161</v>
      </c>
      <c r="B61" s="20">
        <v>2</v>
      </c>
      <c r="C61" s="20">
        <v>2.2000000000000002</v>
      </c>
      <c r="D61" s="20">
        <v>2</v>
      </c>
      <c r="E61" s="20">
        <v>3</v>
      </c>
      <c r="F61" s="20">
        <v>3.8</v>
      </c>
      <c r="G61" s="20">
        <v>6.8000000000000007</v>
      </c>
      <c r="H61" s="20">
        <v>6</v>
      </c>
      <c r="I61" s="20">
        <v>8.8000000000000007</v>
      </c>
      <c r="J61" s="20">
        <v>8.5</v>
      </c>
      <c r="K61" s="20">
        <v>11</v>
      </c>
      <c r="L61" s="20">
        <v>2.4</v>
      </c>
      <c r="M61" s="20">
        <v>7.8000000000000007</v>
      </c>
      <c r="N61" s="20">
        <v>4.6000000000000014</v>
      </c>
      <c r="O61" s="1"/>
      <c r="P61" s="1"/>
      <c r="Q61" s="1"/>
      <c r="R61" s="1"/>
      <c r="S61" s="1"/>
      <c r="T61" s="1"/>
      <c r="U61" s="1"/>
      <c r="V61" s="1"/>
      <c r="W61" s="1"/>
      <c r="X61" s="1"/>
      <c r="Y61" s="1"/>
      <c r="Z61" s="1"/>
      <c r="AA61" s="1"/>
      <c r="AB61" s="1"/>
      <c r="AC61" s="1"/>
      <c r="AD61" s="1"/>
      <c r="AE61" s="1"/>
    </row>
    <row r="62" spans="1:31" ht="14.1" customHeight="1" x14ac:dyDescent="0.25">
      <c r="A62" s="39" t="s">
        <v>132</v>
      </c>
      <c r="B62" s="20">
        <v>2</v>
      </c>
      <c r="C62" s="20">
        <v>3.3</v>
      </c>
      <c r="D62" s="20">
        <v>1.2</v>
      </c>
      <c r="E62" s="20">
        <v>2</v>
      </c>
      <c r="F62" s="20">
        <v>2.8</v>
      </c>
      <c r="G62" s="20">
        <v>5.2</v>
      </c>
      <c r="H62" s="20">
        <v>4.4000000000000004</v>
      </c>
      <c r="I62" s="20">
        <v>5.4</v>
      </c>
      <c r="J62" s="20">
        <v>4.3</v>
      </c>
      <c r="K62" s="20">
        <v>8</v>
      </c>
      <c r="L62" s="20">
        <v>1.4</v>
      </c>
      <c r="M62" s="20">
        <v>7</v>
      </c>
      <c r="N62" s="20">
        <v>4.6000000000000014</v>
      </c>
      <c r="O62" s="1"/>
      <c r="P62" s="1"/>
      <c r="Q62" s="1"/>
      <c r="R62" s="1"/>
      <c r="S62" s="1"/>
      <c r="T62" s="1"/>
      <c r="U62" s="1"/>
      <c r="V62" s="1"/>
      <c r="W62" s="1"/>
      <c r="X62" s="1"/>
      <c r="Y62" s="1"/>
      <c r="Z62" s="1"/>
      <c r="AA62" s="1"/>
      <c r="AB62" s="1"/>
      <c r="AC62" s="1"/>
      <c r="AD62" s="1"/>
      <c r="AE62" s="1"/>
    </row>
    <row r="63" spans="1:31" ht="14.1" customHeight="1" x14ac:dyDescent="0.25">
      <c r="A63" s="39" t="s">
        <v>162</v>
      </c>
      <c r="B63" s="20">
        <v>2</v>
      </c>
      <c r="C63" s="20">
        <v>2.2999999999999998</v>
      </c>
      <c r="D63" s="20">
        <v>1.2</v>
      </c>
      <c r="E63" s="20">
        <v>1.8</v>
      </c>
      <c r="F63" s="20">
        <v>2.4</v>
      </c>
      <c r="G63" s="20">
        <v>4.8000000000000007</v>
      </c>
      <c r="H63" s="20">
        <v>4.6000000000000014</v>
      </c>
      <c r="I63" s="20">
        <v>3.9</v>
      </c>
      <c r="J63" s="20">
        <v>3.6</v>
      </c>
      <c r="K63" s="20">
        <v>8</v>
      </c>
      <c r="L63" s="20">
        <v>1</v>
      </c>
      <c r="M63" s="20">
        <v>7</v>
      </c>
      <c r="N63" s="20">
        <v>4</v>
      </c>
      <c r="O63" s="1"/>
      <c r="P63" s="1"/>
      <c r="Q63" s="1"/>
      <c r="R63" s="1"/>
      <c r="S63" s="1"/>
      <c r="T63" s="1"/>
      <c r="U63" s="1"/>
      <c r="V63" s="1"/>
      <c r="W63" s="1"/>
      <c r="X63" s="1"/>
      <c r="Y63" s="1"/>
      <c r="Z63" s="1"/>
      <c r="AA63" s="1"/>
      <c r="AB63" s="1"/>
      <c r="AC63" s="1"/>
      <c r="AD63" s="1"/>
      <c r="AE63" s="1"/>
    </row>
    <row r="64" spans="1:31" ht="14.1" customHeight="1" x14ac:dyDescent="0.25">
      <c r="A64" s="39" t="s">
        <v>163</v>
      </c>
      <c r="B64" s="20">
        <v>2</v>
      </c>
      <c r="C64" s="20">
        <v>2.2000000000000002</v>
      </c>
      <c r="D64" s="20">
        <v>0.8</v>
      </c>
      <c r="E64" s="20">
        <v>1.8</v>
      </c>
      <c r="F64" s="20">
        <v>1</v>
      </c>
      <c r="G64" s="20">
        <v>4.8000000000000007</v>
      </c>
      <c r="H64" s="20">
        <v>4.6000000000000014</v>
      </c>
      <c r="I64" s="20">
        <v>3.8</v>
      </c>
      <c r="J64" s="20">
        <v>3.6</v>
      </c>
      <c r="K64" s="20">
        <v>7.2</v>
      </c>
      <c r="L64" s="20">
        <v>1</v>
      </c>
      <c r="M64" s="20">
        <v>7</v>
      </c>
      <c r="N64" s="20">
        <v>4</v>
      </c>
      <c r="O64" s="1"/>
      <c r="P64" s="1"/>
      <c r="Q64" s="1"/>
      <c r="R64" s="1"/>
      <c r="S64" s="1"/>
      <c r="T64" s="1"/>
      <c r="U64" s="1"/>
      <c r="V64" s="1"/>
      <c r="W64" s="1"/>
      <c r="X64" s="1"/>
      <c r="Y64" s="1"/>
      <c r="Z64" s="1"/>
      <c r="AA64" s="1"/>
      <c r="AB64" s="1"/>
      <c r="AC64" s="1"/>
      <c r="AD64" s="1"/>
      <c r="AE64" s="1"/>
    </row>
    <row r="65" spans="1:31" ht="14.1" customHeight="1" x14ac:dyDescent="0.25">
      <c r="A65" s="39" t="s">
        <v>164</v>
      </c>
      <c r="B65" s="20">
        <v>2</v>
      </c>
      <c r="C65" s="20">
        <v>2.2000000000000002</v>
      </c>
      <c r="D65" s="20">
        <v>0.8</v>
      </c>
      <c r="E65" s="20">
        <v>1.4</v>
      </c>
      <c r="F65" s="20">
        <v>1</v>
      </c>
      <c r="G65" s="20">
        <v>4.8000000000000007</v>
      </c>
      <c r="H65" s="20">
        <v>4</v>
      </c>
      <c r="I65" s="20">
        <v>3.8</v>
      </c>
      <c r="J65" s="20">
        <v>3.6</v>
      </c>
      <c r="K65" s="20">
        <v>6</v>
      </c>
      <c r="L65" s="20">
        <v>1</v>
      </c>
      <c r="M65" s="20">
        <v>7</v>
      </c>
      <c r="N65" s="20">
        <v>4</v>
      </c>
      <c r="O65" s="1"/>
      <c r="P65" s="1"/>
      <c r="Q65" s="1"/>
      <c r="R65" s="1"/>
      <c r="S65" s="1"/>
      <c r="T65" s="1"/>
      <c r="U65" s="1"/>
      <c r="V65" s="1"/>
      <c r="W65" s="1"/>
      <c r="X65" s="1"/>
      <c r="Y65" s="1"/>
      <c r="Z65" s="1"/>
      <c r="AA65" s="1"/>
      <c r="AB65" s="1"/>
      <c r="AC65" s="1"/>
      <c r="AD65" s="1"/>
      <c r="AE65" s="1"/>
    </row>
    <row r="66" spans="1:31" ht="14.1" customHeight="1" x14ac:dyDescent="0.25">
      <c r="A66" s="39" t="s">
        <v>165</v>
      </c>
      <c r="B66" s="20">
        <v>2</v>
      </c>
      <c r="C66" s="20">
        <v>2</v>
      </c>
      <c r="D66" s="20">
        <v>0.4</v>
      </c>
      <c r="E66" s="20">
        <v>1.4</v>
      </c>
      <c r="F66" s="20">
        <v>1</v>
      </c>
      <c r="G66" s="20">
        <v>4.8000000000000007</v>
      </c>
      <c r="H66" s="20">
        <v>1.8</v>
      </c>
      <c r="I66" s="20">
        <v>2.2000000000000002</v>
      </c>
      <c r="J66" s="20">
        <v>2.7</v>
      </c>
      <c r="K66" s="20">
        <v>3.2</v>
      </c>
      <c r="L66" s="20">
        <v>0</v>
      </c>
      <c r="M66" s="20">
        <v>5.2</v>
      </c>
      <c r="N66" s="20">
        <v>1</v>
      </c>
      <c r="O66" s="1"/>
      <c r="P66" s="1"/>
      <c r="Q66" s="1"/>
      <c r="R66" s="1"/>
      <c r="S66" s="1"/>
      <c r="T66" s="1"/>
      <c r="U66" s="1"/>
      <c r="V66" s="1"/>
      <c r="W66" s="1"/>
      <c r="X66" s="1"/>
      <c r="Y66" s="1"/>
      <c r="Z66" s="1"/>
      <c r="AA66" s="1"/>
      <c r="AB66" s="1"/>
      <c r="AC66" s="1"/>
      <c r="AD66" s="1"/>
      <c r="AE66" s="1"/>
    </row>
    <row r="67" spans="1:31" ht="14.1" customHeight="1" x14ac:dyDescent="0.25">
      <c r="A67" s="39" t="s">
        <v>166</v>
      </c>
      <c r="B67" s="20">
        <v>1.4</v>
      </c>
      <c r="C67" s="20">
        <v>2</v>
      </c>
      <c r="D67" s="20">
        <v>0.4</v>
      </c>
      <c r="E67" s="20">
        <v>1</v>
      </c>
      <c r="F67" s="20">
        <v>0</v>
      </c>
      <c r="G67" s="20">
        <v>2</v>
      </c>
      <c r="H67" s="20">
        <v>1.2</v>
      </c>
      <c r="I67" s="20">
        <v>0.8</v>
      </c>
      <c r="J67" s="20">
        <v>2.5</v>
      </c>
      <c r="K67" s="20">
        <v>1.4</v>
      </c>
      <c r="L67" s="20">
        <v>0</v>
      </c>
      <c r="M67" s="20">
        <v>0.8</v>
      </c>
      <c r="N67" s="20">
        <v>1</v>
      </c>
      <c r="O67" s="1"/>
      <c r="P67" s="1"/>
      <c r="Q67" s="1"/>
      <c r="R67" s="1"/>
      <c r="S67" s="1"/>
      <c r="T67" s="1"/>
      <c r="U67" s="1"/>
      <c r="V67" s="1"/>
      <c r="W67" s="1"/>
      <c r="X67" s="1"/>
      <c r="Y67" s="1"/>
      <c r="Z67" s="1"/>
      <c r="AA67" s="1"/>
      <c r="AB67" s="1"/>
      <c r="AC67" s="1"/>
      <c r="AD67" s="1"/>
      <c r="AE67" s="1"/>
    </row>
    <row r="68" spans="1:31" ht="14.1" customHeight="1" x14ac:dyDescent="0.25">
      <c r="A68" s="39" t="s">
        <v>167</v>
      </c>
      <c r="B68" s="20">
        <v>0</v>
      </c>
      <c r="C68" s="20">
        <v>0</v>
      </c>
      <c r="D68" s="20">
        <v>0</v>
      </c>
      <c r="E68" s="20">
        <v>0</v>
      </c>
      <c r="F68" s="20">
        <v>0</v>
      </c>
      <c r="G68" s="20">
        <v>0.4</v>
      </c>
      <c r="H68" s="20">
        <v>0</v>
      </c>
      <c r="I68" s="20">
        <v>0</v>
      </c>
      <c r="J68" s="20">
        <v>1.9</v>
      </c>
      <c r="K68" s="20">
        <v>0</v>
      </c>
      <c r="L68" s="20">
        <v>0</v>
      </c>
      <c r="M68" s="20">
        <v>0</v>
      </c>
      <c r="N68" s="20">
        <v>0</v>
      </c>
      <c r="O68" s="1"/>
      <c r="P68" s="1"/>
      <c r="Q68" s="1"/>
      <c r="R68" s="1"/>
      <c r="S68" s="1"/>
      <c r="T68" s="1"/>
      <c r="U68" s="1"/>
      <c r="V68" s="1"/>
      <c r="W68" s="1"/>
      <c r="X68" s="1"/>
      <c r="Y68" s="1"/>
      <c r="Z68" s="1"/>
      <c r="AA68" s="1"/>
      <c r="AB68" s="1"/>
      <c r="AC68" s="1"/>
      <c r="AD68" s="1"/>
      <c r="AE68" s="1"/>
    </row>
    <row r="69" spans="1:31" ht="14.1" customHeight="1" x14ac:dyDescent="0.25">
      <c r="A69" s="21" t="s">
        <v>116</v>
      </c>
      <c r="B69" s="22">
        <f>MAX(B59:B68)</f>
        <v>2</v>
      </c>
      <c r="C69" s="22">
        <f t="shared" ref="C69:N69" si="4">MAX(C59:C68)</f>
        <v>3.3</v>
      </c>
      <c r="D69" s="22">
        <f t="shared" si="4"/>
        <v>2</v>
      </c>
      <c r="E69" s="22">
        <f t="shared" si="4"/>
        <v>3</v>
      </c>
      <c r="F69" s="22">
        <f t="shared" si="4"/>
        <v>3.8</v>
      </c>
      <c r="G69" s="22">
        <f t="shared" si="4"/>
        <v>6.8000000000000007</v>
      </c>
      <c r="H69" s="22">
        <f t="shared" si="4"/>
        <v>6.4</v>
      </c>
      <c r="I69" s="22">
        <f t="shared" si="4"/>
        <v>8.8000000000000007</v>
      </c>
      <c r="J69" s="22">
        <f t="shared" si="4"/>
        <v>8.5</v>
      </c>
      <c r="K69" s="22">
        <f t="shared" si="4"/>
        <v>11</v>
      </c>
      <c r="L69" s="22">
        <f t="shared" si="4"/>
        <v>2.4</v>
      </c>
      <c r="M69" s="22">
        <f t="shared" si="4"/>
        <v>7.8000000000000007</v>
      </c>
      <c r="N69" s="22">
        <f t="shared" si="4"/>
        <v>4.6000000000000014</v>
      </c>
      <c r="O69" s="1"/>
      <c r="P69" s="1"/>
      <c r="Q69" s="1"/>
      <c r="R69" s="1"/>
      <c r="S69" s="1"/>
      <c r="T69" s="1"/>
      <c r="U69" s="1"/>
      <c r="V69" s="1"/>
      <c r="W69" s="1"/>
      <c r="X69" s="1"/>
      <c r="Y69" s="1"/>
      <c r="Z69" s="1"/>
      <c r="AA69" s="1"/>
      <c r="AB69" s="1"/>
      <c r="AC69" s="1"/>
      <c r="AD69" s="1"/>
      <c r="AE69" s="1"/>
    </row>
    <row r="70" spans="1:31" ht="14.1" customHeight="1" x14ac:dyDescent="0.3">
      <c r="A70" s="21" t="s">
        <v>117</v>
      </c>
      <c r="B70" s="23">
        <f>HOUR(B57)</f>
        <v>9</v>
      </c>
      <c r="C70" s="23">
        <f t="shared" ref="C70:N70" si="5">HOUR(C57)</f>
        <v>10</v>
      </c>
      <c r="D70" s="23">
        <f t="shared" si="5"/>
        <v>11</v>
      </c>
      <c r="E70" s="23">
        <f t="shared" si="5"/>
        <v>12</v>
      </c>
      <c r="F70" s="23">
        <f t="shared" si="5"/>
        <v>13</v>
      </c>
      <c r="G70" s="23">
        <f t="shared" si="5"/>
        <v>14</v>
      </c>
      <c r="H70" s="23">
        <f t="shared" si="5"/>
        <v>15</v>
      </c>
      <c r="I70" s="23">
        <f t="shared" si="5"/>
        <v>16</v>
      </c>
      <c r="J70" s="23">
        <f t="shared" si="5"/>
        <v>17</v>
      </c>
      <c r="K70" s="23">
        <f t="shared" si="5"/>
        <v>18</v>
      </c>
      <c r="L70" s="23">
        <f t="shared" si="5"/>
        <v>19</v>
      </c>
      <c r="M70" s="23">
        <f t="shared" si="5"/>
        <v>20</v>
      </c>
      <c r="N70" s="23">
        <f t="shared" si="5"/>
        <v>21</v>
      </c>
    </row>
    <row r="71" spans="1:31" ht="14.1" customHeight="1" x14ac:dyDescent="0.3">
      <c r="A71" s="40"/>
      <c r="B71" s="41"/>
      <c r="H71" s="22"/>
    </row>
    <row r="73" spans="1:31" ht="14.1" customHeight="1" x14ac:dyDescent="0.25">
      <c r="A73" s="15" t="s">
        <v>177</v>
      </c>
      <c r="O73" s="1"/>
      <c r="P73" s="1"/>
      <c r="Q73" s="1"/>
      <c r="R73" s="1"/>
      <c r="S73" s="1"/>
      <c r="T73" s="1"/>
      <c r="U73" s="1"/>
      <c r="V73" s="1"/>
      <c r="W73" s="1"/>
      <c r="X73" s="1"/>
      <c r="Y73" s="1"/>
      <c r="Z73" s="1"/>
      <c r="AA73" s="1"/>
      <c r="AB73" s="1"/>
      <c r="AC73" s="1"/>
      <c r="AD73" s="1"/>
      <c r="AE73" s="1"/>
    </row>
    <row r="74" spans="1:31" ht="14.1" customHeight="1" x14ac:dyDescent="0.25">
      <c r="A74" s="16" t="s">
        <v>82</v>
      </c>
      <c r="B74" s="16">
        <v>4002</v>
      </c>
      <c r="C74" s="16">
        <v>4004</v>
      </c>
      <c r="D74" s="16">
        <v>4006</v>
      </c>
      <c r="E74" s="16">
        <v>4008</v>
      </c>
      <c r="F74" s="16">
        <v>4010</v>
      </c>
      <c r="G74" s="16">
        <v>4012</v>
      </c>
      <c r="H74" s="16">
        <v>4014</v>
      </c>
      <c r="I74" s="16">
        <v>4016</v>
      </c>
      <c r="J74" s="16">
        <v>4018</v>
      </c>
      <c r="K74" s="16">
        <v>4020</v>
      </c>
      <c r="L74" s="16">
        <v>4022</v>
      </c>
      <c r="M74" s="16">
        <v>4024</v>
      </c>
      <c r="N74" s="16">
        <v>4026</v>
      </c>
      <c r="O74" s="1"/>
      <c r="P74" s="1"/>
      <c r="Q74" s="1"/>
      <c r="R74" s="1"/>
      <c r="S74" s="1"/>
      <c r="T74" s="1"/>
      <c r="U74" s="1"/>
      <c r="V74" s="1"/>
      <c r="W74" s="1"/>
      <c r="X74" s="1"/>
      <c r="Y74" s="1"/>
      <c r="Z74" s="1"/>
      <c r="AA74" s="1"/>
      <c r="AB74" s="1"/>
      <c r="AC74" s="1"/>
      <c r="AD74" s="1"/>
      <c r="AE74" s="1"/>
    </row>
    <row r="75" spans="1:31" ht="14.1" customHeight="1" x14ac:dyDescent="0.25">
      <c r="A75" s="18" t="s">
        <v>83</v>
      </c>
      <c r="B75" s="19">
        <v>0.39305555555555555</v>
      </c>
      <c r="C75" s="19">
        <v>0.43472222222222223</v>
      </c>
      <c r="D75" s="19">
        <v>0.47638888888888892</v>
      </c>
      <c r="E75" s="19">
        <v>0.5180555555555556</v>
      </c>
      <c r="F75" s="19">
        <v>0.55972222222222223</v>
      </c>
      <c r="G75" s="19">
        <v>0.60138888888888886</v>
      </c>
      <c r="H75" s="19">
        <v>0.6430555555555556</v>
      </c>
      <c r="I75" s="19">
        <v>0.68472222222222223</v>
      </c>
      <c r="J75" s="19">
        <v>0.72638888888888886</v>
      </c>
      <c r="K75" s="19">
        <v>0.7680555555555556</v>
      </c>
      <c r="L75" s="19">
        <v>0.80972222222222223</v>
      </c>
      <c r="M75" s="19">
        <v>0.85138888888888886</v>
      </c>
      <c r="N75" s="19">
        <v>0.8930555555555556</v>
      </c>
      <c r="O75" s="1"/>
      <c r="P75" s="1"/>
      <c r="Q75" s="1"/>
      <c r="R75" s="1"/>
      <c r="S75" s="1"/>
      <c r="T75" s="1"/>
      <c r="U75" s="1"/>
      <c r="V75" s="1"/>
      <c r="W75" s="1"/>
      <c r="X75" s="1"/>
      <c r="Y75" s="1"/>
      <c r="Z75" s="1"/>
      <c r="AA75" s="1"/>
      <c r="AB75" s="1"/>
      <c r="AC75" s="1"/>
      <c r="AD75" s="1"/>
      <c r="AE75" s="1"/>
    </row>
    <row r="76" spans="1:31" ht="14.1" customHeight="1" x14ac:dyDescent="0.25">
      <c r="C76" s="38"/>
      <c r="D76" s="38"/>
      <c r="E76" s="38"/>
      <c r="F76" s="38"/>
      <c r="G76" s="38"/>
      <c r="H76" s="38"/>
      <c r="I76" s="38"/>
      <c r="O76" s="1"/>
      <c r="P76" s="1"/>
      <c r="Q76" s="1"/>
      <c r="R76" s="1"/>
      <c r="S76" s="1"/>
      <c r="T76" s="1"/>
      <c r="U76" s="1"/>
      <c r="V76" s="1"/>
      <c r="W76" s="1"/>
      <c r="X76" s="1"/>
      <c r="Y76" s="1"/>
      <c r="Z76" s="1"/>
      <c r="AA76" s="1"/>
      <c r="AB76" s="1"/>
      <c r="AC76" s="1"/>
      <c r="AD76" s="1"/>
      <c r="AE76" s="1"/>
    </row>
    <row r="77" spans="1:31" ht="14.1" customHeight="1" x14ac:dyDescent="0.25">
      <c r="A77" s="39" t="s">
        <v>167</v>
      </c>
      <c r="B77" s="20">
        <v>0</v>
      </c>
      <c r="C77" s="20">
        <v>0</v>
      </c>
      <c r="D77" s="20">
        <v>0.4</v>
      </c>
      <c r="E77" s="20">
        <v>2</v>
      </c>
      <c r="F77" s="20">
        <v>0</v>
      </c>
      <c r="G77" s="20">
        <v>0.4</v>
      </c>
      <c r="H77" s="20">
        <v>0</v>
      </c>
      <c r="I77" s="20">
        <v>1.2</v>
      </c>
      <c r="J77" s="20">
        <v>0.4</v>
      </c>
      <c r="K77" s="20">
        <v>0</v>
      </c>
      <c r="L77" s="20">
        <v>0.8</v>
      </c>
      <c r="M77" s="20">
        <v>1.4</v>
      </c>
      <c r="N77" s="20">
        <v>0.4</v>
      </c>
      <c r="O77" s="1"/>
      <c r="P77" s="1"/>
      <c r="Q77" s="1"/>
      <c r="R77" s="1"/>
      <c r="S77" s="1"/>
      <c r="T77" s="1"/>
      <c r="U77" s="1"/>
      <c r="V77" s="1"/>
      <c r="W77" s="1"/>
      <c r="X77" s="1"/>
      <c r="Y77" s="1"/>
      <c r="Z77" s="1"/>
      <c r="AA77" s="1"/>
      <c r="AB77" s="1"/>
      <c r="AC77" s="1"/>
      <c r="AD77" s="1"/>
      <c r="AE77" s="1"/>
    </row>
    <row r="78" spans="1:31" ht="14.1" customHeight="1" x14ac:dyDescent="0.3">
      <c r="A78" s="39" t="s">
        <v>166</v>
      </c>
      <c r="B78" s="20">
        <v>0.4</v>
      </c>
      <c r="C78" s="20">
        <v>0.4</v>
      </c>
      <c r="D78" s="20">
        <v>0.4</v>
      </c>
      <c r="E78" s="20">
        <v>5.6000000000000014</v>
      </c>
      <c r="F78" s="20">
        <v>1</v>
      </c>
      <c r="G78" s="20">
        <v>0.4</v>
      </c>
      <c r="H78" s="20">
        <v>1.6</v>
      </c>
      <c r="I78" s="20">
        <v>1.8</v>
      </c>
      <c r="J78" s="20">
        <v>1</v>
      </c>
      <c r="K78" s="20">
        <v>1.2</v>
      </c>
      <c r="L78" s="20">
        <v>1.4</v>
      </c>
      <c r="M78" s="20">
        <v>2</v>
      </c>
      <c r="N78" s="20">
        <v>0.4</v>
      </c>
    </row>
    <row r="79" spans="1:31" ht="14.1" customHeight="1" x14ac:dyDescent="0.3">
      <c r="A79" s="39" t="s">
        <v>165</v>
      </c>
      <c r="B79" s="20">
        <v>1.8</v>
      </c>
      <c r="C79" s="20">
        <v>0.4</v>
      </c>
      <c r="D79" s="20">
        <v>1.8</v>
      </c>
      <c r="E79" s="20">
        <v>7.6000000000000014</v>
      </c>
      <c r="F79" s="20">
        <v>2.4</v>
      </c>
      <c r="G79" s="20">
        <v>1</v>
      </c>
      <c r="H79" s="20">
        <v>2</v>
      </c>
      <c r="I79" s="20">
        <v>1.8</v>
      </c>
      <c r="J79" s="20">
        <v>2.2000000000000002</v>
      </c>
      <c r="K79" s="20">
        <v>1.2</v>
      </c>
      <c r="L79" s="20">
        <v>1.4</v>
      </c>
      <c r="M79" s="20">
        <v>2</v>
      </c>
      <c r="N79" s="20">
        <v>0.4</v>
      </c>
    </row>
    <row r="80" spans="1:31" ht="14.1" customHeight="1" x14ac:dyDescent="0.3">
      <c r="A80" s="39" t="s">
        <v>164</v>
      </c>
      <c r="B80" s="20">
        <v>2.8</v>
      </c>
      <c r="C80" s="20">
        <v>1</v>
      </c>
      <c r="D80" s="20">
        <v>3.6</v>
      </c>
      <c r="E80" s="20">
        <v>8.2000000000000011</v>
      </c>
      <c r="F80" s="20">
        <v>2.8</v>
      </c>
      <c r="G80" s="20">
        <v>1</v>
      </c>
      <c r="H80" s="20">
        <v>2.8</v>
      </c>
      <c r="I80" s="20">
        <v>1.8</v>
      </c>
      <c r="J80" s="20">
        <v>2.2000000000000002</v>
      </c>
      <c r="K80" s="20">
        <v>1.2</v>
      </c>
      <c r="L80" s="20">
        <v>2</v>
      </c>
      <c r="M80" s="20">
        <v>2</v>
      </c>
      <c r="N80" s="20">
        <v>0.4</v>
      </c>
    </row>
    <row r="81" spans="1:31" ht="14.1" customHeight="1" x14ac:dyDescent="0.3">
      <c r="A81" s="39" t="s">
        <v>163</v>
      </c>
      <c r="B81" s="20">
        <v>4.4000000000000004</v>
      </c>
      <c r="C81" s="20">
        <v>1.4</v>
      </c>
      <c r="D81" s="20">
        <v>4</v>
      </c>
      <c r="E81" s="20">
        <v>8.6</v>
      </c>
      <c r="F81" s="20">
        <v>3.4</v>
      </c>
      <c r="G81" s="20">
        <v>1.4</v>
      </c>
      <c r="H81" s="20">
        <v>3.6</v>
      </c>
      <c r="I81" s="20">
        <v>3</v>
      </c>
      <c r="J81" s="20">
        <v>2.2000000000000002</v>
      </c>
      <c r="K81" s="20">
        <v>1.4</v>
      </c>
      <c r="L81" s="20">
        <v>2.4</v>
      </c>
      <c r="M81" s="20">
        <v>2</v>
      </c>
      <c r="N81" s="20">
        <v>0.4</v>
      </c>
    </row>
    <row r="82" spans="1:31" ht="14.1" customHeight="1" x14ac:dyDescent="0.3">
      <c r="A82" s="39" t="s">
        <v>162</v>
      </c>
      <c r="B82" s="20">
        <v>4.4000000000000004</v>
      </c>
      <c r="C82" s="20">
        <v>3</v>
      </c>
      <c r="D82" s="20">
        <v>4</v>
      </c>
      <c r="E82" s="20">
        <v>8.6</v>
      </c>
      <c r="F82" s="20">
        <v>5.4</v>
      </c>
      <c r="G82" s="20">
        <v>1.4</v>
      </c>
      <c r="H82" s="20">
        <v>4.2</v>
      </c>
      <c r="I82" s="20">
        <v>4.2</v>
      </c>
      <c r="J82" s="20">
        <v>2.8</v>
      </c>
      <c r="K82" s="20">
        <v>1.4</v>
      </c>
      <c r="L82" s="20">
        <v>2.4</v>
      </c>
      <c r="M82" s="20">
        <v>2</v>
      </c>
      <c r="N82" s="20">
        <v>1</v>
      </c>
    </row>
    <row r="83" spans="1:31" ht="14.1" customHeight="1" x14ac:dyDescent="0.3">
      <c r="A83" s="39" t="s">
        <v>132</v>
      </c>
      <c r="B83" s="20">
        <v>4.4000000000000004</v>
      </c>
      <c r="C83" s="20">
        <v>3</v>
      </c>
      <c r="D83" s="20">
        <v>4.4000000000000004</v>
      </c>
      <c r="E83" s="20">
        <v>10.3</v>
      </c>
      <c r="F83" s="20">
        <v>5.4</v>
      </c>
      <c r="G83" s="20">
        <v>2.4</v>
      </c>
      <c r="H83" s="20">
        <v>4.8000000000000007</v>
      </c>
      <c r="I83" s="20">
        <v>4.2</v>
      </c>
      <c r="J83" s="20">
        <v>3.4</v>
      </c>
      <c r="K83" s="20">
        <v>2</v>
      </c>
      <c r="L83" s="20">
        <v>3.4</v>
      </c>
      <c r="M83" s="20">
        <v>2</v>
      </c>
      <c r="N83" s="20">
        <v>1</v>
      </c>
    </row>
    <row r="84" spans="1:31" ht="14.1" customHeight="1" x14ac:dyDescent="0.3">
      <c r="A84" s="39" t="s">
        <v>161</v>
      </c>
      <c r="B84" s="20">
        <v>4</v>
      </c>
      <c r="C84" s="20">
        <v>3</v>
      </c>
      <c r="D84" s="20">
        <v>4</v>
      </c>
      <c r="E84" s="20">
        <v>10.3</v>
      </c>
      <c r="F84" s="20">
        <v>5</v>
      </c>
      <c r="G84" s="20">
        <v>2.4</v>
      </c>
      <c r="H84" s="20">
        <v>3.8</v>
      </c>
      <c r="I84" s="20">
        <v>2.4</v>
      </c>
      <c r="J84" s="20">
        <v>3.4</v>
      </c>
      <c r="K84" s="20">
        <v>2.4</v>
      </c>
      <c r="L84" s="20">
        <v>3.4</v>
      </c>
      <c r="M84" s="20">
        <v>2</v>
      </c>
      <c r="N84" s="20">
        <v>1</v>
      </c>
    </row>
    <row r="85" spans="1:31" ht="14.1" customHeight="1" x14ac:dyDescent="0.3">
      <c r="A85" s="39" t="s">
        <v>85</v>
      </c>
      <c r="B85" s="20">
        <v>1</v>
      </c>
      <c r="C85" s="20">
        <v>0.2</v>
      </c>
      <c r="D85" s="20">
        <v>0.4</v>
      </c>
      <c r="E85" s="20">
        <v>1</v>
      </c>
      <c r="F85" s="20">
        <v>2.6</v>
      </c>
      <c r="G85" s="20">
        <v>1</v>
      </c>
      <c r="H85" s="20">
        <v>0.4</v>
      </c>
      <c r="I85" s="20">
        <v>2</v>
      </c>
      <c r="J85" s="20">
        <v>0.4</v>
      </c>
      <c r="K85" s="20">
        <v>0</v>
      </c>
      <c r="L85" s="20">
        <v>0.4</v>
      </c>
      <c r="M85" s="20">
        <v>0.8</v>
      </c>
      <c r="N85" s="20">
        <v>0.4</v>
      </c>
    </row>
    <row r="86" spans="1:31" ht="14.1" customHeight="1" x14ac:dyDescent="0.25">
      <c r="A86" s="39" t="s">
        <v>84</v>
      </c>
      <c r="B86" s="20">
        <v>0</v>
      </c>
      <c r="C86" s="20">
        <v>0</v>
      </c>
      <c r="D86" s="20">
        <v>0</v>
      </c>
      <c r="E86" s="20">
        <v>0</v>
      </c>
      <c r="F86" s="20">
        <v>0</v>
      </c>
      <c r="G86" s="20">
        <v>0</v>
      </c>
      <c r="H86" s="20">
        <v>0</v>
      </c>
      <c r="I86" s="20">
        <v>0</v>
      </c>
      <c r="J86" s="20">
        <v>0</v>
      </c>
      <c r="K86" s="20">
        <v>0</v>
      </c>
      <c r="L86" s="20">
        <v>0</v>
      </c>
      <c r="M86" s="20">
        <v>0</v>
      </c>
      <c r="N86" s="20">
        <v>0</v>
      </c>
      <c r="O86" s="1"/>
      <c r="P86" s="1"/>
      <c r="Q86" s="1"/>
      <c r="R86" s="1"/>
      <c r="S86" s="1"/>
      <c r="T86" s="1"/>
      <c r="U86" s="1"/>
      <c r="V86" s="1"/>
      <c r="W86" s="1"/>
      <c r="X86" s="1"/>
      <c r="Y86" s="1"/>
      <c r="Z86" s="1"/>
      <c r="AA86" s="1"/>
      <c r="AB86" s="1"/>
      <c r="AC86" s="1"/>
      <c r="AD86" s="1"/>
      <c r="AE86" s="1"/>
    </row>
    <row r="87" spans="1:31" ht="14.1" customHeight="1" x14ac:dyDescent="0.25">
      <c r="A87" s="21" t="s">
        <v>116</v>
      </c>
      <c r="B87" s="22">
        <f>MAX(B77:B86)</f>
        <v>4.4000000000000004</v>
      </c>
      <c r="C87" s="22">
        <f t="shared" ref="C87:N87" si="6">MAX(C77:C86)</f>
        <v>3</v>
      </c>
      <c r="D87" s="22">
        <f t="shared" si="6"/>
        <v>4.4000000000000004</v>
      </c>
      <c r="E87" s="22">
        <f t="shared" si="6"/>
        <v>10.3</v>
      </c>
      <c r="F87" s="22">
        <f t="shared" si="6"/>
        <v>5.4</v>
      </c>
      <c r="G87" s="22">
        <f t="shared" si="6"/>
        <v>2.4</v>
      </c>
      <c r="H87" s="22">
        <f t="shared" si="6"/>
        <v>4.8000000000000007</v>
      </c>
      <c r="I87" s="22">
        <f t="shared" si="6"/>
        <v>4.2</v>
      </c>
      <c r="J87" s="22">
        <f t="shared" si="6"/>
        <v>3.4</v>
      </c>
      <c r="K87" s="22">
        <f t="shared" si="6"/>
        <v>2.4</v>
      </c>
      <c r="L87" s="22">
        <f t="shared" si="6"/>
        <v>3.4</v>
      </c>
      <c r="M87" s="22">
        <f t="shared" si="6"/>
        <v>2</v>
      </c>
      <c r="N87" s="22">
        <f t="shared" si="6"/>
        <v>1</v>
      </c>
      <c r="O87" s="1"/>
      <c r="P87" s="1"/>
      <c r="Q87" s="1"/>
      <c r="R87" s="1"/>
      <c r="S87" s="1"/>
      <c r="T87" s="1"/>
      <c r="U87" s="1"/>
      <c r="V87" s="1"/>
      <c r="W87" s="1"/>
      <c r="X87" s="1"/>
      <c r="Y87" s="1"/>
      <c r="Z87" s="1"/>
      <c r="AA87" s="1"/>
      <c r="AB87" s="1"/>
      <c r="AC87" s="1"/>
      <c r="AD87" s="1"/>
      <c r="AE87" s="1"/>
    </row>
    <row r="88" spans="1:31" ht="14.1" customHeight="1" x14ac:dyDescent="0.25">
      <c r="A88" s="21" t="s">
        <v>117</v>
      </c>
      <c r="B88" s="23">
        <f>HOUR(B75)</f>
        <v>9</v>
      </c>
      <c r="C88" s="23">
        <f t="shared" ref="C88:N88" si="7">HOUR(C75)</f>
        <v>10</v>
      </c>
      <c r="D88" s="23">
        <f t="shared" si="7"/>
        <v>11</v>
      </c>
      <c r="E88" s="23">
        <f t="shared" si="7"/>
        <v>12</v>
      </c>
      <c r="F88" s="23">
        <f t="shared" si="7"/>
        <v>13</v>
      </c>
      <c r="G88" s="23">
        <f t="shared" si="7"/>
        <v>14</v>
      </c>
      <c r="H88" s="23">
        <f t="shared" si="7"/>
        <v>15</v>
      </c>
      <c r="I88" s="23">
        <f t="shared" si="7"/>
        <v>16</v>
      </c>
      <c r="J88" s="23">
        <f t="shared" si="7"/>
        <v>17</v>
      </c>
      <c r="K88" s="23">
        <f t="shared" si="7"/>
        <v>18</v>
      </c>
      <c r="L88" s="23">
        <f t="shared" si="7"/>
        <v>19</v>
      </c>
      <c r="M88" s="23">
        <f t="shared" si="7"/>
        <v>20</v>
      </c>
      <c r="N88" s="23">
        <f t="shared" si="7"/>
        <v>21</v>
      </c>
      <c r="O88" s="1"/>
      <c r="P88" s="1"/>
      <c r="Q88" s="1"/>
      <c r="R88" s="1"/>
      <c r="S88" s="1"/>
      <c r="T88" s="1"/>
      <c r="U88" s="1"/>
      <c r="V88" s="1"/>
      <c r="W88" s="1"/>
      <c r="X88" s="1"/>
      <c r="Y88" s="1"/>
      <c r="Z88" s="1"/>
      <c r="AA88" s="1"/>
      <c r="AB88" s="1"/>
      <c r="AC88" s="1"/>
      <c r="AD88" s="1"/>
      <c r="AE88" s="1"/>
    </row>
    <row r="89" spans="1:31" ht="14.1" customHeight="1" x14ac:dyDescent="0.3">
      <c r="A89" s="40"/>
      <c r="B89" s="41"/>
      <c r="C89" s="41"/>
      <c r="D89" s="41"/>
      <c r="E89" s="41"/>
      <c r="F89" s="41"/>
      <c r="G89" s="41"/>
      <c r="H89" s="41"/>
      <c r="I89" s="41"/>
      <c r="J89" s="41"/>
      <c r="K89" s="41"/>
      <c r="L89" s="41"/>
      <c r="M89" s="41"/>
      <c r="N89" s="41"/>
    </row>
    <row r="92" spans="1:31" ht="14.1" customHeight="1" x14ac:dyDescent="0.3">
      <c r="A92" s="15" t="s">
        <v>178</v>
      </c>
    </row>
    <row r="93" spans="1:31" ht="14.1" customHeight="1" x14ac:dyDescent="0.3">
      <c r="A93" s="16" t="s">
        <v>82</v>
      </c>
      <c r="B93" s="16">
        <v>7001</v>
      </c>
      <c r="C93" s="16">
        <v>7003</v>
      </c>
      <c r="D93" s="16">
        <v>7005</v>
      </c>
      <c r="E93" s="16">
        <v>7007</v>
      </c>
      <c r="F93" s="16">
        <v>7009</v>
      </c>
      <c r="G93" s="16">
        <v>7011</v>
      </c>
      <c r="H93" s="16">
        <v>7013</v>
      </c>
      <c r="I93" s="16">
        <v>7015</v>
      </c>
      <c r="J93" s="16">
        <v>7017</v>
      </c>
      <c r="K93" s="16">
        <v>7019</v>
      </c>
      <c r="L93" s="16">
        <v>7021</v>
      </c>
      <c r="M93" s="16">
        <v>7023</v>
      </c>
      <c r="N93" s="37"/>
      <c r="O93" s="37"/>
      <c r="P93" s="37"/>
      <c r="Q93" s="37"/>
      <c r="R93" s="37"/>
    </row>
    <row r="94" spans="1:31" ht="14.1" customHeight="1" x14ac:dyDescent="0.25">
      <c r="A94" s="18" t="s">
        <v>83</v>
      </c>
      <c r="B94" s="19">
        <v>0.41319444444444442</v>
      </c>
      <c r="C94" s="19">
        <v>0.4548611111111111</v>
      </c>
      <c r="D94" s="19">
        <v>0.49652777777777773</v>
      </c>
      <c r="E94" s="19">
        <v>0.53819444444444442</v>
      </c>
      <c r="F94" s="19">
        <v>0.57986111111111105</v>
      </c>
      <c r="G94" s="19">
        <v>0.62152777777777779</v>
      </c>
      <c r="H94" s="19">
        <v>0.66319444444444442</v>
      </c>
      <c r="I94" s="19">
        <v>0.70486111111111116</v>
      </c>
      <c r="J94" s="19">
        <v>0.74652777777777779</v>
      </c>
      <c r="K94" s="19">
        <v>0.78819444444444453</v>
      </c>
      <c r="L94" s="19">
        <v>0.82986111111111116</v>
      </c>
      <c r="M94" s="19">
        <v>0.87152777777777779</v>
      </c>
      <c r="N94" s="1"/>
      <c r="O94" s="1"/>
      <c r="P94" s="1"/>
      <c r="Q94" s="1"/>
      <c r="R94" s="1"/>
      <c r="S94" s="1"/>
      <c r="T94" s="1"/>
    </row>
    <row r="95" spans="1:31" ht="14.1" customHeight="1" x14ac:dyDescent="0.3">
      <c r="C95" s="38"/>
      <c r="D95" s="38"/>
      <c r="E95" s="38"/>
      <c r="F95" s="38"/>
      <c r="G95" s="38"/>
      <c r="H95" s="38"/>
      <c r="I95" s="38"/>
      <c r="M95" s="37"/>
      <c r="N95" s="37"/>
      <c r="O95" s="37"/>
      <c r="P95" s="37"/>
      <c r="Q95" s="37"/>
      <c r="R95" s="37"/>
    </row>
    <row r="96" spans="1:31" ht="14.1" customHeight="1" x14ac:dyDescent="0.3">
      <c r="A96" s="39" t="s">
        <v>84</v>
      </c>
      <c r="B96" s="20">
        <v>1.8</v>
      </c>
      <c r="C96" s="20">
        <v>1.4</v>
      </c>
      <c r="D96" s="20">
        <v>1.4</v>
      </c>
      <c r="E96" s="20">
        <v>2.4</v>
      </c>
      <c r="F96" s="20">
        <v>3.4</v>
      </c>
      <c r="G96" s="20">
        <v>3.8</v>
      </c>
      <c r="H96" s="20">
        <v>3.2</v>
      </c>
      <c r="I96" s="20">
        <v>8.4</v>
      </c>
      <c r="J96" s="20">
        <v>4.8000000000000007</v>
      </c>
      <c r="K96" s="20">
        <v>1.4</v>
      </c>
      <c r="L96" s="20">
        <v>2.4</v>
      </c>
      <c r="M96" s="20">
        <v>1</v>
      </c>
      <c r="N96" s="37"/>
      <c r="O96" s="37"/>
      <c r="P96" s="37"/>
      <c r="Q96" s="37"/>
      <c r="R96" s="37"/>
    </row>
    <row r="97" spans="1:29" ht="14.1" customHeight="1" x14ac:dyDescent="0.3">
      <c r="A97" s="39" t="s">
        <v>85</v>
      </c>
      <c r="B97" s="20">
        <v>5.4</v>
      </c>
      <c r="C97" s="20">
        <v>1.4</v>
      </c>
      <c r="D97" s="20">
        <v>2</v>
      </c>
      <c r="E97" s="20">
        <v>3</v>
      </c>
      <c r="F97" s="20">
        <v>4</v>
      </c>
      <c r="G97" s="20">
        <v>4.4000000000000004</v>
      </c>
      <c r="H97" s="20">
        <v>7</v>
      </c>
      <c r="I97" s="20">
        <v>8.4</v>
      </c>
      <c r="J97" s="20">
        <v>6</v>
      </c>
      <c r="K97" s="20">
        <v>1.4</v>
      </c>
      <c r="L97" s="20">
        <v>2.4</v>
      </c>
      <c r="M97" s="20">
        <v>1.4</v>
      </c>
      <c r="N97" s="37"/>
      <c r="O97" s="37"/>
      <c r="P97" s="37"/>
      <c r="Q97" s="37"/>
      <c r="R97" s="37"/>
    </row>
    <row r="98" spans="1:29" ht="14.1" customHeight="1" x14ac:dyDescent="0.3">
      <c r="A98" s="39" t="s">
        <v>161</v>
      </c>
      <c r="B98" s="20">
        <v>5.4</v>
      </c>
      <c r="C98" s="20">
        <v>1.4</v>
      </c>
      <c r="D98" s="20">
        <v>2</v>
      </c>
      <c r="E98" s="20">
        <v>3</v>
      </c>
      <c r="F98" s="20">
        <v>5.4</v>
      </c>
      <c r="G98" s="20">
        <v>5.6000000000000014</v>
      </c>
      <c r="H98" s="20">
        <v>7.4</v>
      </c>
      <c r="I98" s="20">
        <v>8</v>
      </c>
      <c r="J98" s="20">
        <v>6</v>
      </c>
      <c r="K98" s="20">
        <v>2</v>
      </c>
      <c r="L98" s="20">
        <v>2.4</v>
      </c>
      <c r="M98" s="20">
        <v>2</v>
      </c>
      <c r="N98" s="37"/>
      <c r="O98" s="37"/>
      <c r="P98" s="37"/>
      <c r="Q98" s="37"/>
      <c r="R98" s="37"/>
    </row>
    <row r="99" spans="1:29" ht="14.1" customHeight="1" x14ac:dyDescent="0.3">
      <c r="A99" s="39" t="s">
        <v>132</v>
      </c>
      <c r="B99" s="20">
        <v>5</v>
      </c>
      <c r="C99" s="20">
        <v>1.4</v>
      </c>
      <c r="D99" s="20">
        <v>1.3</v>
      </c>
      <c r="E99" s="20">
        <v>1</v>
      </c>
      <c r="F99" s="20">
        <v>4.4000000000000004</v>
      </c>
      <c r="G99" s="20">
        <v>4.4000000000000004</v>
      </c>
      <c r="H99" s="20">
        <v>6</v>
      </c>
      <c r="I99" s="20">
        <v>4.8000000000000007</v>
      </c>
      <c r="J99" s="20">
        <v>5.4</v>
      </c>
      <c r="K99" s="20">
        <v>2</v>
      </c>
      <c r="L99" s="20">
        <v>3</v>
      </c>
      <c r="M99" s="20">
        <v>2</v>
      </c>
      <c r="N99" s="37"/>
      <c r="O99" s="37"/>
      <c r="P99" s="37"/>
      <c r="Q99" s="37"/>
      <c r="R99" s="37"/>
    </row>
    <row r="100" spans="1:29" ht="14.1" customHeight="1" x14ac:dyDescent="0.3">
      <c r="A100" s="39" t="s">
        <v>162</v>
      </c>
      <c r="B100" s="20">
        <v>5</v>
      </c>
      <c r="C100" s="20">
        <v>1.4</v>
      </c>
      <c r="D100" s="20">
        <v>1.3</v>
      </c>
      <c r="E100" s="20">
        <v>1</v>
      </c>
      <c r="F100" s="20">
        <v>4.4000000000000004</v>
      </c>
      <c r="G100" s="20">
        <v>4.4000000000000004</v>
      </c>
      <c r="H100" s="20">
        <v>4.6000000000000014</v>
      </c>
      <c r="I100" s="20">
        <v>4.4000000000000004</v>
      </c>
      <c r="J100" s="20">
        <v>4.8000000000000007</v>
      </c>
      <c r="K100" s="20">
        <v>2</v>
      </c>
      <c r="L100" s="20">
        <v>3</v>
      </c>
      <c r="M100" s="20">
        <v>2</v>
      </c>
      <c r="N100" s="37"/>
      <c r="O100" s="37"/>
      <c r="P100" s="37"/>
      <c r="Q100" s="37"/>
      <c r="R100" s="37"/>
    </row>
    <row r="101" spans="1:29" ht="14.1" customHeight="1" x14ac:dyDescent="0.3">
      <c r="A101" s="39" t="s">
        <v>163</v>
      </c>
      <c r="B101" s="20">
        <v>5</v>
      </c>
      <c r="C101" s="20">
        <v>0.4</v>
      </c>
      <c r="D101" s="20">
        <v>1.2</v>
      </c>
      <c r="E101" s="20">
        <v>1</v>
      </c>
      <c r="F101" s="20">
        <v>4</v>
      </c>
      <c r="G101" s="20">
        <v>4.4000000000000004</v>
      </c>
      <c r="H101" s="20">
        <v>4.2</v>
      </c>
      <c r="I101" s="20">
        <v>4.4000000000000004</v>
      </c>
      <c r="J101" s="20">
        <v>4</v>
      </c>
      <c r="K101" s="20">
        <v>1</v>
      </c>
      <c r="L101" s="20">
        <v>3</v>
      </c>
      <c r="M101" s="20">
        <v>2</v>
      </c>
      <c r="N101" s="37"/>
      <c r="O101" s="37"/>
      <c r="P101" s="37"/>
      <c r="Q101" s="37"/>
      <c r="R101" s="37"/>
    </row>
    <row r="102" spans="1:29" ht="14.1" customHeight="1" x14ac:dyDescent="0.3">
      <c r="A102" s="39" t="s">
        <v>164</v>
      </c>
      <c r="B102" s="20">
        <v>5</v>
      </c>
      <c r="C102" s="20">
        <v>0.4</v>
      </c>
      <c r="D102" s="20">
        <v>1.2</v>
      </c>
      <c r="E102" s="20">
        <v>1</v>
      </c>
      <c r="F102" s="20">
        <v>3.4</v>
      </c>
      <c r="G102" s="20">
        <v>4.4000000000000004</v>
      </c>
      <c r="H102" s="20">
        <v>4.2</v>
      </c>
      <c r="I102" s="20">
        <v>2.4</v>
      </c>
      <c r="J102" s="20">
        <v>2.8</v>
      </c>
      <c r="K102" s="20">
        <v>1</v>
      </c>
      <c r="L102" s="20">
        <v>2.4</v>
      </c>
      <c r="M102" s="20">
        <v>2</v>
      </c>
      <c r="N102" s="37"/>
      <c r="O102" s="37"/>
      <c r="P102" s="37"/>
      <c r="Q102" s="37"/>
      <c r="R102" s="37"/>
    </row>
    <row r="103" spans="1:29" ht="14.1" customHeight="1" x14ac:dyDescent="0.3">
      <c r="A103" s="39" t="s">
        <v>165</v>
      </c>
      <c r="B103" s="20">
        <v>2</v>
      </c>
      <c r="C103" s="20">
        <v>0.4</v>
      </c>
      <c r="D103" s="20">
        <v>0.5</v>
      </c>
      <c r="E103" s="20">
        <v>0.4</v>
      </c>
      <c r="F103" s="20">
        <v>2</v>
      </c>
      <c r="G103" s="20">
        <v>2.8</v>
      </c>
      <c r="H103" s="20">
        <v>3</v>
      </c>
      <c r="I103" s="20">
        <v>1.4</v>
      </c>
      <c r="J103" s="20">
        <v>2.8</v>
      </c>
      <c r="K103" s="20">
        <v>0.4</v>
      </c>
      <c r="L103" s="20">
        <v>0.4</v>
      </c>
      <c r="M103" s="20">
        <v>0.8</v>
      </c>
      <c r="N103" s="37"/>
      <c r="O103" s="37"/>
      <c r="P103" s="37"/>
      <c r="Q103" s="37"/>
      <c r="R103" s="37"/>
    </row>
    <row r="104" spans="1:29" ht="14.1" customHeight="1" x14ac:dyDescent="0.25">
      <c r="A104" s="39" t="s">
        <v>166</v>
      </c>
      <c r="B104" s="20">
        <v>2</v>
      </c>
      <c r="C104" s="20">
        <v>0.4</v>
      </c>
      <c r="D104" s="20">
        <v>0.5</v>
      </c>
      <c r="E104" s="20">
        <v>0</v>
      </c>
      <c r="F104" s="20">
        <v>0.8</v>
      </c>
      <c r="G104" s="20">
        <v>0.8</v>
      </c>
      <c r="H104" s="20">
        <v>1.2</v>
      </c>
      <c r="I104" s="20">
        <v>1.4</v>
      </c>
      <c r="J104" s="20">
        <v>1</v>
      </c>
      <c r="K104" s="20">
        <v>0.4</v>
      </c>
      <c r="L104" s="20">
        <v>0.4</v>
      </c>
      <c r="M104" s="20">
        <v>0.4</v>
      </c>
      <c r="N104" s="1"/>
      <c r="O104" s="1"/>
      <c r="P104" s="1"/>
      <c r="Q104" s="1"/>
      <c r="R104" s="1"/>
      <c r="S104" s="1"/>
      <c r="T104" s="1"/>
      <c r="U104" s="1"/>
      <c r="V104" s="1"/>
      <c r="W104" s="1"/>
      <c r="X104" s="1"/>
      <c r="Y104" s="1"/>
      <c r="Z104" s="1"/>
      <c r="AA104" s="1"/>
      <c r="AB104" s="1"/>
      <c r="AC104" s="1"/>
    </row>
    <row r="105" spans="1:29" ht="14.1" customHeight="1" x14ac:dyDescent="0.25">
      <c r="A105" s="39" t="s">
        <v>167</v>
      </c>
      <c r="B105" s="20">
        <v>0</v>
      </c>
      <c r="C105" s="20">
        <v>0</v>
      </c>
      <c r="D105" s="20">
        <v>0</v>
      </c>
      <c r="E105" s="20">
        <v>0</v>
      </c>
      <c r="F105" s="20">
        <v>0</v>
      </c>
      <c r="G105" s="20">
        <v>0</v>
      </c>
      <c r="H105" s="20">
        <v>0</v>
      </c>
      <c r="I105" s="20">
        <v>0</v>
      </c>
      <c r="J105" s="20">
        <v>0</v>
      </c>
      <c r="K105" s="20">
        <v>0</v>
      </c>
      <c r="L105" s="20">
        <v>0</v>
      </c>
      <c r="M105" s="20">
        <v>0.4</v>
      </c>
      <c r="N105" s="1"/>
      <c r="O105" s="1"/>
      <c r="P105" s="1"/>
      <c r="Q105" s="1"/>
      <c r="R105" s="1"/>
      <c r="S105" s="1"/>
      <c r="T105" s="1"/>
      <c r="U105" s="1"/>
      <c r="V105" s="1"/>
      <c r="W105" s="1"/>
      <c r="X105" s="1"/>
      <c r="Y105" s="1"/>
      <c r="Z105" s="1"/>
      <c r="AA105" s="1"/>
      <c r="AB105" s="1"/>
      <c r="AC105" s="1"/>
    </row>
    <row r="106" spans="1:29" ht="14.1" customHeight="1" x14ac:dyDescent="0.25">
      <c r="A106" s="21" t="s">
        <v>116</v>
      </c>
      <c r="B106" s="22">
        <f>MAX(B96:B105)</f>
        <v>5.4</v>
      </c>
      <c r="C106" s="22">
        <f t="shared" ref="C106:M106" si="8">MAX(C96:C105)</f>
        <v>1.4</v>
      </c>
      <c r="D106" s="22">
        <f t="shared" si="8"/>
        <v>2</v>
      </c>
      <c r="E106" s="22">
        <f t="shared" si="8"/>
        <v>3</v>
      </c>
      <c r="F106" s="22">
        <f t="shared" si="8"/>
        <v>5.4</v>
      </c>
      <c r="G106" s="22">
        <f t="shared" si="8"/>
        <v>5.6000000000000014</v>
      </c>
      <c r="H106" s="22">
        <f t="shared" si="8"/>
        <v>7.4</v>
      </c>
      <c r="I106" s="22">
        <f t="shared" si="8"/>
        <v>8.4</v>
      </c>
      <c r="J106" s="22">
        <f t="shared" si="8"/>
        <v>6</v>
      </c>
      <c r="K106" s="22">
        <f t="shared" si="8"/>
        <v>2</v>
      </c>
      <c r="L106" s="22">
        <f t="shared" si="8"/>
        <v>3</v>
      </c>
      <c r="M106" s="22">
        <f t="shared" si="8"/>
        <v>2</v>
      </c>
      <c r="N106" s="1"/>
      <c r="O106" s="1"/>
      <c r="P106" s="1"/>
      <c r="Q106" s="1"/>
      <c r="R106" s="1"/>
      <c r="S106" s="1"/>
      <c r="T106" s="1"/>
      <c r="U106" s="1"/>
      <c r="V106" s="1"/>
      <c r="W106" s="1"/>
      <c r="X106" s="1"/>
      <c r="Y106" s="1"/>
      <c r="Z106" s="1"/>
      <c r="AA106" s="1"/>
      <c r="AB106" s="1"/>
      <c r="AC106" s="1"/>
    </row>
    <row r="107" spans="1:29" ht="14.1" customHeight="1" x14ac:dyDescent="0.25">
      <c r="A107" s="21" t="s">
        <v>117</v>
      </c>
      <c r="B107" s="23">
        <f>HOUR(B94)</f>
        <v>9</v>
      </c>
      <c r="C107" s="23">
        <f t="shared" ref="C107:M107" si="9">HOUR(C94)</f>
        <v>10</v>
      </c>
      <c r="D107" s="23">
        <f t="shared" si="9"/>
        <v>11</v>
      </c>
      <c r="E107" s="23">
        <f t="shared" si="9"/>
        <v>12</v>
      </c>
      <c r="F107" s="23">
        <f t="shared" si="9"/>
        <v>13</v>
      </c>
      <c r="G107" s="23">
        <f t="shared" si="9"/>
        <v>14</v>
      </c>
      <c r="H107" s="23">
        <f t="shared" si="9"/>
        <v>15</v>
      </c>
      <c r="I107" s="23">
        <f t="shared" si="9"/>
        <v>16</v>
      </c>
      <c r="J107" s="23">
        <f t="shared" si="9"/>
        <v>17</v>
      </c>
      <c r="K107" s="23">
        <f t="shared" si="9"/>
        <v>18</v>
      </c>
      <c r="L107" s="23">
        <f t="shared" si="9"/>
        <v>19</v>
      </c>
      <c r="M107" s="23">
        <f t="shared" si="9"/>
        <v>20</v>
      </c>
      <c r="N107" s="1"/>
      <c r="O107" s="1"/>
      <c r="P107" s="1"/>
      <c r="Q107" s="1"/>
      <c r="R107" s="1"/>
      <c r="S107" s="1"/>
      <c r="T107" s="1"/>
      <c r="U107" s="1"/>
      <c r="V107" s="1"/>
      <c r="W107" s="1"/>
      <c r="X107" s="1"/>
      <c r="Y107" s="1"/>
      <c r="Z107" s="1"/>
      <c r="AA107" s="1"/>
      <c r="AB107" s="1"/>
      <c r="AC107" s="1"/>
    </row>
    <row r="108" spans="1:29" ht="14.1" customHeight="1" x14ac:dyDescent="0.3">
      <c r="A108" s="40"/>
      <c r="B108" s="41"/>
    </row>
    <row r="110" spans="1:29" ht="14.1" customHeight="1" x14ac:dyDescent="0.25">
      <c r="A110" s="15" t="s">
        <v>179</v>
      </c>
      <c r="N110" s="1"/>
      <c r="O110" s="1"/>
      <c r="P110" s="1"/>
      <c r="Q110" s="1"/>
      <c r="R110" s="1"/>
      <c r="S110" s="1"/>
      <c r="T110" s="1"/>
      <c r="U110" s="1"/>
      <c r="V110" s="1"/>
    </row>
    <row r="111" spans="1:29" ht="14.1" customHeight="1" x14ac:dyDescent="0.25">
      <c r="A111" s="16" t="s">
        <v>82</v>
      </c>
      <c r="B111" s="16">
        <v>7002</v>
      </c>
      <c r="C111" s="16">
        <v>7004</v>
      </c>
      <c r="D111" s="16">
        <v>7006</v>
      </c>
      <c r="E111" s="16">
        <v>7008</v>
      </c>
      <c r="F111" s="16">
        <v>7010</v>
      </c>
      <c r="G111" s="16">
        <v>7012</v>
      </c>
      <c r="H111" s="16">
        <v>7014</v>
      </c>
      <c r="I111" s="16">
        <v>7016</v>
      </c>
      <c r="J111" s="16">
        <v>7018</v>
      </c>
      <c r="K111" s="16">
        <v>7020</v>
      </c>
      <c r="L111" s="16">
        <v>7022</v>
      </c>
      <c r="M111" s="16">
        <v>7024</v>
      </c>
      <c r="N111" s="1"/>
      <c r="O111" s="1"/>
      <c r="P111" s="1"/>
      <c r="Q111" s="1"/>
      <c r="R111" s="1"/>
      <c r="S111" s="1"/>
      <c r="T111" s="1"/>
      <c r="U111" s="1"/>
      <c r="V111" s="1"/>
    </row>
    <row r="112" spans="1:29" ht="14.1" customHeight="1" x14ac:dyDescent="0.25">
      <c r="A112" s="18" t="s">
        <v>83</v>
      </c>
      <c r="B112" s="19">
        <v>0.28055555555555556</v>
      </c>
      <c r="C112" s="19">
        <v>0.28055555555555556</v>
      </c>
      <c r="D112" s="19">
        <v>0.28055555555555556</v>
      </c>
      <c r="E112" s="19">
        <v>0.28055555555555556</v>
      </c>
      <c r="F112" s="19">
        <v>0.28055555555555556</v>
      </c>
      <c r="G112" s="19">
        <v>0.28055555555555556</v>
      </c>
      <c r="H112" s="19">
        <v>0.28055555555555556</v>
      </c>
      <c r="I112" s="19">
        <v>0.28055555555555556</v>
      </c>
      <c r="J112" s="19">
        <v>0.28055555555555556</v>
      </c>
      <c r="K112" s="19">
        <v>0.28055555555555556</v>
      </c>
      <c r="L112" s="19">
        <v>0.28055555555555556</v>
      </c>
      <c r="M112" s="19">
        <v>0.28055555555555556</v>
      </c>
      <c r="N112" s="1"/>
      <c r="O112" s="1"/>
      <c r="P112" s="1"/>
      <c r="Q112" s="1"/>
      <c r="R112" s="1"/>
      <c r="S112" s="1"/>
      <c r="T112" s="1"/>
      <c r="U112" s="1"/>
      <c r="V112" s="1"/>
    </row>
    <row r="113" spans="1:22" ht="14.1" customHeight="1" x14ac:dyDescent="0.25">
      <c r="C113" s="38"/>
      <c r="D113" s="38"/>
      <c r="E113" s="38"/>
      <c r="F113" s="38"/>
      <c r="G113" s="38"/>
      <c r="H113" s="38"/>
      <c r="I113" s="38"/>
      <c r="J113" s="37"/>
      <c r="K113" s="37"/>
      <c r="L113" s="37"/>
      <c r="M113" s="37"/>
      <c r="N113" s="1"/>
      <c r="O113" s="1"/>
      <c r="P113" s="1"/>
      <c r="Q113" s="1"/>
      <c r="R113" s="1"/>
      <c r="S113" s="1"/>
      <c r="T113" s="1"/>
      <c r="U113" s="1"/>
      <c r="V113" s="1"/>
    </row>
    <row r="114" spans="1:22" ht="14.1" customHeight="1" x14ac:dyDescent="0.25">
      <c r="A114" s="39" t="s">
        <v>167</v>
      </c>
      <c r="B114" s="20">
        <v>0</v>
      </c>
      <c r="C114" s="20">
        <v>0</v>
      </c>
      <c r="D114" s="20">
        <v>1.8</v>
      </c>
      <c r="E114" s="20">
        <v>1</v>
      </c>
      <c r="F114" s="20">
        <v>1.4</v>
      </c>
      <c r="G114" s="20">
        <v>0</v>
      </c>
      <c r="H114" s="20">
        <v>0.4</v>
      </c>
      <c r="I114" s="20">
        <v>0.4</v>
      </c>
      <c r="J114" s="20">
        <v>0</v>
      </c>
      <c r="K114" s="20">
        <v>0</v>
      </c>
      <c r="L114" s="20">
        <v>0</v>
      </c>
      <c r="M114" s="20">
        <v>0</v>
      </c>
      <c r="N114" s="1"/>
      <c r="O114" s="1"/>
      <c r="P114" s="1"/>
      <c r="Q114" s="1"/>
      <c r="R114" s="1"/>
      <c r="S114" s="1"/>
      <c r="T114" s="1"/>
      <c r="U114" s="1"/>
      <c r="V114" s="1"/>
    </row>
    <row r="115" spans="1:22" ht="14.1" customHeight="1" x14ac:dyDescent="0.25">
      <c r="A115" s="39" t="s">
        <v>166</v>
      </c>
      <c r="B115" s="20">
        <v>0.8</v>
      </c>
      <c r="C115" s="20">
        <v>2.6</v>
      </c>
      <c r="D115" s="20">
        <v>2.2000000000000002</v>
      </c>
      <c r="E115" s="20">
        <v>1</v>
      </c>
      <c r="F115" s="20">
        <v>2.4</v>
      </c>
      <c r="G115" s="20">
        <v>0.4</v>
      </c>
      <c r="H115" s="20">
        <v>1</v>
      </c>
      <c r="I115" s="20">
        <v>0.4</v>
      </c>
      <c r="J115" s="20">
        <v>0</v>
      </c>
      <c r="K115" s="20">
        <v>0</v>
      </c>
      <c r="L115" s="20">
        <v>0.4</v>
      </c>
      <c r="M115" s="20">
        <v>0.4</v>
      </c>
      <c r="N115" s="1"/>
      <c r="O115" s="1"/>
      <c r="P115" s="1"/>
      <c r="Q115" s="1"/>
      <c r="R115" s="1"/>
      <c r="S115" s="1"/>
      <c r="T115" s="1"/>
      <c r="U115" s="1"/>
      <c r="V115" s="1"/>
    </row>
    <row r="116" spans="1:22" ht="14.1" customHeight="1" x14ac:dyDescent="0.25">
      <c r="A116" s="39" t="s">
        <v>165</v>
      </c>
      <c r="B116" s="20">
        <v>1.4</v>
      </c>
      <c r="C116" s="20">
        <v>3.2</v>
      </c>
      <c r="D116" s="20">
        <v>4</v>
      </c>
      <c r="E116" s="20">
        <v>3</v>
      </c>
      <c r="F116" s="20">
        <v>2.4</v>
      </c>
      <c r="G116" s="20">
        <v>1.8</v>
      </c>
      <c r="H116" s="20">
        <v>3</v>
      </c>
      <c r="I116" s="20">
        <v>1</v>
      </c>
      <c r="J116" s="20">
        <v>0.4</v>
      </c>
      <c r="K116" s="20">
        <v>0</v>
      </c>
      <c r="L116" s="20">
        <v>0.4</v>
      </c>
      <c r="M116" s="20">
        <v>1.4</v>
      </c>
      <c r="N116" s="1"/>
      <c r="O116" s="1"/>
      <c r="P116" s="1"/>
      <c r="Q116" s="1"/>
      <c r="R116" s="1"/>
      <c r="S116" s="1"/>
      <c r="T116" s="1"/>
      <c r="U116" s="1"/>
      <c r="V116" s="1"/>
    </row>
    <row r="117" spans="1:22" ht="14.1" customHeight="1" x14ac:dyDescent="0.3">
      <c r="A117" s="39" t="s">
        <v>164</v>
      </c>
      <c r="B117" s="20">
        <v>2</v>
      </c>
      <c r="C117" s="20">
        <v>3.2</v>
      </c>
      <c r="D117" s="20">
        <v>4</v>
      </c>
      <c r="E117" s="20">
        <v>3</v>
      </c>
      <c r="F117" s="20">
        <v>3</v>
      </c>
      <c r="G117" s="20">
        <v>2.2000000000000002</v>
      </c>
      <c r="H117" s="20">
        <v>3.4</v>
      </c>
      <c r="I117" s="20">
        <v>2.4</v>
      </c>
      <c r="J117" s="20">
        <v>0.4</v>
      </c>
      <c r="K117" s="20">
        <v>0</v>
      </c>
      <c r="L117" s="20">
        <v>0.4</v>
      </c>
      <c r="M117" s="20">
        <v>1.4</v>
      </c>
      <c r="N117" s="37"/>
      <c r="O117" s="37"/>
      <c r="P117" s="37"/>
      <c r="Q117" s="37"/>
    </row>
    <row r="118" spans="1:22" ht="14.1" customHeight="1" x14ac:dyDescent="0.3">
      <c r="A118" s="39" t="s">
        <v>163</v>
      </c>
      <c r="B118" s="20">
        <v>2</v>
      </c>
      <c r="C118" s="20">
        <v>4.6000000000000014</v>
      </c>
      <c r="D118" s="20">
        <v>5.8000000000000007</v>
      </c>
      <c r="E118" s="20">
        <v>3</v>
      </c>
      <c r="F118" s="20">
        <v>3</v>
      </c>
      <c r="G118" s="20">
        <v>2.2000000000000002</v>
      </c>
      <c r="H118" s="20">
        <v>3.8</v>
      </c>
      <c r="I118" s="20">
        <v>2.4</v>
      </c>
      <c r="J118" s="20">
        <v>0.4</v>
      </c>
      <c r="K118" s="20">
        <v>0</v>
      </c>
      <c r="L118" s="20">
        <v>0.4</v>
      </c>
      <c r="M118" s="20">
        <v>2</v>
      </c>
      <c r="N118" s="37"/>
      <c r="O118" s="37"/>
      <c r="P118" s="37"/>
      <c r="Q118" s="37"/>
    </row>
    <row r="119" spans="1:22" ht="14.1" customHeight="1" x14ac:dyDescent="0.3">
      <c r="A119" s="39" t="s">
        <v>162</v>
      </c>
      <c r="B119" s="20">
        <v>2.4</v>
      </c>
      <c r="C119" s="20">
        <v>4.6000000000000014</v>
      </c>
      <c r="D119" s="20">
        <v>5.4</v>
      </c>
      <c r="E119" s="20">
        <v>4</v>
      </c>
      <c r="F119" s="20">
        <v>3</v>
      </c>
      <c r="G119" s="20">
        <v>2.8</v>
      </c>
      <c r="H119" s="20">
        <v>3.8</v>
      </c>
      <c r="I119" s="20">
        <v>2.4</v>
      </c>
      <c r="J119" s="20">
        <v>0.4</v>
      </c>
      <c r="K119" s="20">
        <v>0</v>
      </c>
      <c r="L119" s="20">
        <v>0.4</v>
      </c>
      <c r="M119" s="20">
        <v>2</v>
      </c>
      <c r="N119" s="37"/>
      <c r="O119" s="37"/>
      <c r="P119" s="37"/>
      <c r="Q119" s="37"/>
    </row>
    <row r="120" spans="1:22" ht="14.1" customHeight="1" x14ac:dyDescent="0.3">
      <c r="A120" s="39" t="s">
        <v>132</v>
      </c>
      <c r="B120" s="20">
        <v>2</v>
      </c>
      <c r="C120" s="20">
        <v>4.2</v>
      </c>
      <c r="D120" s="20">
        <v>5.4</v>
      </c>
      <c r="E120" s="20">
        <v>5.6000000000000014</v>
      </c>
      <c r="F120" s="20">
        <v>3</v>
      </c>
      <c r="G120" s="20">
        <v>3.2</v>
      </c>
      <c r="H120" s="20">
        <v>3.8</v>
      </c>
      <c r="I120" s="20">
        <v>2.4</v>
      </c>
      <c r="J120" s="20">
        <v>0.4</v>
      </c>
      <c r="K120" s="20">
        <v>0.8</v>
      </c>
      <c r="L120" s="20">
        <v>0.4</v>
      </c>
      <c r="M120" s="20">
        <v>2.8</v>
      </c>
      <c r="N120" s="37"/>
      <c r="O120" s="37"/>
      <c r="P120" s="37"/>
      <c r="Q120" s="37"/>
    </row>
    <row r="121" spans="1:22" ht="14.1" customHeight="1" x14ac:dyDescent="0.3">
      <c r="A121" s="39" t="s">
        <v>161</v>
      </c>
      <c r="B121" s="20">
        <v>2</v>
      </c>
      <c r="C121" s="20">
        <v>2.4</v>
      </c>
      <c r="D121" s="20">
        <v>4.2</v>
      </c>
      <c r="E121" s="20">
        <v>5</v>
      </c>
      <c r="F121" s="20">
        <v>2.4</v>
      </c>
      <c r="G121" s="20">
        <v>2.8</v>
      </c>
      <c r="H121" s="20">
        <v>3</v>
      </c>
      <c r="I121" s="20">
        <v>1.8</v>
      </c>
      <c r="J121" s="20">
        <v>0.4</v>
      </c>
      <c r="K121" s="20">
        <v>0.8</v>
      </c>
      <c r="L121" s="20">
        <v>0</v>
      </c>
      <c r="M121" s="20">
        <v>2</v>
      </c>
      <c r="N121" s="37"/>
      <c r="O121" s="37"/>
      <c r="P121" s="37"/>
      <c r="Q121" s="37"/>
    </row>
    <row r="122" spans="1:22" ht="14.1" customHeight="1" x14ac:dyDescent="0.3">
      <c r="A122" s="39" t="s">
        <v>85</v>
      </c>
      <c r="B122" s="20">
        <v>0.4</v>
      </c>
      <c r="C122" s="20">
        <v>0</v>
      </c>
      <c r="D122" s="20">
        <v>1.8</v>
      </c>
      <c r="E122" s="20">
        <v>0.4</v>
      </c>
      <c r="F122" s="20">
        <v>1</v>
      </c>
      <c r="G122" s="20">
        <v>0</v>
      </c>
      <c r="H122" s="20">
        <v>1.2</v>
      </c>
      <c r="I122" s="20">
        <v>0.4</v>
      </c>
      <c r="J122" s="20">
        <v>0</v>
      </c>
      <c r="K122" s="20">
        <v>0.8</v>
      </c>
      <c r="L122" s="20">
        <v>0</v>
      </c>
      <c r="M122" s="20">
        <v>0.4</v>
      </c>
      <c r="N122" s="37"/>
      <c r="O122" s="37"/>
      <c r="P122" s="37"/>
      <c r="Q122" s="37"/>
    </row>
    <row r="123" spans="1:22" ht="14.1" customHeight="1" x14ac:dyDescent="0.3">
      <c r="A123" s="39" t="s">
        <v>84</v>
      </c>
      <c r="B123" s="20">
        <v>0</v>
      </c>
      <c r="C123" s="20">
        <v>0</v>
      </c>
      <c r="D123" s="20">
        <v>0.4</v>
      </c>
      <c r="E123" s="20">
        <v>0</v>
      </c>
      <c r="F123" s="20">
        <v>0</v>
      </c>
      <c r="G123" s="20">
        <v>0</v>
      </c>
      <c r="H123" s="20">
        <v>0</v>
      </c>
      <c r="I123" s="20">
        <v>0</v>
      </c>
      <c r="J123" s="20">
        <v>0</v>
      </c>
      <c r="K123" s="20">
        <v>0</v>
      </c>
      <c r="L123" s="20">
        <v>0</v>
      </c>
      <c r="M123" s="20">
        <v>0</v>
      </c>
      <c r="N123" s="37"/>
      <c r="O123" s="37"/>
      <c r="P123" s="37"/>
      <c r="Q123" s="37"/>
    </row>
    <row r="124" spans="1:22" ht="14.1" customHeight="1" x14ac:dyDescent="0.25">
      <c r="A124" s="21" t="s">
        <v>116</v>
      </c>
      <c r="B124" s="22">
        <f>MAX(B114:B123)</f>
        <v>2.4</v>
      </c>
      <c r="C124" s="22">
        <f t="shared" ref="C124:M124" si="10">MAX(C114:C123)</f>
        <v>4.6000000000000014</v>
      </c>
      <c r="D124" s="22">
        <f t="shared" si="10"/>
        <v>5.8000000000000007</v>
      </c>
      <c r="E124" s="22">
        <f t="shared" si="10"/>
        <v>5.6000000000000014</v>
      </c>
      <c r="F124" s="22">
        <f t="shared" si="10"/>
        <v>3</v>
      </c>
      <c r="G124" s="22">
        <f t="shared" si="10"/>
        <v>3.2</v>
      </c>
      <c r="H124" s="22">
        <f t="shared" si="10"/>
        <v>3.8</v>
      </c>
      <c r="I124" s="22">
        <f t="shared" si="10"/>
        <v>2.4</v>
      </c>
      <c r="J124" s="22">
        <f t="shared" si="10"/>
        <v>0.4</v>
      </c>
      <c r="K124" s="22">
        <f t="shared" si="10"/>
        <v>0.8</v>
      </c>
      <c r="L124" s="22">
        <f t="shared" si="10"/>
        <v>0.4</v>
      </c>
      <c r="M124" s="22">
        <f t="shared" si="10"/>
        <v>2.8</v>
      </c>
      <c r="N124" s="1"/>
      <c r="O124" s="22"/>
      <c r="P124" s="22"/>
      <c r="Q124" s="22"/>
    </row>
    <row r="125" spans="1:22" ht="14.1" customHeight="1" x14ac:dyDescent="0.25">
      <c r="A125" s="42" t="s">
        <v>117</v>
      </c>
      <c r="B125" s="20">
        <f>HOUR(B112)</f>
        <v>6</v>
      </c>
      <c r="C125" s="20">
        <f t="shared" ref="C125:M125" si="11">HOUR(C112)</f>
        <v>6</v>
      </c>
      <c r="D125" s="20">
        <f t="shared" si="11"/>
        <v>6</v>
      </c>
      <c r="E125" s="20">
        <f t="shared" si="11"/>
        <v>6</v>
      </c>
      <c r="F125" s="20">
        <f t="shared" si="11"/>
        <v>6</v>
      </c>
      <c r="G125" s="20">
        <f t="shared" si="11"/>
        <v>6</v>
      </c>
      <c r="H125" s="20">
        <f t="shared" si="11"/>
        <v>6</v>
      </c>
      <c r="I125" s="20">
        <f t="shared" si="11"/>
        <v>6</v>
      </c>
      <c r="J125" s="20">
        <f t="shared" si="11"/>
        <v>6</v>
      </c>
      <c r="K125" s="20">
        <f t="shared" si="11"/>
        <v>6</v>
      </c>
      <c r="L125" s="20">
        <f t="shared" si="11"/>
        <v>6</v>
      </c>
      <c r="M125" s="20">
        <f t="shared" si="11"/>
        <v>6</v>
      </c>
      <c r="N125" s="1"/>
    </row>
    <row r="126" spans="1:22" ht="14.1" customHeight="1" x14ac:dyDescent="0.3">
      <c r="A126" s="40"/>
      <c r="B126" s="41"/>
    </row>
  </sheetData>
  <mergeCells count="1">
    <mergeCell ref="AD9:AQ12"/>
  </mergeCells>
  <conditionalFormatting sqref="B96:M105">
    <cfRule type="cellIs" dxfId="279" priority="5" operator="between">
      <formula>$E$1</formula>
      <formula>$E$2</formula>
    </cfRule>
    <cfRule type="cellIs" dxfId="278" priority="6" operator="between">
      <formula>$D$1</formula>
      <formula>$D$2</formula>
    </cfRule>
    <cfRule type="cellIs" dxfId="277" priority="7" operator="between">
      <formula>$C$1</formula>
      <formula>$C$2</formula>
    </cfRule>
    <cfRule type="cellIs" dxfId="276" priority="8" operator="between">
      <formula>$B$1</formula>
      <formula>$B$2</formula>
    </cfRule>
  </conditionalFormatting>
  <conditionalFormatting sqref="B114:M123">
    <cfRule type="cellIs" dxfId="275" priority="1" operator="between">
      <formula>$E$1</formula>
      <formula>$E$2</formula>
    </cfRule>
    <cfRule type="cellIs" dxfId="274" priority="2" operator="between">
      <formula>$D$1</formula>
      <formula>$D$2</formula>
    </cfRule>
    <cfRule type="cellIs" dxfId="273" priority="3" operator="between">
      <formula>$C$1</formula>
      <formula>$C$2</formula>
    </cfRule>
    <cfRule type="cellIs" dxfId="272" priority="4" operator="between">
      <formula>$B$1</formula>
      <formula>$B$2</formula>
    </cfRule>
  </conditionalFormatting>
  <conditionalFormatting sqref="B59:N68">
    <cfRule type="cellIs" dxfId="271" priority="13" operator="between">
      <formula>$E$1</formula>
      <formula>$E$2</formula>
    </cfRule>
    <cfRule type="cellIs" dxfId="270" priority="14" operator="between">
      <formula>$D$1</formula>
      <formula>$D$2</formula>
    </cfRule>
    <cfRule type="cellIs" dxfId="269" priority="15" operator="between">
      <formula>$C$1</formula>
      <formula>$C$2</formula>
    </cfRule>
    <cfRule type="cellIs" dxfId="268" priority="16" operator="between">
      <formula>$B$1</formula>
      <formula>$B$2</formula>
    </cfRule>
  </conditionalFormatting>
  <conditionalFormatting sqref="B77:N86">
    <cfRule type="cellIs" dxfId="267" priority="9" operator="between">
      <formula>$E$1</formula>
      <formula>$E$2</formula>
    </cfRule>
    <cfRule type="cellIs" dxfId="266" priority="10" operator="between">
      <formula>$D$1</formula>
      <formula>$D$2</formula>
    </cfRule>
    <cfRule type="cellIs" dxfId="265" priority="11" operator="between">
      <formula>$C$1</formula>
      <formula>$C$2</formula>
    </cfRule>
    <cfRule type="cellIs" dxfId="264" priority="12" operator="between">
      <formula>$B$1</formula>
      <formula>$B$2</formula>
    </cfRule>
  </conditionalFormatting>
  <conditionalFormatting sqref="B9:AB25">
    <cfRule type="cellIs" dxfId="263" priority="21" operator="between">
      <formula>$E$1</formula>
      <formula>$E$2</formula>
    </cfRule>
    <cfRule type="cellIs" dxfId="262" priority="22" operator="between">
      <formula>$D$1</formula>
      <formula>$D$2</formula>
    </cfRule>
    <cfRule type="cellIs" dxfId="261" priority="23" operator="between">
      <formula>$C$1</formula>
      <formula>$C$2</formula>
    </cfRule>
    <cfRule type="cellIs" dxfId="260" priority="24" operator="between">
      <formula>$B$1</formula>
      <formula>$B$2</formula>
    </cfRule>
  </conditionalFormatting>
  <conditionalFormatting sqref="B34:AB49">
    <cfRule type="cellIs" dxfId="259" priority="17" operator="between">
      <formula>$E$1</formula>
      <formula>$E$2</formula>
    </cfRule>
    <cfRule type="cellIs" dxfId="258" priority="18" operator="between">
      <formula>$D$1</formula>
      <formula>$D$2</formula>
    </cfRule>
    <cfRule type="cellIs" dxfId="257" priority="19" operator="between">
      <formula>$C$1</formula>
      <formula>$C$2</formula>
    </cfRule>
    <cfRule type="cellIs" dxfId="256" priority="20" operator="between">
      <formula>$B$1</formula>
      <formula>$B$2</formula>
    </cfRule>
  </conditionalFormatting>
  <pageMargins left="0.19685039370078741" right="0.19685039370078741" top="0.19685039370078741" bottom="0.19685039370078741" header="0" footer="0"/>
  <pageSetup paperSize="8" scale="69" orientation="portrait" r:id="rId1"/>
  <rowBreaks count="1" manualBreakCount="1">
    <brk id="54" max="2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9B23D6-40C3-45CA-BF78-9D78A7E0A7FF}">
  <sheetPr>
    <pageSetUpPr fitToPage="1"/>
  </sheetPr>
  <dimension ref="B2:AP169"/>
  <sheetViews>
    <sheetView zoomScaleNormal="100" workbookViewId="0">
      <selection activeCell="H34" sqref="H34"/>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style="4" customWidth="1"/>
    <col min="11" max="12" width="5.6640625" style="4" customWidth="1"/>
    <col min="13" max="13" width="2.6640625" style="4" customWidth="1"/>
    <col min="14" max="14" width="25.6640625" style="4" customWidth="1"/>
    <col min="15" max="16" width="5.6640625" style="4" customWidth="1"/>
    <col min="17" max="17" width="6.6640625" style="4" customWidth="1"/>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42" x14ac:dyDescent="0.3">
      <c r="B2" s="24" t="s">
        <v>180</v>
      </c>
      <c r="F2" s="24" t="s">
        <v>181</v>
      </c>
      <c r="J2" s="24" t="s">
        <v>180</v>
      </c>
      <c r="N2" s="24" t="s">
        <v>181</v>
      </c>
      <c r="R2" s="24" t="s">
        <v>180</v>
      </c>
      <c r="V2" s="24" t="s">
        <v>181</v>
      </c>
    </row>
    <row r="3" spans="2:42" x14ac:dyDescent="0.3">
      <c r="B3" s="25" t="s">
        <v>124</v>
      </c>
      <c r="C3" s="26" t="s">
        <v>125</v>
      </c>
      <c r="D3" s="26" t="s">
        <v>126</v>
      </c>
      <c r="F3" s="25" t="s">
        <v>124</v>
      </c>
      <c r="G3" s="26" t="s">
        <v>125</v>
      </c>
      <c r="H3" s="26" t="s">
        <v>126</v>
      </c>
      <c r="J3" s="27" t="s">
        <v>127</v>
      </c>
      <c r="K3" s="26" t="s">
        <v>125</v>
      </c>
      <c r="L3" s="26" t="s">
        <v>126</v>
      </c>
      <c r="N3" s="27" t="s">
        <v>127</v>
      </c>
      <c r="O3" s="26" t="s">
        <v>125</v>
      </c>
      <c r="P3" s="26" t="s">
        <v>126</v>
      </c>
      <c r="R3" s="43" t="s">
        <v>159</v>
      </c>
      <c r="S3" s="26" t="s">
        <v>125</v>
      </c>
      <c r="T3" s="26" t="s">
        <v>126</v>
      </c>
      <c r="V3" s="43" t="s">
        <v>159</v>
      </c>
      <c r="W3" s="26" t="s">
        <v>125</v>
      </c>
      <c r="X3" s="26" t="s">
        <v>126</v>
      </c>
    </row>
    <row r="4" spans="2:42" x14ac:dyDescent="0.3">
      <c r="B4" s="28" t="s">
        <v>128</v>
      </c>
      <c r="C4" s="29">
        <f>SUM(C5:C21)</f>
        <v>344.7</v>
      </c>
      <c r="D4" s="29">
        <f>SUM(D5:D21)</f>
        <v>312</v>
      </c>
      <c r="F4" s="28" t="s">
        <v>128</v>
      </c>
      <c r="G4" s="29">
        <f>SUM(G5:G21)</f>
        <v>270.79999999999995</v>
      </c>
      <c r="H4" s="29">
        <f>SUM(H5:H21)</f>
        <v>267.8</v>
      </c>
      <c r="J4" s="28" t="s">
        <v>128</v>
      </c>
      <c r="K4" s="29">
        <f>SUM(K5:K18)</f>
        <v>49.699999999999996</v>
      </c>
      <c r="L4" s="29">
        <f>SUM(L5:L18)</f>
        <v>48.2</v>
      </c>
      <c r="N4" s="28" t="s">
        <v>128</v>
      </c>
      <c r="O4" s="29">
        <f>SUM(O5:O18)</f>
        <v>35.799999999999997</v>
      </c>
      <c r="P4" s="29">
        <f>SUM(P5:P18)</f>
        <v>35.700000000000003</v>
      </c>
      <c r="R4" s="28" t="s">
        <v>128</v>
      </c>
      <c r="S4" s="29">
        <f>SUM(S15:S21)</f>
        <v>0</v>
      </c>
      <c r="T4" s="29">
        <f>SUM(T15:T21)</f>
        <v>0</v>
      </c>
      <c r="V4" s="28" t="s">
        <v>128</v>
      </c>
      <c r="W4" s="29">
        <f>SUM(W15:W21)</f>
        <v>0</v>
      </c>
      <c r="X4" s="29">
        <f>SUM(X15:X21)</f>
        <v>0</v>
      </c>
    </row>
    <row r="5" spans="2:42" x14ac:dyDescent="0.3">
      <c r="B5" s="30" t="s">
        <v>84</v>
      </c>
      <c r="C5" s="31">
        <v>172.7</v>
      </c>
      <c r="D5" s="31">
        <v>0</v>
      </c>
      <c r="E5"/>
      <c r="F5" s="30" t="s">
        <v>173</v>
      </c>
      <c r="G5" s="31">
        <v>101.6</v>
      </c>
      <c r="H5" s="31">
        <v>0</v>
      </c>
      <c r="J5" s="30" t="s">
        <v>84</v>
      </c>
      <c r="K5" s="31">
        <v>34.299999999999997</v>
      </c>
      <c r="L5" s="31">
        <v>0</v>
      </c>
      <c r="M5"/>
      <c r="N5" s="144" t="s">
        <v>167</v>
      </c>
      <c r="O5" s="145">
        <v>4</v>
      </c>
      <c r="P5" s="145">
        <v>0</v>
      </c>
      <c r="R5" s="30" t="s">
        <v>84</v>
      </c>
      <c r="S5" s="31">
        <v>23.8</v>
      </c>
      <c r="T5" s="31">
        <v>0</v>
      </c>
      <c r="U5"/>
      <c r="V5" s="144" t="s">
        <v>167</v>
      </c>
      <c r="W5" s="145">
        <v>3.5</v>
      </c>
      <c r="X5" s="145">
        <v>0</v>
      </c>
      <c r="Y5"/>
      <c r="Z5"/>
      <c r="AA5"/>
      <c r="AB5"/>
      <c r="AC5"/>
      <c r="AD5"/>
      <c r="AE5"/>
      <c r="AF5"/>
      <c r="AG5"/>
      <c r="AH5"/>
      <c r="AI5"/>
      <c r="AJ5"/>
      <c r="AK5"/>
      <c r="AL5"/>
      <c r="AM5"/>
      <c r="AN5"/>
      <c r="AO5"/>
      <c r="AP5"/>
    </row>
    <row r="6" spans="2:42" x14ac:dyDescent="0.3">
      <c r="B6" s="30" t="s">
        <v>85</v>
      </c>
      <c r="C6" s="31">
        <v>68.8</v>
      </c>
      <c r="D6" s="31">
        <v>1.2</v>
      </c>
      <c r="E6"/>
      <c r="F6" s="30" t="s">
        <v>175</v>
      </c>
      <c r="G6" s="31">
        <v>18.3</v>
      </c>
      <c r="H6" s="31">
        <v>0.3</v>
      </c>
      <c r="J6" s="30" t="s">
        <v>85</v>
      </c>
      <c r="K6" s="31">
        <v>10.6</v>
      </c>
      <c r="L6" s="31">
        <v>0.8</v>
      </c>
      <c r="M6"/>
      <c r="N6" s="30" t="s">
        <v>166</v>
      </c>
      <c r="O6" s="31">
        <v>7</v>
      </c>
      <c r="P6" s="31">
        <v>0</v>
      </c>
      <c r="R6" s="30" t="s">
        <v>85</v>
      </c>
      <c r="S6" s="31">
        <v>11.3</v>
      </c>
      <c r="T6" s="31">
        <v>1.3</v>
      </c>
      <c r="U6"/>
      <c r="V6" s="30" t="s">
        <v>166</v>
      </c>
      <c r="W6" s="31">
        <v>4.3</v>
      </c>
      <c r="X6" s="31">
        <v>0.5</v>
      </c>
      <c r="Y6"/>
      <c r="Z6"/>
      <c r="AA6"/>
      <c r="AB6"/>
      <c r="AC6"/>
      <c r="AD6"/>
      <c r="AE6"/>
      <c r="AF6"/>
      <c r="AG6"/>
      <c r="AH6"/>
      <c r="AI6"/>
      <c r="AJ6"/>
      <c r="AK6"/>
      <c r="AL6"/>
      <c r="AM6"/>
      <c r="AN6"/>
      <c r="AO6"/>
      <c r="AP6"/>
    </row>
    <row r="7" spans="2:42" x14ac:dyDescent="0.3">
      <c r="B7" s="30" t="s">
        <v>161</v>
      </c>
      <c r="C7" s="31">
        <v>82.100000000000009</v>
      </c>
      <c r="D7" s="31">
        <v>4.3</v>
      </c>
      <c r="E7"/>
      <c r="F7" s="30" t="s">
        <v>170</v>
      </c>
      <c r="G7" s="31">
        <v>1.1000000000000001</v>
      </c>
      <c r="H7" s="31">
        <v>1.5</v>
      </c>
      <c r="J7" s="30" t="s">
        <v>161</v>
      </c>
      <c r="K7" s="31">
        <v>3</v>
      </c>
      <c r="L7" s="31">
        <v>0.5</v>
      </c>
      <c r="M7"/>
      <c r="N7" s="30" t="s">
        <v>165</v>
      </c>
      <c r="O7" s="31">
        <v>5.8000000000000007</v>
      </c>
      <c r="P7" s="31">
        <v>0</v>
      </c>
      <c r="R7" s="30" t="s">
        <v>161</v>
      </c>
      <c r="S7" s="31">
        <v>3.3</v>
      </c>
      <c r="T7" s="31">
        <v>0.5</v>
      </c>
      <c r="U7"/>
      <c r="V7" s="30" t="s">
        <v>165</v>
      </c>
      <c r="W7" s="31">
        <v>5.8000000000000007</v>
      </c>
      <c r="X7" s="31">
        <v>0</v>
      </c>
      <c r="Y7"/>
      <c r="Z7"/>
      <c r="AA7"/>
      <c r="AB7"/>
      <c r="AC7"/>
      <c r="AD7"/>
      <c r="AE7"/>
      <c r="AF7"/>
      <c r="AG7"/>
      <c r="AH7"/>
      <c r="AI7"/>
      <c r="AJ7"/>
      <c r="AK7"/>
      <c r="AL7"/>
      <c r="AM7"/>
      <c r="AN7"/>
      <c r="AO7"/>
      <c r="AP7"/>
    </row>
    <row r="8" spans="2:42" x14ac:dyDescent="0.3">
      <c r="B8" s="30" t="s">
        <v>132</v>
      </c>
      <c r="C8" s="31">
        <v>7.5</v>
      </c>
      <c r="D8" s="31">
        <v>30.9</v>
      </c>
      <c r="E8"/>
      <c r="F8" s="30" t="s">
        <v>169</v>
      </c>
      <c r="G8" s="31">
        <v>0.2</v>
      </c>
      <c r="H8" s="31">
        <v>0.2</v>
      </c>
      <c r="J8" s="30" t="s">
        <v>132</v>
      </c>
      <c r="K8" s="31">
        <v>1.3</v>
      </c>
      <c r="L8" s="31">
        <v>14.7</v>
      </c>
      <c r="M8"/>
      <c r="N8" s="30" t="s">
        <v>164</v>
      </c>
      <c r="O8" s="31">
        <v>4.8000000000000007</v>
      </c>
      <c r="P8" s="31">
        <v>0</v>
      </c>
      <c r="R8" s="30" t="s">
        <v>132</v>
      </c>
      <c r="S8" s="31">
        <v>1.5</v>
      </c>
      <c r="T8" s="31">
        <v>9.8000000000000007</v>
      </c>
      <c r="U8"/>
      <c r="V8" s="30" t="s">
        <v>164</v>
      </c>
      <c r="W8" s="31">
        <v>2.8</v>
      </c>
      <c r="X8" s="31">
        <v>0</v>
      </c>
      <c r="Y8"/>
      <c r="Z8"/>
      <c r="AA8"/>
      <c r="AB8"/>
      <c r="AC8"/>
      <c r="AD8"/>
      <c r="AE8"/>
      <c r="AF8"/>
      <c r="AG8"/>
      <c r="AH8"/>
      <c r="AI8"/>
      <c r="AJ8"/>
      <c r="AK8"/>
      <c r="AL8"/>
      <c r="AM8"/>
      <c r="AN8"/>
      <c r="AO8"/>
      <c r="AP8"/>
    </row>
    <row r="9" spans="2:42" x14ac:dyDescent="0.3">
      <c r="B9" s="30" t="s">
        <v>162</v>
      </c>
      <c r="C9" s="31">
        <v>0.5</v>
      </c>
      <c r="D9" s="31">
        <v>10</v>
      </c>
      <c r="E9"/>
      <c r="F9" s="30" t="s">
        <v>168</v>
      </c>
      <c r="G9" s="31">
        <v>0.60000000000000009</v>
      </c>
      <c r="H9" s="31">
        <v>1.2</v>
      </c>
      <c r="J9" s="30" t="s">
        <v>162</v>
      </c>
      <c r="K9" s="31">
        <v>0.5</v>
      </c>
      <c r="L9" s="31">
        <v>4.1000000000000014</v>
      </c>
      <c r="M9"/>
      <c r="N9" s="30" t="s">
        <v>163</v>
      </c>
      <c r="O9" s="31">
        <v>4.3</v>
      </c>
      <c r="P9" s="31">
        <v>0.5</v>
      </c>
      <c r="R9" s="30" t="s">
        <v>162</v>
      </c>
      <c r="S9" s="31">
        <v>0</v>
      </c>
      <c r="T9" s="31">
        <v>1.5</v>
      </c>
      <c r="U9"/>
      <c r="V9" s="30" t="s">
        <v>163</v>
      </c>
      <c r="W9" s="31">
        <v>3.3</v>
      </c>
      <c r="X9" s="31">
        <v>0</v>
      </c>
      <c r="Y9"/>
      <c r="Z9"/>
      <c r="AA9"/>
      <c r="AB9"/>
      <c r="AC9"/>
      <c r="AD9"/>
      <c r="AE9"/>
      <c r="AF9"/>
      <c r="AG9"/>
      <c r="AH9"/>
      <c r="AI9"/>
      <c r="AJ9"/>
      <c r="AK9"/>
      <c r="AL9"/>
      <c r="AM9"/>
      <c r="AN9"/>
      <c r="AO9"/>
      <c r="AP9"/>
    </row>
    <row r="10" spans="2:42" x14ac:dyDescent="0.3">
      <c r="B10" s="30" t="s">
        <v>163</v>
      </c>
      <c r="C10" s="31">
        <v>0.70000000000000007</v>
      </c>
      <c r="D10" s="31">
        <v>62.1</v>
      </c>
      <c r="E10"/>
      <c r="F10" s="30" t="s">
        <v>137</v>
      </c>
      <c r="G10" s="31">
        <v>15.7</v>
      </c>
      <c r="H10" s="31">
        <v>0.60000000000000009</v>
      </c>
      <c r="J10" s="30" t="s">
        <v>163</v>
      </c>
      <c r="K10" s="31">
        <v>0</v>
      </c>
      <c r="L10" s="31">
        <v>3.1</v>
      </c>
      <c r="M10"/>
      <c r="N10" s="30" t="s">
        <v>162</v>
      </c>
      <c r="O10" s="31">
        <v>3.8</v>
      </c>
      <c r="P10" s="31">
        <v>0</v>
      </c>
      <c r="R10" s="30" t="s">
        <v>163</v>
      </c>
      <c r="S10" s="31">
        <v>0</v>
      </c>
      <c r="T10" s="31">
        <v>2.6</v>
      </c>
      <c r="U10"/>
      <c r="V10" s="30" t="s">
        <v>162</v>
      </c>
      <c r="W10" s="31">
        <v>1.5</v>
      </c>
      <c r="X10" s="31">
        <v>0.3</v>
      </c>
      <c r="Y10"/>
      <c r="Z10"/>
      <c r="AA10"/>
      <c r="AB10"/>
      <c r="AC10"/>
      <c r="AD10"/>
      <c r="AE10"/>
      <c r="AF10"/>
      <c r="AG10"/>
      <c r="AH10"/>
      <c r="AI10"/>
      <c r="AJ10"/>
      <c r="AK10"/>
      <c r="AL10"/>
      <c r="AM10"/>
      <c r="AN10"/>
      <c r="AO10"/>
      <c r="AP10"/>
    </row>
    <row r="11" spans="2:42" x14ac:dyDescent="0.3">
      <c r="B11" s="30" t="s">
        <v>164</v>
      </c>
      <c r="C11" s="31">
        <v>0.2</v>
      </c>
      <c r="D11" s="31">
        <v>6.3000000000000007</v>
      </c>
      <c r="E11"/>
      <c r="F11" s="144" t="s">
        <v>167</v>
      </c>
      <c r="G11" s="145">
        <v>35.6</v>
      </c>
      <c r="H11" s="145">
        <v>0.4</v>
      </c>
      <c r="J11" s="30" t="s">
        <v>164</v>
      </c>
      <c r="K11" s="31">
        <v>0</v>
      </c>
      <c r="L11" s="31">
        <v>2</v>
      </c>
      <c r="M11"/>
      <c r="N11" s="30" t="s">
        <v>132</v>
      </c>
      <c r="O11" s="31">
        <v>5.3000000000000007</v>
      </c>
      <c r="P11" s="31">
        <v>0.5</v>
      </c>
      <c r="R11" s="30" t="s">
        <v>164</v>
      </c>
      <c r="S11" s="31">
        <v>0</v>
      </c>
      <c r="T11" s="31">
        <v>4</v>
      </c>
      <c r="U11"/>
      <c r="V11" s="30" t="s">
        <v>132</v>
      </c>
      <c r="W11" s="31">
        <v>3.3</v>
      </c>
      <c r="X11" s="31">
        <v>0.8</v>
      </c>
      <c r="Y11"/>
      <c r="Z11"/>
      <c r="AA11"/>
      <c r="AB11"/>
      <c r="AC11"/>
      <c r="AD11"/>
      <c r="AE11"/>
      <c r="AF11"/>
      <c r="AG11"/>
      <c r="AH11"/>
      <c r="AI11"/>
      <c r="AJ11"/>
      <c r="AK11"/>
      <c r="AL11"/>
      <c r="AM11"/>
      <c r="AN11"/>
      <c r="AO11"/>
      <c r="AP11"/>
    </row>
    <row r="12" spans="2:42" x14ac:dyDescent="0.3">
      <c r="B12" s="30" t="s">
        <v>165</v>
      </c>
      <c r="C12" s="31">
        <v>1.8</v>
      </c>
      <c r="D12" s="31">
        <v>16.399999999999999</v>
      </c>
      <c r="E12"/>
      <c r="F12" s="30" t="s">
        <v>166</v>
      </c>
      <c r="G12" s="31">
        <v>15.5</v>
      </c>
      <c r="H12" s="31">
        <v>0.2</v>
      </c>
      <c r="J12" s="30" t="s">
        <v>165</v>
      </c>
      <c r="K12" s="31">
        <v>0</v>
      </c>
      <c r="L12" s="31">
        <v>8</v>
      </c>
      <c r="M12"/>
      <c r="N12" s="30" t="s">
        <v>161</v>
      </c>
      <c r="O12" s="31">
        <v>0.5</v>
      </c>
      <c r="P12" s="31">
        <v>3.3</v>
      </c>
      <c r="R12" s="30" t="s">
        <v>165</v>
      </c>
      <c r="S12" s="31">
        <v>0.3</v>
      </c>
      <c r="T12" s="31">
        <v>10.1</v>
      </c>
      <c r="U12"/>
      <c r="V12" s="30" t="s">
        <v>161</v>
      </c>
      <c r="W12" s="31">
        <v>0.5</v>
      </c>
      <c r="X12" s="31">
        <v>5.8000000000000007</v>
      </c>
      <c r="Y12"/>
      <c r="Z12"/>
      <c r="AA12"/>
      <c r="AB12"/>
      <c r="AC12"/>
      <c r="AD12"/>
      <c r="AE12"/>
      <c r="AF12"/>
      <c r="AG12"/>
      <c r="AH12"/>
      <c r="AI12"/>
      <c r="AJ12"/>
      <c r="AK12"/>
      <c r="AL12"/>
      <c r="AM12"/>
      <c r="AN12"/>
      <c r="AO12"/>
      <c r="AP12"/>
    </row>
    <row r="13" spans="2:42" x14ac:dyDescent="0.3">
      <c r="B13" s="30" t="s">
        <v>166</v>
      </c>
      <c r="C13" s="31">
        <v>0.2</v>
      </c>
      <c r="D13" s="31">
        <v>18</v>
      </c>
      <c r="E13"/>
      <c r="F13" s="30" t="s">
        <v>165</v>
      </c>
      <c r="G13" s="31">
        <v>16.100000000000001</v>
      </c>
      <c r="H13" s="31">
        <v>0.60000000000000009</v>
      </c>
      <c r="J13" s="30" t="s">
        <v>166</v>
      </c>
      <c r="K13" s="31">
        <v>0</v>
      </c>
      <c r="L13" s="31">
        <v>7.9</v>
      </c>
      <c r="M13"/>
      <c r="N13" s="30" t="s">
        <v>85</v>
      </c>
      <c r="O13" s="31">
        <v>0.3</v>
      </c>
      <c r="P13" s="31">
        <v>24.6</v>
      </c>
      <c r="R13" s="30" t="s">
        <v>166</v>
      </c>
      <c r="S13" s="31">
        <v>0</v>
      </c>
      <c r="T13" s="31">
        <v>4.3</v>
      </c>
      <c r="U13"/>
      <c r="V13" s="30" t="s">
        <v>85</v>
      </c>
      <c r="W13" s="31">
        <v>1.3</v>
      </c>
      <c r="X13" s="31">
        <v>14.8</v>
      </c>
      <c r="Y13"/>
      <c r="Z13"/>
      <c r="AA13"/>
      <c r="AB13"/>
      <c r="AC13"/>
      <c r="AD13"/>
      <c r="AE13"/>
      <c r="AF13"/>
      <c r="AG13"/>
      <c r="AH13"/>
      <c r="AI13"/>
      <c r="AJ13"/>
      <c r="AK13"/>
      <c r="AL13"/>
      <c r="AM13"/>
      <c r="AN13"/>
      <c r="AO13"/>
      <c r="AP13"/>
    </row>
    <row r="14" spans="2:42" x14ac:dyDescent="0.3">
      <c r="B14" s="144" t="s">
        <v>167</v>
      </c>
      <c r="C14" s="145">
        <v>0.5</v>
      </c>
      <c r="D14" s="145">
        <v>36</v>
      </c>
      <c r="E14"/>
      <c r="F14" s="30" t="s">
        <v>164</v>
      </c>
      <c r="G14" s="31">
        <v>26.8</v>
      </c>
      <c r="H14" s="31">
        <v>0.4</v>
      </c>
      <c r="J14" s="144" t="s">
        <v>167</v>
      </c>
      <c r="K14" s="145">
        <v>0</v>
      </c>
      <c r="L14" s="145">
        <v>7.1000000000000014</v>
      </c>
      <c r="M14"/>
      <c r="N14" s="30" t="s">
        <v>84</v>
      </c>
      <c r="O14" s="31">
        <v>0</v>
      </c>
      <c r="P14" s="31">
        <v>6.8000000000000007</v>
      </c>
      <c r="R14" s="144" t="s">
        <v>167</v>
      </c>
      <c r="S14" s="145">
        <v>0</v>
      </c>
      <c r="T14" s="145">
        <v>5.3000000000000007</v>
      </c>
      <c r="U14"/>
      <c r="V14" s="30" t="s">
        <v>84</v>
      </c>
      <c r="W14" s="31">
        <v>0</v>
      </c>
      <c r="X14" s="31">
        <v>3.8</v>
      </c>
      <c r="Y14"/>
      <c r="Z14"/>
      <c r="AA14"/>
      <c r="AB14"/>
      <c r="AC14"/>
      <c r="AD14"/>
      <c r="AE14"/>
      <c r="AF14"/>
      <c r="AG14"/>
      <c r="AH14"/>
      <c r="AI14"/>
      <c r="AJ14"/>
      <c r="AK14"/>
      <c r="AL14"/>
      <c r="AM14"/>
      <c r="AN14"/>
      <c r="AO14"/>
      <c r="AP14"/>
    </row>
    <row r="15" spans="2:42" x14ac:dyDescent="0.3">
      <c r="B15" s="30" t="s">
        <v>137</v>
      </c>
      <c r="C15" s="31">
        <v>0.2</v>
      </c>
      <c r="D15" s="31">
        <v>12.3</v>
      </c>
      <c r="E15"/>
      <c r="F15" s="30" t="s">
        <v>163</v>
      </c>
      <c r="G15" s="31">
        <v>10.8</v>
      </c>
      <c r="H15" s="31">
        <v>0.8</v>
      </c>
      <c r="J15" s="30"/>
      <c r="K15" s="31"/>
      <c r="L15" s="31"/>
      <c r="M15"/>
      <c r="N15" s="30"/>
      <c r="O15" s="31"/>
      <c r="P15" s="31"/>
      <c r="R15" s="30"/>
      <c r="S15" s="31"/>
      <c r="T15" s="31"/>
      <c r="U15"/>
      <c r="V15"/>
      <c r="W15"/>
      <c r="X15"/>
      <c r="Y15"/>
      <c r="Z15"/>
      <c r="AA15"/>
      <c r="AB15"/>
      <c r="AC15"/>
      <c r="AD15"/>
      <c r="AE15"/>
      <c r="AF15"/>
      <c r="AG15"/>
      <c r="AH15"/>
      <c r="AI15"/>
      <c r="AJ15"/>
      <c r="AK15"/>
      <c r="AL15"/>
      <c r="AM15"/>
      <c r="AN15"/>
      <c r="AO15"/>
      <c r="AP15"/>
    </row>
    <row r="16" spans="2:42" x14ac:dyDescent="0.3">
      <c r="B16" s="30" t="s">
        <v>168</v>
      </c>
      <c r="C16" s="31">
        <v>2.8</v>
      </c>
      <c r="D16" s="31">
        <v>0.9</v>
      </c>
      <c r="E16"/>
      <c r="F16" s="30" t="s">
        <v>162</v>
      </c>
      <c r="G16" s="31">
        <v>8.5</v>
      </c>
      <c r="H16" s="31">
        <v>2.7</v>
      </c>
      <c r="J16" s="30"/>
      <c r="K16" s="31"/>
      <c r="L16" s="31"/>
      <c r="M16"/>
      <c r="N16" s="30"/>
      <c r="O16" s="31"/>
      <c r="P16" s="31"/>
      <c r="R16" s="30"/>
      <c r="S16" s="31"/>
      <c r="T16" s="31"/>
      <c r="U16"/>
      <c r="V16" s="30"/>
      <c r="W16" s="31"/>
      <c r="X16" s="31"/>
      <c r="Y16"/>
      <c r="Z16"/>
      <c r="AA16"/>
      <c r="AB16"/>
      <c r="AC16"/>
      <c r="AD16"/>
      <c r="AE16"/>
      <c r="AF16"/>
      <c r="AG16"/>
      <c r="AH16"/>
      <c r="AI16"/>
      <c r="AJ16"/>
      <c r="AK16"/>
      <c r="AL16"/>
      <c r="AM16"/>
      <c r="AN16"/>
      <c r="AO16"/>
      <c r="AP16"/>
    </row>
    <row r="17" spans="2:42" x14ac:dyDescent="0.3">
      <c r="B17" s="30" t="s">
        <v>169</v>
      </c>
      <c r="C17" s="31">
        <v>0</v>
      </c>
      <c r="D17" s="31">
        <v>0.3</v>
      </c>
      <c r="E17"/>
      <c r="F17" s="30" t="s">
        <v>132</v>
      </c>
      <c r="G17" s="31">
        <v>15</v>
      </c>
      <c r="H17" s="31">
        <v>11</v>
      </c>
      <c r="J17" s="30"/>
      <c r="K17" s="31"/>
      <c r="L17" s="31"/>
      <c r="M17"/>
      <c r="N17" s="30"/>
      <c r="O17" s="31"/>
      <c r="P17" s="31"/>
      <c r="R17" s="30"/>
      <c r="S17" s="31"/>
      <c r="T17" s="31"/>
      <c r="U17"/>
      <c r="V17" s="30"/>
      <c r="W17" s="31"/>
      <c r="X17" s="31"/>
      <c r="Y17"/>
      <c r="Z17"/>
      <c r="AA17"/>
      <c r="AB17"/>
      <c r="AC17"/>
      <c r="AD17"/>
      <c r="AE17"/>
      <c r="AF17"/>
      <c r="AG17"/>
      <c r="AH17"/>
      <c r="AI17"/>
      <c r="AJ17"/>
      <c r="AK17"/>
      <c r="AL17"/>
      <c r="AM17"/>
      <c r="AN17"/>
      <c r="AO17"/>
      <c r="AP17"/>
    </row>
    <row r="18" spans="2:42" x14ac:dyDescent="0.3">
      <c r="B18" s="30" t="s">
        <v>170</v>
      </c>
      <c r="C18" s="31">
        <v>0.3</v>
      </c>
      <c r="D18" s="31">
        <v>1.9</v>
      </c>
      <c r="E18"/>
      <c r="F18" s="30" t="s">
        <v>161</v>
      </c>
      <c r="G18" s="31">
        <v>2.9</v>
      </c>
      <c r="H18" s="31">
        <v>89.5</v>
      </c>
      <c r="J18" s="30"/>
      <c r="K18" s="31"/>
      <c r="L18" s="31"/>
      <c r="M18"/>
      <c r="N18" s="30"/>
      <c r="O18" s="31"/>
      <c r="P18" s="31"/>
      <c r="R18" s="30"/>
      <c r="S18" s="31"/>
      <c r="T18" s="31"/>
      <c r="U18"/>
      <c r="V18" s="30"/>
      <c r="W18" s="31"/>
      <c r="X18" s="31"/>
      <c r="Y18"/>
      <c r="Z18"/>
      <c r="AA18"/>
      <c r="AB18"/>
      <c r="AC18"/>
      <c r="AD18"/>
      <c r="AE18"/>
      <c r="AF18"/>
      <c r="AG18"/>
      <c r="AH18"/>
      <c r="AI18"/>
      <c r="AJ18"/>
      <c r="AK18"/>
      <c r="AL18"/>
      <c r="AM18"/>
      <c r="AN18"/>
      <c r="AO18"/>
      <c r="AP18"/>
    </row>
    <row r="19" spans="2:42" x14ac:dyDescent="0.3">
      <c r="B19" s="30" t="s">
        <v>171</v>
      </c>
      <c r="C19" s="31">
        <v>6.2</v>
      </c>
      <c r="D19" s="31">
        <v>10.1</v>
      </c>
      <c r="E19"/>
      <c r="F19" s="30" t="s">
        <v>85</v>
      </c>
      <c r="G19" s="31">
        <v>2.1</v>
      </c>
      <c r="H19" s="31">
        <v>100.3</v>
      </c>
      <c r="R19" s="30"/>
      <c r="S19" s="31"/>
      <c r="T19" s="31"/>
      <c r="U19"/>
      <c r="V19" s="30"/>
      <c r="W19" s="31"/>
      <c r="X19" s="31"/>
      <c r="Y19"/>
      <c r="Z19"/>
      <c r="AA19"/>
      <c r="AB19"/>
      <c r="AC19"/>
      <c r="AD19"/>
      <c r="AE19"/>
      <c r="AF19"/>
      <c r="AG19"/>
      <c r="AH19"/>
      <c r="AI19"/>
      <c r="AJ19"/>
      <c r="AK19"/>
      <c r="AL19"/>
      <c r="AM19"/>
      <c r="AN19"/>
      <c r="AO19"/>
      <c r="AP19"/>
    </row>
    <row r="20" spans="2:42" x14ac:dyDescent="0.3">
      <c r="B20" s="30" t="s">
        <v>172</v>
      </c>
      <c r="C20" s="31">
        <v>0.2</v>
      </c>
      <c r="D20" s="31">
        <v>11.8</v>
      </c>
      <c r="E20"/>
      <c r="F20" s="30" t="s">
        <v>84</v>
      </c>
      <c r="G20" s="31">
        <v>0</v>
      </c>
      <c r="H20" s="31">
        <v>58.1</v>
      </c>
      <c r="R20" s="30"/>
      <c r="S20" s="31"/>
      <c r="T20" s="31"/>
      <c r="U20"/>
      <c r="V20" s="30"/>
      <c r="W20" s="31"/>
      <c r="X20" s="31"/>
      <c r="Y20"/>
      <c r="Z20"/>
      <c r="AA20"/>
      <c r="AB20"/>
      <c r="AC20"/>
      <c r="AD20"/>
      <c r="AE20"/>
      <c r="AF20"/>
      <c r="AG20"/>
      <c r="AH20"/>
      <c r="AI20"/>
      <c r="AJ20"/>
      <c r="AK20"/>
      <c r="AL20"/>
      <c r="AM20"/>
      <c r="AN20"/>
      <c r="AO20"/>
      <c r="AP20"/>
    </row>
    <row r="21" spans="2:42" x14ac:dyDescent="0.3">
      <c r="B21" s="30" t="s">
        <v>173</v>
      </c>
      <c r="C21" s="31">
        <v>0</v>
      </c>
      <c r="D21" s="31">
        <v>89.5</v>
      </c>
      <c r="E21"/>
      <c r="F21" s="30"/>
      <c r="G21" s="31"/>
      <c r="H21" s="31"/>
      <c r="R21" s="30"/>
      <c r="S21" s="31"/>
      <c r="T21" s="31"/>
      <c r="U21"/>
      <c r="V21" s="30"/>
      <c r="W21" s="31"/>
      <c r="X21" s="31"/>
      <c r="Y21"/>
      <c r="Z21"/>
      <c r="AA21"/>
      <c r="AB21"/>
      <c r="AC21"/>
      <c r="AD21"/>
      <c r="AE21"/>
      <c r="AF21"/>
      <c r="AG21"/>
      <c r="AH21"/>
      <c r="AI21"/>
      <c r="AJ21"/>
      <c r="AK21"/>
      <c r="AL21"/>
      <c r="AM21"/>
      <c r="AN21"/>
      <c r="AO21"/>
      <c r="AP21"/>
    </row>
    <row r="22" spans="2:42" x14ac:dyDescent="0.3">
      <c r="B22"/>
      <c r="C22"/>
      <c r="D22"/>
      <c r="E22"/>
      <c r="F22"/>
      <c r="G22"/>
      <c r="H22"/>
      <c r="Q22"/>
      <c r="R22"/>
      <c r="S22"/>
      <c r="T22"/>
      <c r="U22"/>
      <c r="V22"/>
      <c r="W22"/>
      <c r="X22"/>
      <c r="Y22"/>
      <c r="Z22"/>
      <c r="AA22"/>
      <c r="AB22"/>
      <c r="AC22"/>
      <c r="AD22"/>
      <c r="AE22"/>
      <c r="AF22"/>
      <c r="AG22"/>
      <c r="AH22"/>
      <c r="AI22"/>
      <c r="AJ22"/>
      <c r="AK22"/>
      <c r="AL22"/>
      <c r="AM22"/>
      <c r="AN22"/>
      <c r="AO22"/>
      <c r="AP22"/>
    </row>
    <row r="23" spans="2:42" x14ac:dyDescent="0.3">
      <c r="B23"/>
      <c r="C23"/>
      <c r="D23"/>
      <c r="E23"/>
      <c r="F23"/>
      <c r="G23"/>
      <c r="H23"/>
      <c r="Q23"/>
      <c r="R23"/>
      <c r="S23"/>
      <c r="T23"/>
      <c r="U23"/>
      <c r="V23"/>
      <c r="W23"/>
      <c r="X23"/>
      <c r="Y23"/>
      <c r="Z23"/>
      <c r="AA23"/>
      <c r="AB23"/>
      <c r="AC23"/>
      <c r="AD23"/>
      <c r="AE23"/>
      <c r="AF23"/>
      <c r="AG23"/>
      <c r="AH23"/>
      <c r="AI23"/>
      <c r="AJ23"/>
      <c r="AK23"/>
      <c r="AL23"/>
      <c r="AM23"/>
      <c r="AN23"/>
      <c r="AO23"/>
      <c r="AP23"/>
    </row>
    <row r="24" spans="2:42" x14ac:dyDescent="0.3">
      <c r="B24"/>
      <c r="C24"/>
      <c r="D24"/>
      <c r="E24"/>
      <c r="F24"/>
      <c r="G24"/>
      <c r="H24"/>
      <c r="Q24"/>
      <c r="R24"/>
      <c r="S24"/>
      <c r="T24"/>
      <c r="U24"/>
      <c r="V24"/>
      <c r="W24"/>
      <c r="X24"/>
      <c r="Y24"/>
      <c r="Z24"/>
      <c r="AA24"/>
      <c r="AB24"/>
      <c r="AC24"/>
      <c r="AD24"/>
      <c r="AE24"/>
      <c r="AF24"/>
      <c r="AG24"/>
      <c r="AH24"/>
      <c r="AI24"/>
      <c r="AJ24"/>
      <c r="AK24"/>
      <c r="AL24"/>
      <c r="AM24"/>
      <c r="AN24"/>
      <c r="AO24"/>
      <c r="AP24"/>
    </row>
    <row r="25" spans="2:42" x14ac:dyDescent="0.3">
      <c r="B25"/>
      <c r="C25"/>
      <c r="D25"/>
      <c r="E25"/>
      <c r="F25"/>
      <c r="G25"/>
      <c r="H25"/>
      <c r="Q25"/>
      <c r="R25"/>
      <c r="S25"/>
      <c r="T25"/>
      <c r="U25"/>
      <c r="V25"/>
      <c r="W25"/>
      <c r="X25"/>
      <c r="Y25"/>
      <c r="Z25"/>
      <c r="AA25"/>
      <c r="AB25"/>
      <c r="AC25"/>
      <c r="AD25"/>
      <c r="AE25"/>
      <c r="AF25"/>
      <c r="AG25"/>
      <c r="AH25"/>
      <c r="AI25"/>
      <c r="AJ25"/>
      <c r="AK25"/>
      <c r="AL25"/>
      <c r="AM25"/>
      <c r="AN25"/>
      <c r="AO25"/>
      <c r="AP25"/>
    </row>
    <row r="26" spans="2:42" x14ac:dyDescent="0.3">
      <c r="B26"/>
      <c r="C26"/>
      <c r="D26"/>
      <c r="E26"/>
      <c r="F26"/>
      <c r="G26"/>
      <c r="H26"/>
      <c r="Q26"/>
      <c r="R26"/>
      <c r="S26"/>
      <c r="T26"/>
      <c r="U26"/>
      <c r="V26"/>
      <c r="W26"/>
      <c r="X26"/>
      <c r="Y26"/>
      <c r="Z26"/>
      <c r="AA26"/>
      <c r="AB26"/>
      <c r="AC26"/>
      <c r="AD26"/>
      <c r="AE26"/>
      <c r="AF26"/>
      <c r="AG26"/>
      <c r="AH26"/>
      <c r="AI26"/>
      <c r="AJ26"/>
      <c r="AK26"/>
      <c r="AL26"/>
      <c r="AM26"/>
      <c r="AN26"/>
      <c r="AO26"/>
      <c r="AP26"/>
    </row>
    <row r="27" spans="2:42" x14ac:dyDescent="0.3">
      <c r="B27"/>
      <c r="C27"/>
      <c r="D27"/>
      <c r="E27"/>
      <c r="F27"/>
      <c r="G27"/>
      <c r="H27"/>
      <c r="Q27"/>
      <c r="R27"/>
      <c r="S27"/>
      <c r="T27"/>
      <c r="U27"/>
      <c r="V27"/>
      <c r="W27"/>
      <c r="X27"/>
      <c r="Y27"/>
      <c r="Z27"/>
      <c r="AA27"/>
      <c r="AB27"/>
      <c r="AC27"/>
      <c r="AD27"/>
      <c r="AE27"/>
      <c r="AF27"/>
      <c r="AG27"/>
      <c r="AH27"/>
      <c r="AI27"/>
      <c r="AJ27"/>
      <c r="AK27"/>
      <c r="AL27"/>
      <c r="AM27"/>
      <c r="AN27"/>
      <c r="AO27"/>
      <c r="AP27"/>
    </row>
    <row r="28" spans="2:42" x14ac:dyDescent="0.3">
      <c r="B28"/>
      <c r="C28"/>
      <c r="D28"/>
      <c r="E28"/>
      <c r="F28"/>
      <c r="G28"/>
      <c r="H28"/>
      <c r="Q28"/>
      <c r="R28"/>
      <c r="S28"/>
      <c r="T28"/>
      <c r="U28"/>
      <c r="V28"/>
      <c r="W28"/>
      <c r="X28"/>
      <c r="Y28"/>
      <c r="Z28"/>
      <c r="AA28"/>
      <c r="AB28"/>
      <c r="AC28"/>
      <c r="AD28"/>
      <c r="AE28"/>
      <c r="AF28"/>
      <c r="AG28"/>
      <c r="AH28"/>
      <c r="AI28"/>
      <c r="AJ28"/>
      <c r="AK28"/>
      <c r="AL28"/>
      <c r="AM28"/>
      <c r="AN28"/>
      <c r="AO28"/>
      <c r="AP28"/>
    </row>
    <row r="29" spans="2:42" x14ac:dyDescent="0.3">
      <c r="B29"/>
      <c r="C29"/>
      <c r="D29"/>
      <c r="E29"/>
      <c r="F29"/>
      <c r="G29"/>
      <c r="H29"/>
      <c r="Q29"/>
      <c r="R29"/>
      <c r="S29"/>
      <c r="T29"/>
      <c r="U29"/>
      <c r="V29"/>
      <c r="W29"/>
      <c r="X29"/>
      <c r="Y29"/>
      <c r="Z29"/>
      <c r="AA29"/>
      <c r="AB29"/>
      <c r="AC29"/>
      <c r="AD29"/>
      <c r="AE29"/>
      <c r="AF29"/>
      <c r="AG29"/>
      <c r="AH29"/>
      <c r="AI29"/>
      <c r="AJ29"/>
      <c r="AK29"/>
      <c r="AL29"/>
      <c r="AM29"/>
      <c r="AN29"/>
      <c r="AO29"/>
      <c r="AP29"/>
    </row>
    <row r="30" spans="2:42" x14ac:dyDescent="0.3">
      <c r="B30"/>
      <c r="C30"/>
      <c r="D30"/>
      <c r="E30"/>
      <c r="F30"/>
      <c r="G30"/>
      <c r="H30"/>
      <c r="Q30"/>
      <c r="R30"/>
      <c r="S30"/>
      <c r="T30"/>
      <c r="U30"/>
      <c r="V30"/>
      <c r="W30"/>
      <c r="X30"/>
      <c r="Y30"/>
      <c r="Z30"/>
      <c r="AA30"/>
      <c r="AB30"/>
      <c r="AC30"/>
      <c r="AD30"/>
      <c r="AE30"/>
      <c r="AF30"/>
      <c r="AG30"/>
      <c r="AH30"/>
      <c r="AI30"/>
      <c r="AJ30"/>
      <c r="AK30"/>
      <c r="AL30"/>
      <c r="AM30"/>
      <c r="AN30"/>
      <c r="AO30"/>
      <c r="AP30"/>
    </row>
    <row r="31" spans="2:42" x14ac:dyDescent="0.3">
      <c r="B31"/>
      <c r="C31"/>
      <c r="D31"/>
      <c r="E31"/>
      <c r="F31"/>
      <c r="G31"/>
      <c r="H31"/>
      <c r="Q31"/>
      <c r="R31"/>
      <c r="S31"/>
      <c r="T31"/>
      <c r="U31"/>
      <c r="V31"/>
      <c r="W31"/>
      <c r="X31"/>
      <c r="Y31"/>
      <c r="Z31"/>
      <c r="AA31"/>
      <c r="AB31"/>
      <c r="AC31"/>
      <c r="AD31"/>
      <c r="AE31"/>
      <c r="AF31"/>
      <c r="AG31"/>
      <c r="AH31"/>
      <c r="AI31"/>
      <c r="AJ31"/>
      <c r="AK31"/>
      <c r="AL31"/>
      <c r="AM31"/>
      <c r="AN31"/>
      <c r="AO31"/>
      <c r="AP31"/>
    </row>
    <row r="32" spans="2:42" x14ac:dyDescent="0.3">
      <c r="B32"/>
      <c r="C32"/>
      <c r="D32"/>
      <c r="E32"/>
      <c r="F32"/>
      <c r="G32"/>
      <c r="H32"/>
      <c r="J32"/>
      <c r="K32"/>
      <c r="L32"/>
      <c r="M32"/>
      <c r="N32"/>
      <c r="O32"/>
      <c r="P32"/>
      <c r="Q32"/>
      <c r="R32"/>
      <c r="S32"/>
      <c r="T32"/>
      <c r="U32"/>
      <c r="V32"/>
      <c r="W32"/>
      <c r="X32"/>
      <c r="Y32"/>
      <c r="Z32"/>
      <c r="AA32"/>
      <c r="AB32"/>
      <c r="AC32"/>
      <c r="AD32"/>
      <c r="AE32"/>
      <c r="AF32"/>
      <c r="AG32"/>
      <c r="AH32"/>
      <c r="AI32"/>
      <c r="AJ32"/>
      <c r="AK32"/>
      <c r="AL32"/>
      <c r="AM32"/>
      <c r="AN32"/>
      <c r="AO32"/>
      <c r="AP32"/>
    </row>
    <row r="33" spans="2:42" x14ac:dyDescent="0.3">
      <c r="B33"/>
      <c r="C33"/>
      <c r="D33"/>
      <c r="E33"/>
      <c r="F33"/>
      <c r="G33"/>
      <c r="H33"/>
      <c r="J33"/>
      <c r="K33"/>
      <c r="L33"/>
      <c r="M33"/>
      <c r="N33"/>
      <c r="O33"/>
      <c r="P33"/>
      <c r="Q33"/>
      <c r="R33"/>
      <c r="S33"/>
      <c r="T33"/>
      <c r="U33"/>
      <c r="V33"/>
      <c r="W33"/>
      <c r="X33"/>
      <c r="Y33"/>
      <c r="Z33"/>
      <c r="AA33"/>
      <c r="AB33"/>
      <c r="AC33"/>
      <c r="AD33"/>
      <c r="AE33"/>
      <c r="AF33"/>
      <c r="AG33"/>
      <c r="AH33"/>
      <c r="AI33"/>
      <c r="AJ33"/>
      <c r="AK33"/>
      <c r="AL33"/>
      <c r="AM33"/>
      <c r="AN33"/>
      <c r="AO33"/>
      <c r="AP33"/>
    </row>
    <row r="34" spans="2:42" x14ac:dyDescent="0.3">
      <c r="B34"/>
      <c r="C34"/>
      <c r="D34"/>
      <c r="E34"/>
      <c r="F34"/>
      <c r="G34"/>
      <c r="H34"/>
      <c r="J34"/>
      <c r="K34"/>
      <c r="L34"/>
      <c r="M34"/>
      <c r="N34"/>
      <c r="O34"/>
      <c r="P34"/>
      <c r="Q34"/>
      <c r="R34"/>
      <c r="S34"/>
      <c r="T34"/>
      <c r="U34"/>
      <c r="V34"/>
      <c r="W34"/>
      <c r="X34"/>
      <c r="Y34"/>
      <c r="Z34"/>
      <c r="AA34"/>
      <c r="AB34"/>
      <c r="AC34"/>
      <c r="AD34"/>
      <c r="AE34"/>
      <c r="AF34"/>
      <c r="AG34"/>
      <c r="AH34"/>
      <c r="AI34"/>
      <c r="AJ34"/>
      <c r="AK34"/>
      <c r="AL34"/>
      <c r="AM34"/>
      <c r="AN34"/>
      <c r="AO34"/>
      <c r="AP34"/>
    </row>
    <row r="35" spans="2:42" x14ac:dyDescent="0.3">
      <c r="B35"/>
      <c r="C35"/>
      <c r="D35"/>
      <c r="E35"/>
      <c r="F35"/>
      <c r="G35"/>
      <c r="H35"/>
      <c r="J35"/>
      <c r="K35"/>
      <c r="L35"/>
      <c r="M35"/>
      <c r="N35"/>
      <c r="O35"/>
      <c r="P35"/>
      <c r="Q35"/>
      <c r="R35"/>
      <c r="S35"/>
      <c r="T35"/>
      <c r="U35"/>
      <c r="V35"/>
      <c r="W35"/>
      <c r="X35"/>
      <c r="Y35"/>
      <c r="Z35"/>
      <c r="AA35"/>
      <c r="AB35"/>
      <c r="AC35"/>
      <c r="AD35"/>
      <c r="AE35"/>
      <c r="AF35"/>
      <c r="AG35"/>
      <c r="AH35"/>
      <c r="AI35"/>
      <c r="AJ35"/>
      <c r="AK35"/>
      <c r="AL35"/>
      <c r="AM35"/>
      <c r="AN35"/>
      <c r="AO35"/>
      <c r="AP35"/>
    </row>
    <row r="36" spans="2:42" x14ac:dyDescent="0.3">
      <c r="B36"/>
      <c r="C36"/>
      <c r="D36"/>
      <c r="E36"/>
      <c r="F36"/>
      <c r="G36"/>
      <c r="H36"/>
      <c r="J36"/>
      <c r="K36"/>
      <c r="L36"/>
      <c r="M36"/>
      <c r="N36"/>
      <c r="O36"/>
      <c r="P36"/>
      <c r="Q36"/>
      <c r="R36"/>
      <c r="S36"/>
      <c r="T36"/>
      <c r="U36"/>
      <c r="V36"/>
      <c r="W36"/>
      <c r="X36"/>
      <c r="Y36"/>
      <c r="Z36"/>
      <c r="AA36"/>
      <c r="AB36"/>
      <c r="AC36"/>
      <c r="AD36"/>
      <c r="AE36"/>
      <c r="AF36"/>
      <c r="AG36"/>
      <c r="AH36"/>
      <c r="AI36"/>
      <c r="AJ36"/>
      <c r="AK36"/>
      <c r="AL36"/>
      <c r="AM36"/>
      <c r="AN36"/>
      <c r="AO36"/>
      <c r="AP36"/>
    </row>
    <row r="37" spans="2:42" x14ac:dyDescent="0.3">
      <c r="B37"/>
      <c r="C37"/>
      <c r="D37"/>
      <c r="E37"/>
      <c r="F37"/>
      <c r="G37"/>
      <c r="H37"/>
      <c r="J37"/>
      <c r="K37"/>
      <c r="L37"/>
      <c r="M37"/>
      <c r="N37"/>
      <c r="O37"/>
      <c r="P37"/>
      <c r="Q37"/>
      <c r="R37"/>
      <c r="S37"/>
      <c r="T37"/>
      <c r="U37"/>
      <c r="V37"/>
      <c r="W37"/>
      <c r="X37"/>
      <c r="Y37"/>
      <c r="Z37"/>
      <c r="AA37"/>
      <c r="AB37"/>
      <c r="AC37"/>
      <c r="AD37"/>
      <c r="AE37"/>
      <c r="AF37"/>
      <c r="AG37"/>
      <c r="AH37"/>
      <c r="AI37"/>
      <c r="AJ37"/>
      <c r="AK37"/>
      <c r="AL37"/>
      <c r="AM37"/>
      <c r="AN37"/>
      <c r="AO37"/>
      <c r="AP37"/>
    </row>
    <row r="38" spans="2:42" x14ac:dyDescent="0.3">
      <c r="B38"/>
      <c r="C38"/>
      <c r="D38"/>
      <c r="E38"/>
      <c r="F38"/>
      <c r="G38"/>
      <c r="H38"/>
      <c r="J38"/>
      <c r="K38"/>
      <c r="L38"/>
      <c r="M38"/>
      <c r="N38"/>
      <c r="O38"/>
      <c r="P38"/>
      <c r="Q38"/>
      <c r="R38"/>
      <c r="S38"/>
      <c r="T38"/>
      <c r="U38"/>
      <c r="V38"/>
      <c r="W38"/>
      <c r="X38"/>
      <c r="Y38"/>
      <c r="Z38"/>
      <c r="AA38"/>
      <c r="AB38"/>
      <c r="AC38"/>
      <c r="AD38"/>
      <c r="AE38"/>
      <c r="AF38"/>
      <c r="AG38"/>
      <c r="AH38"/>
      <c r="AI38"/>
      <c r="AJ38"/>
      <c r="AK38"/>
      <c r="AL38"/>
      <c r="AM38"/>
      <c r="AN38"/>
      <c r="AO38"/>
      <c r="AP38"/>
    </row>
    <row r="39" spans="2:42" x14ac:dyDescent="0.3">
      <c r="B39"/>
      <c r="C39"/>
      <c r="D39"/>
      <c r="E39"/>
      <c r="F39"/>
      <c r="G39"/>
      <c r="H39"/>
      <c r="J39"/>
      <c r="K39"/>
      <c r="L39"/>
      <c r="M39"/>
      <c r="N39"/>
      <c r="O39"/>
      <c r="P39"/>
      <c r="Q39"/>
      <c r="R39"/>
      <c r="S39"/>
      <c r="T39"/>
      <c r="U39"/>
      <c r="V39"/>
      <c r="W39"/>
      <c r="X39"/>
      <c r="Y39"/>
      <c r="Z39"/>
      <c r="AA39"/>
      <c r="AB39"/>
      <c r="AC39"/>
      <c r="AD39"/>
      <c r="AE39"/>
      <c r="AF39"/>
      <c r="AG39"/>
      <c r="AH39"/>
      <c r="AI39"/>
      <c r="AJ39"/>
      <c r="AK39"/>
      <c r="AL39"/>
      <c r="AM39"/>
      <c r="AN39"/>
      <c r="AO39"/>
      <c r="AP39"/>
    </row>
    <row r="40" spans="2:42" x14ac:dyDescent="0.3">
      <c r="B40"/>
      <c r="C40"/>
      <c r="D40"/>
      <c r="E40"/>
      <c r="F40"/>
      <c r="G40"/>
      <c r="H40"/>
      <c r="J40"/>
      <c r="K40"/>
      <c r="L40"/>
      <c r="M40"/>
      <c r="N40"/>
      <c r="O40"/>
      <c r="P40"/>
      <c r="Q40"/>
      <c r="R40"/>
      <c r="S40"/>
      <c r="T40"/>
      <c r="U40"/>
      <c r="V40"/>
      <c r="W40"/>
      <c r="X40"/>
      <c r="Y40"/>
      <c r="Z40"/>
      <c r="AA40"/>
      <c r="AB40"/>
      <c r="AC40"/>
      <c r="AD40"/>
      <c r="AE40"/>
      <c r="AF40"/>
      <c r="AG40"/>
      <c r="AH40"/>
      <c r="AI40"/>
      <c r="AJ40"/>
      <c r="AK40"/>
      <c r="AL40"/>
      <c r="AM40"/>
      <c r="AN40"/>
      <c r="AO40"/>
      <c r="AP40"/>
    </row>
    <row r="41" spans="2:42" x14ac:dyDescent="0.3">
      <c r="B41"/>
      <c r="C41"/>
      <c r="D41"/>
      <c r="E41"/>
      <c r="F41"/>
      <c r="G41"/>
      <c r="H41"/>
      <c r="J41"/>
      <c r="K41"/>
      <c r="L41"/>
      <c r="M41"/>
      <c r="N41"/>
      <c r="O41"/>
      <c r="P41"/>
      <c r="Q41"/>
      <c r="R41"/>
      <c r="S41"/>
      <c r="T41"/>
      <c r="U41"/>
      <c r="V41"/>
      <c r="W41"/>
      <c r="X41"/>
      <c r="Y41"/>
      <c r="Z41"/>
      <c r="AA41"/>
      <c r="AB41"/>
      <c r="AC41"/>
      <c r="AD41"/>
      <c r="AE41"/>
      <c r="AF41"/>
      <c r="AG41"/>
      <c r="AH41"/>
      <c r="AI41"/>
      <c r="AJ41"/>
      <c r="AK41"/>
      <c r="AL41"/>
      <c r="AM41"/>
      <c r="AN41"/>
      <c r="AO41"/>
      <c r="AP41"/>
    </row>
    <row r="42" spans="2:42" x14ac:dyDescent="0.3">
      <c r="B42"/>
      <c r="C42"/>
      <c r="D42"/>
      <c r="E42"/>
      <c r="F42"/>
      <c r="G42"/>
      <c r="H42"/>
      <c r="J42"/>
      <c r="K42"/>
      <c r="L42"/>
      <c r="M42"/>
      <c r="N42"/>
      <c r="O42"/>
      <c r="P42"/>
      <c r="Q42"/>
      <c r="R42"/>
      <c r="S42"/>
      <c r="T42"/>
      <c r="U42"/>
      <c r="V42"/>
      <c r="W42"/>
      <c r="X42"/>
      <c r="Y42"/>
      <c r="Z42"/>
      <c r="AA42"/>
      <c r="AB42"/>
      <c r="AC42"/>
      <c r="AD42"/>
      <c r="AE42"/>
      <c r="AF42"/>
      <c r="AG42"/>
      <c r="AH42"/>
      <c r="AI42"/>
      <c r="AJ42"/>
      <c r="AK42"/>
      <c r="AL42"/>
      <c r="AM42"/>
      <c r="AN42"/>
      <c r="AO42"/>
      <c r="AP42"/>
    </row>
    <row r="43" spans="2:42" x14ac:dyDescent="0.3">
      <c r="B43"/>
      <c r="C43"/>
      <c r="D43"/>
      <c r="E43"/>
      <c r="F43"/>
      <c r="G43"/>
      <c r="H43"/>
      <c r="J43"/>
      <c r="K43"/>
      <c r="L43"/>
      <c r="M43"/>
      <c r="N43"/>
      <c r="O43"/>
      <c r="P43"/>
      <c r="Q43"/>
      <c r="R43"/>
      <c r="S43"/>
      <c r="T43"/>
      <c r="U43"/>
      <c r="V43"/>
      <c r="W43"/>
      <c r="X43"/>
      <c r="Y43"/>
      <c r="Z43"/>
      <c r="AA43"/>
      <c r="AB43"/>
      <c r="AC43"/>
      <c r="AD43"/>
      <c r="AE43"/>
      <c r="AF43"/>
      <c r="AG43"/>
      <c r="AH43"/>
      <c r="AI43"/>
      <c r="AJ43"/>
      <c r="AK43"/>
      <c r="AL43"/>
      <c r="AM43"/>
      <c r="AN43"/>
      <c r="AO43"/>
      <c r="AP43"/>
    </row>
    <row r="44" spans="2:42" x14ac:dyDescent="0.3">
      <c r="B44"/>
      <c r="C44"/>
      <c r="D44"/>
      <c r="E44"/>
      <c r="F44"/>
      <c r="G44"/>
      <c r="H44"/>
      <c r="J44"/>
      <c r="K44"/>
      <c r="L44"/>
      <c r="M44"/>
      <c r="N44"/>
      <c r="O44"/>
      <c r="P44"/>
      <c r="Q44"/>
      <c r="R44"/>
      <c r="S44"/>
      <c r="T44"/>
      <c r="U44"/>
      <c r="V44"/>
      <c r="W44"/>
      <c r="X44"/>
      <c r="Y44"/>
      <c r="Z44"/>
      <c r="AA44"/>
      <c r="AB44"/>
      <c r="AC44"/>
      <c r="AD44"/>
      <c r="AE44"/>
      <c r="AF44"/>
      <c r="AG44"/>
      <c r="AH44"/>
      <c r="AI44"/>
      <c r="AJ44"/>
      <c r="AK44"/>
      <c r="AL44"/>
      <c r="AM44"/>
      <c r="AN44"/>
      <c r="AO44"/>
      <c r="AP44"/>
    </row>
    <row r="45" spans="2:42" x14ac:dyDescent="0.3">
      <c r="B45"/>
      <c r="C45"/>
      <c r="D45"/>
      <c r="E45"/>
      <c r="F45"/>
      <c r="G45"/>
      <c r="H45"/>
      <c r="J45"/>
      <c r="K45"/>
      <c r="L45"/>
      <c r="M45"/>
      <c r="N45"/>
      <c r="O45"/>
      <c r="P45"/>
      <c r="Q45"/>
      <c r="R45"/>
      <c r="S45"/>
      <c r="T45"/>
      <c r="U45"/>
      <c r="V45"/>
      <c r="W45"/>
      <c r="X45"/>
      <c r="Y45"/>
      <c r="Z45"/>
      <c r="AA45"/>
      <c r="AB45"/>
      <c r="AC45"/>
      <c r="AD45"/>
      <c r="AE45"/>
      <c r="AF45"/>
      <c r="AG45"/>
      <c r="AH45"/>
      <c r="AI45"/>
      <c r="AJ45"/>
      <c r="AK45"/>
      <c r="AL45"/>
      <c r="AM45"/>
      <c r="AN45"/>
      <c r="AO45"/>
      <c r="AP45"/>
    </row>
    <row r="46" spans="2:42" x14ac:dyDescent="0.3">
      <c r="B46"/>
      <c r="C46"/>
      <c r="D46"/>
      <c r="E46"/>
      <c r="F46"/>
      <c r="G46"/>
      <c r="H46"/>
      <c r="J46"/>
      <c r="K46"/>
      <c r="L46"/>
      <c r="M46"/>
      <c r="N46"/>
      <c r="O46"/>
      <c r="P46"/>
      <c r="Q46"/>
      <c r="R46"/>
      <c r="S46"/>
      <c r="T46"/>
      <c r="U46"/>
      <c r="V46"/>
      <c r="W46"/>
      <c r="X46"/>
      <c r="Y46"/>
      <c r="Z46"/>
      <c r="AA46"/>
      <c r="AB46"/>
      <c r="AC46"/>
      <c r="AD46"/>
      <c r="AE46"/>
      <c r="AF46"/>
      <c r="AG46"/>
      <c r="AH46"/>
      <c r="AI46"/>
      <c r="AJ46"/>
      <c r="AK46"/>
      <c r="AL46"/>
      <c r="AM46"/>
      <c r="AN46"/>
      <c r="AO46"/>
      <c r="AP46"/>
    </row>
    <row r="47" spans="2:42" x14ac:dyDescent="0.3">
      <c r="B47"/>
      <c r="C47"/>
      <c r="D47"/>
      <c r="E47"/>
      <c r="F47"/>
      <c r="G47"/>
      <c r="H47"/>
      <c r="J47"/>
      <c r="K47"/>
      <c r="L47"/>
      <c r="M47"/>
      <c r="N47"/>
      <c r="O47"/>
      <c r="P47"/>
      <c r="Q47"/>
      <c r="R47"/>
      <c r="S47"/>
      <c r="T47"/>
      <c r="U47"/>
      <c r="V47"/>
      <c r="W47"/>
      <c r="X47"/>
      <c r="Y47"/>
      <c r="Z47"/>
      <c r="AA47"/>
      <c r="AB47"/>
      <c r="AC47"/>
      <c r="AD47"/>
      <c r="AE47"/>
      <c r="AF47"/>
      <c r="AG47"/>
      <c r="AH47"/>
      <c r="AI47"/>
      <c r="AJ47"/>
      <c r="AK47"/>
      <c r="AL47"/>
      <c r="AM47"/>
      <c r="AN47"/>
      <c r="AO47"/>
      <c r="AP47"/>
    </row>
    <row r="48" spans="2:42" x14ac:dyDescent="0.3">
      <c r="B48"/>
      <c r="C48"/>
      <c r="D48"/>
      <c r="E48"/>
      <c r="F48"/>
      <c r="G48"/>
      <c r="H48"/>
      <c r="J48"/>
      <c r="K48"/>
      <c r="L48"/>
      <c r="M48"/>
      <c r="N48"/>
      <c r="O48"/>
      <c r="P48"/>
      <c r="Q48"/>
      <c r="R48"/>
      <c r="S48"/>
      <c r="T48"/>
      <c r="U48"/>
      <c r="V48"/>
      <c r="W48"/>
      <c r="X48"/>
      <c r="Y48"/>
      <c r="Z48"/>
      <c r="AA48"/>
      <c r="AB48"/>
      <c r="AC48"/>
      <c r="AD48"/>
      <c r="AE48"/>
      <c r="AF48"/>
      <c r="AG48"/>
      <c r="AH48"/>
      <c r="AI48"/>
      <c r="AJ48"/>
      <c r="AK48"/>
      <c r="AL48"/>
      <c r="AM48"/>
      <c r="AN48"/>
      <c r="AO48"/>
      <c r="AP48"/>
    </row>
    <row r="49" spans="2:42" x14ac:dyDescent="0.3">
      <c r="B49"/>
      <c r="C49"/>
      <c r="D49"/>
      <c r="E49"/>
      <c r="F49"/>
      <c r="G49"/>
      <c r="H49"/>
      <c r="J49"/>
      <c r="K49"/>
      <c r="L49"/>
      <c r="M49"/>
      <c r="N49"/>
      <c r="O49"/>
      <c r="P49"/>
      <c r="Q49"/>
      <c r="R49"/>
      <c r="S49"/>
      <c r="T49"/>
      <c r="U49"/>
      <c r="V49"/>
      <c r="W49"/>
      <c r="X49"/>
      <c r="Y49"/>
      <c r="Z49"/>
      <c r="AA49"/>
      <c r="AB49"/>
      <c r="AC49"/>
      <c r="AD49"/>
      <c r="AE49"/>
      <c r="AF49"/>
      <c r="AG49"/>
      <c r="AH49"/>
      <c r="AI49"/>
      <c r="AJ49"/>
      <c r="AK49"/>
      <c r="AL49"/>
      <c r="AM49"/>
      <c r="AN49"/>
      <c r="AO49"/>
      <c r="AP49"/>
    </row>
    <row r="50" spans="2:42" x14ac:dyDescent="0.3">
      <c r="B50"/>
      <c r="C50"/>
      <c r="D50"/>
      <c r="E50"/>
      <c r="F50"/>
      <c r="G50"/>
      <c r="H50"/>
      <c r="J50"/>
      <c r="K50"/>
      <c r="L50"/>
      <c r="M50"/>
      <c r="N50"/>
      <c r="O50"/>
      <c r="P50"/>
      <c r="Q50"/>
      <c r="R50"/>
      <c r="S50"/>
      <c r="T50"/>
      <c r="U50"/>
      <c r="V50"/>
      <c r="W50"/>
      <c r="X50"/>
      <c r="Y50"/>
      <c r="Z50"/>
      <c r="AA50"/>
      <c r="AB50"/>
      <c r="AC50"/>
      <c r="AD50"/>
      <c r="AE50"/>
      <c r="AF50"/>
      <c r="AG50"/>
      <c r="AH50"/>
      <c r="AI50"/>
      <c r="AJ50"/>
      <c r="AK50"/>
      <c r="AL50"/>
      <c r="AM50"/>
      <c r="AN50"/>
      <c r="AO50"/>
      <c r="AP50"/>
    </row>
    <row r="51" spans="2:42" x14ac:dyDescent="0.3">
      <c r="B51"/>
      <c r="C51"/>
      <c r="D51"/>
      <c r="E51"/>
      <c r="F51"/>
      <c r="G51"/>
      <c r="H51"/>
      <c r="J51"/>
      <c r="K51"/>
      <c r="L51"/>
      <c r="M51"/>
      <c r="N51"/>
      <c r="O51"/>
      <c r="P51"/>
      <c r="Q51"/>
      <c r="R51"/>
      <c r="S51"/>
      <c r="T51"/>
      <c r="U51"/>
      <c r="V51"/>
      <c r="W51"/>
      <c r="X51"/>
      <c r="Y51"/>
      <c r="Z51"/>
      <c r="AA51"/>
      <c r="AB51"/>
      <c r="AC51"/>
      <c r="AD51"/>
      <c r="AE51"/>
      <c r="AF51"/>
      <c r="AG51"/>
      <c r="AH51"/>
      <c r="AI51"/>
      <c r="AJ51"/>
      <c r="AK51"/>
      <c r="AL51"/>
      <c r="AM51"/>
      <c r="AN51"/>
      <c r="AO51"/>
      <c r="AP51"/>
    </row>
    <row r="52" spans="2:42" x14ac:dyDescent="0.3">
      <c r="B52"/>
      <c r="C52"/>
      <c r="D52"/>
      <c r="E52"/>
      <c r="F52"/>
      <c r="G52"/>
      <c r="H52"/>
      <c r="J52"/>
      <c r="K52"/>
      <c r="L52"/>
      <c r="M52"/>
      <c r="N52"/>
      <c r="O52"/>
      <c r="P52"/>
      <c r="Q52"/>
      <c r="R52"/>
      <c r="S52"/>
      <c r="T52"/>
      <c r="U52"/>
      <c r="V52"/>
      <c r="W52"/>
      <c r="X52"/>
      <c r="Y52"/>
      <c r="Z52"/>
      <c r="AA52"/>
      <c r="AB52"/>
      <c r="AC52"/>
      <c r="AD52"/>
      <c r="AE52"/>
      <c r="AF52"/>
      <c r="AG52"/>
      <c r="AH52"/>
      <c r="AI52"/>
      <c r="AJ52"/>
      <c r="AK52"/>
      <c r="AL52"/>
      <c r="AM52"/>
      <c r="AN52"/>
      <c r="AO52"/>
      <c r="AP52"/>
    </row>
    <row r="53" spans="2:42" x14ac:dyDescent="0.3">
      <c r="B53"/>
      <c r="C53"/>
      <c r="D53"/>
      <c r="E53"/>
      <c r="F53"/>
      <c r="G53"/>
      <c r="H53"/>
      <c r="J53"/>
      <c r="K53"/>
      <c r="L53"/>
      <c r="M53"/>
      <c r="N53"/>
      <c r="O53"/>
      <c r="P53"/>
      <c r="Q53"/>
      <c r="R53"/>
      <c r="S53"/>
      <c r="T53"/>
      <c r="U53"/>
      <c r="V53"/>
      <c r="W53"/>
      <c r="X53"/>
      <c r="Y53"/>
      <c r="Z53"/>
      <c r="AA53"/>
      <c r="AB53"/>
      <c r="AC53"/>
      <c r="AD53"/>
      <c r="AE53"/>
      <c r="AF53"/>
      <c r="AG53"/>
      <c r="AH53"/>
      <c r="AI53"/>
      <c r="AJ53"/>
      <c r="AK53"/>
      <c r="AL53"/>
      <c r="AM53"/>
      <c r="AN53"/>
      <c r="AO53"/>
      <c r="AP53"/>
    </row>
    <row r="54" spans="2:42" x14ac:dyDescent="0.3">
      <c r="B54"/>
      <c r="C54"/>
      <c r="D54"/>
      <c r="E54"/>
      <c r="F54"/>
      <c r="G54"/>
      <c r="H54"/>
      <c r="J54"/>
      <c r="K54"/>
      <c r="L54"/>
      <c r="M54"/>
      <c r="N54"/>
      <c r="O54"/>
      <c r="P54"/>
      <c r="Q54"/>
      <c r="R54"/>
      <c r="S54"/>
      <c r="T54"/>
      <c r="U54"/>
      <c r="V54"/>
      <c r="W54"/>
      <c r="X54"/>
      <c r="Y54"/>
      <c r="Z54"/>
      <c r="AA54"/>
      <c r="AB54"/>
      <c r="AC54"/>
      <c r="AD54"/>
      <c r="AE54"/>
      <c r="AF54"/>
      <c r="AG54"/>
      <c r="AH54"/>
      <c r="AI54"/>
      <c r="AJ54"/>
      <c r="AK54"/>
      <c r="AL54"/>
      <c r="AM54"/>
      <c r="AN54"/>
      <c r="AO54"/>
      <c r="AP54"/>
    </row>
    <row r="55" spans="2:42" x14ac:dyDescent="0.3">
      <c r="B55"/>
      <c r="C55"/>
      <c r="D55"/>
      <c r="E55"/>
      <c r="F55"/>
      <c r="G55"/>
      <c r="H55"/>
      <c r="J55"/>
      <c r="K55"/>
      <c r="L55"/>
      <c r="M55"/>
      <c r="N55"/>
      <c r="O55"/>
      <c r="P55"/>
      <c r="Q55"/>
      <c r="R55"/>
      <c r="S55"/>
      <c r="T55"/>
      <c r="U55"/>
      <c r="V55"/>
      <c r="W55"/>
      <c r="X55"/>
      <c r="Y55"/>
      <c r="Z55"/>
      <c r="AA55"/>
      <c r="AB55"/>
      <c r="AC55"/>
      <c r="AD55"/>
      <c r="AE55"/>
      <c r="AF55"/>
      <c r="AG55"/>
      <c r="AH55"/>
      <c r="AI55"/>
      <c r="AJ55"/>
      <c r="AK55"/>
      <c r="AL55"/>
      <c r="AM55"/>
      <c r="AN55"/>
      <c r="AO55"/>
      <c r="AP55"/>
    </row>
    <row r="56" spans="2:42" x14ac:dyDescent="0.3">
      <c r="B56"/>
      <c r="C56"/>
      <c r="D56"/>
      <c r="E56"/>
      <c r="F56"/>
      <c r="G56"/>
      <c r="H56"/>
      <c r="J56"/>
      <c r="K56"/>
      <c r="L56"/>
      <c r="M56"/>
      <c r="N56"/>
      <c r="O56"/>
      <c r="P56"/>
      <c r="Q56"/>
      <c r="R56"/>
      <c r="S56"/>
      <c r="T56"/>
      <c r="U56"/>
      <c r="V56"/>
      <c r="W56"/>
      <c r="X56"/>
      <c r="Y56"/>
      <c r="Z56"/>
      <c r="AA56"/>
      <c r="AB56"/>
      <c r="AC56"/>
      <c r="AD56"/>
      <c r="AE56"/>
      <c r="AF56"/>
      <c r="AG56"/>
      <c r="AH56"/>
      <c r="AI56"/>
      <c r="AJ56"/>
      <c r="AK56"/>
      <c r="AL56"/>
      <c r="AM56"/>
      <c r="AN56"/>
      <c r="AO56"/>
      <c r="AP56"/>
    </row>
    <row r="57" spans="2:42" x14ac:dyDescent="0.3">
      <c r="B57"/>
      <c r="C57"/>
      <c r="D57"/>
      <c r="E57"/>
      <c r="F57"/>
      <c r="G57"/>
      <c r="H57"/>
      <c r="J57"/>
      <c r="K57"/>
      <c r="L57"/>
      <c r="M57"/>
      <c r="N57"/>
      <c r="O57"/>
      <c r="P57"/>
      <c r="Q57"/>
      <c r="R57"/>
      <c r="S57"/>
      <c r="T57"/>
      <c r="U57"/>
      <c r="V57"/>
      <c r="W57"/>
      <c r="X57"/>
      <c r="Y57"/>
      <c r="Z57"/>
      <c r="AA57"/>
      <c r="AB57"/>
      <c r="AC57"/>
      <c r="AD57"/>
      <c r="AE57"/>
      <c r="AF57"/>
      <c r="AG57"/>
      <c r="AH57"/>
      <c r="AI57"/>
      <c r="AJ57"/>
      <c r="AK57"/>
      <c r="AL57"/>
      <c r="AM57"/>
      <c r="AN57"/>
      <c r="AO57"/>
      <c r="AP57"/>
    </row>
    <row r="58" spans="2:42" x14ac:dyDescent="0.3">
      <c r="B58"/>
      <c r="C58"/>
      <c r="D58"/>
      <c r="E58"/>
      <c r="F58"/>
      <c r="G58"/>
      <c r="H58"/>
      <c r="J58"/>
      <c r="K58"/>
      <c r="L58"/>
      <c r="M58"/>
      <c r="N58"/>
      <c r="O58"/>
      <c r="P58"/>
      <c r="Q58"/>
      <c r="R58"/>
      <c r="S58"/>
      <c r="T58"/>
      <c r="U58"/>
      <c r="V58"/>
      <c r="W58"/>
      <c r="X58"/>
      <c r="Y58"/>
      <c r="Z58"/>
      <c r="AA58"/>
      <c r="AB58"/>
      <c r="AC58"/>
      <c r="AD58"/>
      <c r="AE58"/>
      <c r="AF58"/>
      <c r="AG58"/>
      <c r="AH58"/>
      <c r="AI58"/>
      <c r="AJ58"/>
      <c r="AK58"/>
      <c r="AL58"/>
      <c r="AM58"/>
      <c r="AN58"/>
      <c r="AO58"/>
      <c r="AP58"/>
    </row>
    <row r="59" spans="2:42" x14ac:dyDescent="0.3">
      <c r="B59"/>
      <c r="C59"/>
      <c r="D59"/>
      <c r="E59"/>
      <c r="F59"/>
      <c r="G59"/>
      <c r="H59"/>
      <c r="J59"/>
      <c r="K59"/>
      <c r="L59"/>
      <c r="M59"/>
      <c r="N59"/>
      <c r="O59"/>
      <c r="P59"/>
      <c r="Q59"/>
      <c r="R59"/>
      <c r="S59"/>
      <c r="T59"/>
      <c r="U59"/>
      <c r="V59"/>
      <c r="W59"/>
      <c r="X59"/>
      <c r="Y59"/>
      <c r="Z59"/>
      <c r="AA59"/>
      <c r="AB59"/>
      <c r="AC59"/>
      <c r="AD59"/>
      <c r="AE59"/>
      <c r="AF59"/>
      <c r="AG59"/>
      <c r="AH59"/>
      <c r="AI59"/>
      <c r="AJ59"/>
      <c r="AK59"/>
      <c r="AL59"/>
      <c r="AM59"/>
      <c r="AN59"/>
      <c r="AO59"/>
      <c r="AP59"/>
    </row>
    <row r="60" spans="2:42" x14ac:dyDescent="0.3">
      <c r="B60"/>
      <c r="C60"/>
      <c r="D60"/>
      <c r="E60"/>
      <c r="F60"/>
      <c r="G60"/>
      <c r="H60"/>
      <c r="J60"/>
      <c r="K60"/>
      <c r="L60"/>
      <c r="M60"/>
      <c r="N60"/>
      <c r="O60"/>
      <c r="P60"/>
      <c r="Q60"/>
      <c r="R60"/>
      <c r="S60"/>
      <c r="T60"/>
      <c r="U60"/>
      <c r="V60"/>
      <c r="W60"/>
      <c r="X60"/>
      <c r="Y60"/>
      <c r="Z60"/>
      <c r="AA60"/>
      <c r="AB60"/>
      <c r="AC60"/>
      <c r="AD60"/>
      <c r="AE60"/>
      <c r="AF60"/>
      <c r="AG60"/>
      <c r="AH60"/>
      <c r="AI60"/>
      <c r="AJ60"/>
      <c r="AK60"/>
      <c r="AL60"/>
      <c r="AM60"/>
      <c r="AN60"/>
      <c r="AO60"/>
      <c r="AP60"/>
    </row>
    <row r="61" spans="2:42" x14ac:dyDescent="0.3">
      <c r="B61"/>
      <c r="C61"/>
      <c r="D61"/>
      <c r="E61"/>
      <c r="F61"/>
      <c r="G61"/>
      <c r="H61"/>
      <c r="J61"/>
      <c r="K61"/>
      <c r="L61"/>
      <c r="M61"/>
      <c r="N61"/>
      <c r="O61"/>
      <c r="P61"/>
      <c r="Q61"/>
      <c r="R61"/>
      <c r="S61"/>
      <c r="T61"/>
      <c r="U61"/>
      <c r="V61"/>
      <c r="W61"/>
      <c r="X61"/>
      <c r="Y61"/>
      <c r="Z61"/>
      <c r="AA61"/>
      <c r="AB61"/>
      <c r="AC61"/>
      <c r="AD61"/>
      <c r="AE61"/>
      <c r="AF61"/>
      <c r="AG61"/>
      <c r="AH61"/>
      <c r="AI61"/>
      <c r="AJ61"/>
      <c r="AK61"/>
      <c r="AL61"/>
      <c r="AM61"/>
      <c r="AN61"/>
      <c r="AO61"/>
      <c r="AP61"/>
    </row>
    <row r="62" spans="2:42" x14ac:dyDescent="0.3">
      <c r="B62"/>
      <c r="C62"/>
      <c r="D62"/>
      <c r="E62"/>
      <c r="F62"/>
      <c r="G62"/>
      <c r="H62"/>
      <c r="J62"/>
      <c r="K62"/>
      <c r="L62"/>
      <c r="M62"/>
      <c r="N62"/>
      <c r="O62"/>
      <c r="P62"/>
      <c r="Q62"/>
      <c r="R62"/>
      <c r="S62"/>
      <c r="T62"/>
      <c r="U62"/>
      <c r="V62"/>
      <c r="W62"/>
      <c r="X62"/>
      <c r="Y62"/>
      <c r="Z62"/>
      <c r="AA62"/>
      <c r="AB62"/>
      <c r="AC62"/>
      <c r="AD62"/>
      <c r="AE62"/>
      <c r="AF62"/>
      <c r="AG62"/>
      <c r="AH62"/>
      <c r="AI62"/>
      <c r="AJ62"/>
      <c r="AK62"/>
      <c r="AL62"/>
      <c r="AM62"/>
      <c r="AN62"/>
      <c r="AO62"/>
      <c r="AP62"/>
    </row>
    <row r="63" spans="2:42" x14ac:dyDescent="0.3">
      <c r="B63"/>
      <c r="C63"/>
      <c r="D63"/>
      <c r="E63"/>
      <c r="F63"/>
      <c r="G63"/>
      <c r="H63"/>
      <c r="J63"/>
      <c r="K63"/>
      <c r="L63"/>
      <c r="M63"/>
      <c r="N63"/>
      <c r="O63"/>
      <c r="P63"/>
      <c r="Q63"/>
      <c r="R63"/>
      <c r="S63"/>
      <c r="T63"/>
      <c r="U63"/>
      <c r="V63"/>
      <c r="W63"/>
      <c r="X63"/>
      <c r="Y63"/>
      <c r="Z63"/>
      <c r="AA63"/>
      <c r="AB63"/>
      <c r="AC63"/>
      <c r="AD63"/>
      <c r="AE63"/>
      <c r="AF63"/>
      <c r="AG63"/>
      <c r="AH63"/>
      <c r="AI63"/>
      <c r="AJ63"/>
      <c r="AK63"/>
      <c r="AL63"/>
      <c r="AM63"/>
      <c r="AN63"/>
      <c r="AO63"/>
      <c r="AP63"/>
    </row>
    <row r="64" spans="2:42" x14ac:dyDescent="0.3">
      <c r="B64"/>
      <c r="C64"/>
      <c r="D64"/>
      <c r="E64"/>
      <c r="F64"/>
      <c r="G64"/>
      <c r="H64"/>
      <c r="J64"/>
      <c r="K64"/>
      <c r="L64"/>
      <c r="M64"/>
      <c r="N64"/>
      <c r="O64"/>
      <c r="P64"/>
      <c r="Q64"/>
      <c r="R64"/>
      <c r="S64"/>
      <c r="T64"/>
      <c r="U64"/>
      <c r="V64"/>
      <c r="W64"/>
      <c r="X64"/>
      <c r="Y64"/>
      <c r="Z64"/>
      <c r="AA64"/>
      <c r="AB64"/>
      <c r="AC64"/>
      <c r="AD64"/>
      <c r="AE64"/>
      <c r="AF64"/>
      <c r="AG64"/>
      <c r="AH64"/>
      <c r="AI64"/>
      <c r="AJ64"/>
      <c r="AK64"/>
      <c r="AL64"/>
      <c r="AM64"/>
      <c r="AN64"/>
      <c r="AO64"/>
      <c r="AP64"/>
    </row>
    <row r="65" spans="2:42" x14ac:dyDescent="0.3">
      <c r="B65"/>
      <c r="C65"/>
      <c r="D65"/>
      <c r="E65"/>
      <c r="F65"/>
      <c r="G65"/>
      <c r="H65"/>
      <c r="J65"/>
      <c r="K65"/>
      <c r="L65"/>
      <c r="M65"/>
      <c r="N65"/>
      <c r="O65"/>
      <c r="P65"/>
      <c r="Q65"/>
      <c r="R65"/>
      <c r="S65"/>
      <c r="T65"/>
      <c r="U65"/>
      <c r="V65"/>
      <c r="W65"/>
      <c r="X65"/>
      <c r="Y65"/>
      <c r="Z65"/>
      <c r="AA65"/>
      <c r="AB65"/>
      <c r="AC65"/>
      <c r="AD65"/>
      <c r="AE65"/>
      <c r="AF65"/>
      <c r="AG65"/>
      <c r="AH65"/>
      <c r="AI65"/>
      <c r="AJ65"/>
      <c r="AK65"/>
      <c r="AL65"/>
      <c r="AM65"/>
      <c r="AN65"/>
      <c r="AO65"/>
      <c r="AP65"/>
    </row>
    <row r="66" spans="2:42" x14ac:dyDescent="0.3">
      <c r="B66"/>
      <c r="C66"/>
      <c r="D66"/>
      <c r="E66"/>
      <c r="F66"/>
      <c r="G66"/>
      <c r="H66"/>
      <c r="J66"/>
      <c r="K66"/>
      <c r="L66"/>
      <c r="M66"/>
      <c r="N66"/>
      <c r="O66"/>
      <c r="P66"/>
      <c r="Q66"/>
      <c r="R66"/>
      <c r="S66"/>
      <c r="T66"/>
      <c r="U66"/>
      <c r="V66"/>
      <c r="W66"/>
      <c r="X66"/>
      <c r="Y66"/>
      <c r="Z66"/>
      <c r="AA66"/>
      <c r="AB66"/>
      <c r="AC66"/>
      <c r="AD66"/>
      <c r="AE66"/>
      <c r="AF66"/>
      <c r="AG66"/>
      <c r="AH66"/>
      <c r="AI66"/>
      <c r="AJ66"/>
      <c r="AK66"/>
      <c r="AL66"/>
      <c r="AM66"/>
      <c r="AN66"/>
      <c r="AO66"/>
      <c r="AP66"/>
    </row>
    <row r="67" spans="2:42" x14ac:dyDescent="0.3">
      <c r="B67"/>
      <c r="C67"/>
      <c r="D67"/>
      <c r="E67"/>
      <c r="F67"/>
      <c r="G67"/>
      <c r="H67"/>
      <c r="J67"/>
      <c r="K67"/>
      <c r="L67"/>
      <c r="M67"/>
      <c r="N67"/>
      <c r="O67"/>
      <c r="P67"/>
      <c r="Q67"/>
      <c r="R67"/>
      <c r="S67"/>
      <c r="T67"/>
      <c r="U67"/>
      <c r="V67"/>
      <c r="W67"/>
      <c r="X67"/>
      <c r="Y67"/>
      <c r="Z67"/>
      <c r="AA67"/>
      <c r="AB67"/>
      <c r="AC67"/>
      <c r="AD67"/>
      <c r="AE67"/>
      <c r="AF67"/>
      <c r="AG67"/>
      <c r="AH67"/>
      <c r="AI67"/>
      <c r="AJ67"/>
      <c r="AK67"/>
      <c r="AL67"/>
      <c r="AM67"/>
      <c r="AN67"/>
      <c r="AO67"/>
      <c r="AP67"/>
    </row>
    <row r="68" spans="2:42" x14ac:dyDescent="0.3">
      <c r="B68"/>
      <c r="C68"/>
      <c r="D68"/>
      <c r="E68"/>
      <c r="F68"/>
      <c r="G68"/>
      <c r="H68"/>
      <c r="J68"/>
      <c r="K68"/>
      <c r="L68"/>
      <c r="M68"/>
      <c r="N68"/>
      <c r="O68"/>
      <c r="P68"/>
      <c r="Q68"/>
      <c r="R68"/>
      <c r="S68"/>
      <c r="T68"/>
      <c r="U68"/>
      <c r="V68"/>
      <c r="W68"/>
      <c r="X68"/>
      <c r="Y68"/>
      <c r="Z68"/>
      <c r="AA68"/>
      <c r="AB68"/>
      <c r="AC68"/>
      <c r="AD68"/>
      <c r="AE68"/>
      <c r="AF68"/>
      <c r="AG68"/>
      <c r="AH68"/>
      <c r="AI68"/>
      <c r="AJ68"/>
      <c r="AK68"/>
      <c r="AL68"/>
      <c r="AM68"/>
      <c r="AN68"/>
      <c r="AO68"/>
      <c r="AP68"/>
    </row>
    <row r="69" spans="2:42" x14ac:dyDescent="0.3">
      <c r="B69"/>
      <c r="C69"/>
      <c r="D69"/>
      <c r="E69"/>
      <c r="F69"/>
      <c r="G69"/>
      <c r="H69"/>
      <c r="J69"/>
      <c r="K69"/>
      <c r="L69"/>
      <c r="M69"/>
      <c r="N69"/>
      <c r="O69"/>
      <c r="P69"/>
      <c r="Q69"/>
      <c r="R69"/>
      <c r="S69"/>
      <c r="T69"/>
      <c r="U69"/>
      <c r="V69"/>
      <c r="W69"/>
      <c r="X69"/>
      <c r="Y69"/>
      <c r="Z69"/>
      <c r="AA69"/>
      <c r="AB69"/>
      <c r="AC69"/>
      <c r="AD69"/>
      <c r="AE69"/>
      <c r="AF69"/>
      <c r="AG69"/>
      <c r="AH69"/>
      <c r="AI69"/>
      <c r="AJ69"/>
      <c r="AK69"/>
      <c r="AL69"/>
      <c r="AM69"/>
      <c r="AN69"/>
      <c r="AO69"/>
      <c r="AP69"/>
    </row>
    <row r="70" spans="2:42" x14ac:dyDescent="0.3">
      <c r="B70"/>
      <c r="C70"/>
      <c r="D70"/>
      <c r="E70"/>
      <c r="F70"/>
      <c r="G70"/>
      <c r="H70"/>
      <c r="J70"/>
      <c r="K70"/>
      <c r="L70"/>
      <c r="M70"/>
      <c r="N70"/>
      <c r="O70"/>
      <c r="P70"/>
      <c r="Q70"/>
      <c r="R70"/>
      <c r="S70"/>
      <c r="T70"/>
      <c r="U70"/>
      <c r="V70"/>
      <c r="W70"/>
      <c r="X70"/>
      <c r="Y70"/>
      <c r="Z70"/>
      <c r="AA70"/>
      <c r="AB70"/>
      <c r="AC70"/>
      <c r="AD70"/>
      <c r="AE70"/>
      <c r="AF70"/>
      <c r="AG70"/>
      <c r="AH70"/>
      <c r="AI70"/>
      <c r="AJ70"/>
      <c r="AK70"/>
      <c r="AL70"/>
      <c r="AM70"/>
      <c r="AN70"/>
      <c r="AO70"/>
      <c r="AP70"/>
    </row>
    <row r="71" spans="2:42" x14ac:dyDescent="0.3">
      <c r="B71"/>
      <c r="C71"/>
      <c r="D71"/>
      <c r="E71"/>
      <c r="F71"/>
      <c r="G71"/>
      <c r="H71"/>
      <c r="J71"/>
      <c r="K71"/>
      <c r="L71"/>
      <c r="M71"/>
      <c r="N71"/>
      <c r="O71"/>
      <c r="P71"/>
      <c r="Q71"/>
      <c r="R71"/>
      <c r="S71"/>
      <c r="T71"/>
      <c r="U71"/>
      <c r="V71"/>
      <c r="W71"/>
      <c r="X71"/>
      <c r="Y71"/>
      <c r="Z71"/>
      <c r="AA71"/>
      <c r="AB71"/>
      <c r="AC71"/>
      <c r="AD71"/>
      <c r="AE71"/>
      <c r="AF71"/>
      <c r="AG71"/>
      <c r="AH71"/>
      <c r="AI71"/>
      <c r="AJ71"/>
      <c r="AK71"/>
      <c r="AL71"/>
      <c r="AM71"/>
      <c r="AN71"/>
      <c r="AO71"/>
      <c r="AP71"/>
    </row>
    <row r="72" spans="2:42" x14ac:dyDescent="0.3">
      <c r="B72"/>
      <c r="C72"/>
      <c r="D72"/>
      <c r="E72"/>
      <c r="F72"/>
      <c r="G72"/>
      <c r="H72"/>
      <c r="J72"/>
      <c r="K72"/>
      <c r="L72"/>
      <c r="M72"/>
      <c r="N72"/>
      <c r="O72"/>
      <c r="P72"/>
      <c r="Q72"/>
      <c r="R72"/>
      <c r="S72"/>
      <c r="T72"/>
      <c r="U72"/>
      <c r="V72"/>
      <c r="W72"/>
      <c r="X72"/>
      <c r="Y72"/>
      <c r="Z72"/>
      <c r="AA72"/>
      <c r="AB72"/>
      <c r="AC72"/>
      <c r="AD72"/>
      <c r="AE72"/>
      <c r="AF72"/>
      <c r="AG72"/>
      <c r="AH72"/>
      <c r="AI72"/>
      <c r="AJ72"/>
      <c r="AK72"/>
      <c r="AL72"/>
      <c r="AM72"/>
      <c r="AN72"/>
      <c r="AO72"/>
      <c r="AP72"/>
    </row>
    <row r="73" spans="2:42" x14ac:dyDescent="0.3">
      <c r="B73"/>
      <c r="C73"/>
      <c r="D73"/>
      <c r="E73"/>
      <c r="F73"/>
      <c r="G73"/>
      <c r="H73"/>
      <c r="J73"/>
      <c r="K73"/>
      <c r="L73"/>
      <c r="M73"/>
      <c r="N73"/>
      <c r="O73"/>
      <c r="P73"/>
      <c r="Q73"/>
      <c r="R73"/>
      <c r="S73"/>
      <c r="T73"/>
      <c r="U73"/>
      <c r="V73"/>
      <c r="W73"/>
      <c r="X73"/>
      <c r="Y73"/>
      <c r="Z73"/>
      <c r="AA73"/>
      <c r="AB73"/>
      <c r="AC73"/>
      <c r="AD73"/>
      <c r="AE73"/>
      <c r="AF73"/>
      <c r="AG73"/>
      <c r="AH73"/>
      <c r="AI73"/>
      <c r="AJ73"/>
      <c r="AK73"/>
      <c r="AL73"/>
      <c r="AM73"/>
      <c r="AN73"/>
      <c r="AO73"/>
      <c r="AP73"/>
    </row>
    <row r="74" spans="2:42" x14ac:dyDescent="0.3">
      <c r="B74"/>
      <c r="C74"/>
      <c r="D74"/>
      <c r="E74"/>
      <c r="F74"/>
      <c r="G74"/>
      <c r="H74"/>
      <c r="J74"/>
      <c r="K74"/>
      <c r="L74"/>
      <c r="M74"/>
      <c r="N74"/>
      <c r="O74"/>
      <c r="P74"/>
      <c r="Q74"/>
      <c r="R74"/>
      <c r="S74"/>
      <c r="T74"/>
      <c r="U74"/>
      <c r="V74"/>
      <c r="W74"/>
      <c r="X74"/>
      <c r="Y74"/>
      <c r="Z74"/>
      <c r="AA74"/>
      <c r="AB74"/>
      <c r="AC74"/>
      <c r="AD74"/>
      <c r="AE74"/>
      <c r="AF74"/>
      <c r="AG74"/>
      <c r="AH74"/>
      <c r="AI74"/>
      <c r="AJ74"/>
      <c r="AK74"/>
      <c r="AL74"/>
      <c r="AM74"/>
      <c r="AN74"/>
      <c r="AO74"/>
      <c r="AP74"/>
    </row>
    <row r="75" spans="2:42" x14ac:dyDescent="0.3">
      <c r="B75"/>
      <c r="C75"/>
      <c r="D75"/>
      <c r="E75"/>
      <c r="F75"/>
      <c r="G75"/>
      <c r="H75"/>
      <c r="J75"/>
      <c r="K75"/>
      <c r="L75"/>
      <c r="M75"/>
      <c r="N75"/>
      <c r="O75"/>
      <c r="P75"/>
      <c r="Q75"/>
      <c r="R75"/>
      <c r="S75"/>
      <c r="T75"/>
      <c r="U75"/>
      <c r="V75"/>
      <c r="W75"/>
      <c r="X75"/>
      <c r="Y75"/>
      <c r="Z75"/>
      <c r="AA75"/>
      <c r="AB75"/>
      <c r="AC75"/>
      <c r="AD75"/>
      <c r="AE75"/>
      <c r="AF75"/>
      <c r="AG75"/>
      <c r="AH75"/>
      <c r="AI75"/>
      <c r="AJ75"/>
      <c r="AK75"/>
      <c r="AL75"/>
      <c r="AM75"/>
      <c r="AN75"/>
      <c r="AO75"/>
      <c r="AP75"/>
    </row>
    <row r="76" spans="2:42" x14ac:dyDescent="0.3">
      <c r="B76"/>
      <c r="C76"/>
      <c r="D76"/>
      <c r="E76"/>
      <c r="F76"/>
      <c r="G76"/>
      <c r="H76"/>
      <c r="J76"/>
      <c r="K76"/>
      <c r="L76"/>
      <c r="M76"/>
      <c r="N76"/>
      <c r="O76"/>
      <c r="P76"/>
      <c r="Q76"/>
      <c r="R76"/>
      <c r="S76"/>
      <c r="T76"/>
      <c r="U76"/>
      <c r="V76"/>
      <c r="W76"/>
      <c r="X76"/>
      <c r="Y76"/>
      <c r="Z76"/>
      <c r="AA76"/>
      <c r="AB76"/>
      <c r="AC76"/>
      <c r="AD76"/>
      <c r="AE76"/>
      <c r="AF76"/>
      <c r="AG76"/>
      <c r="AH76"/>
      <c r="AI76"/>
      <c r="AJ76"/>
      <c r="AK76"/>
      <c r="AL76"/>
      <c r="AM76"/>
      <c r="AN76"/>
      <c r="AO76"/>
      <c r="AP76"/>
    </row>
    <row r="77" spans="2:42" x14ac:dyDescent="0.3">
      <c r="B77"/>
      <c r="C77"/>
      <c r="D77"/>
      <c r="E77"/>
      <c r="F77"/>
      <c r="G77"/>
      <c r="H77"/>
      <c r="J77"/>
      <c r="K77"/>
      <c r="L77"/>
      <c r="M77"/>
      <c r="N77"/>
      <c r="O77"/>
      <c r="P77"/>
      <c r="Q77"/>
      <c r="R77"/>
      <c r="S77"/>
      <c r="T77"/>
      <c r="U77"/>
      <c r="V77"/>
      <c r="W77"/>
      <c r="X77"/>
      <c r="Y77"/>
      <c r="Z77"/>
      <c r="AA77"/>
      <c r="AB77"/>
      <c r="AC77"/>
      <c r="AD77"/>
      <c r="AE77"/>
      <c r="AF77"/>
      <c r="AG77"/>
      <c r="AH77"/>
      <c r="AI77"/>
      <c r="AJ77"/>
      <c r="AK77"/>
      <c r="AL77"/>
      <c r="AM77"/>
      <c r="AN77"/>
      <c r="AO77"/>
      <c r="AP77"/>
    </row>
    <row r="78" spans="2:42" x14ac:dyDescent="0.3">
      <c r="B78"/>
      <c r="C78"/>
      <c r="D78"/>
      <c r="E78"/>
      <c r="F78"/>
      <c r="G78"/>
      <c r="H78"/>
      <c r="J78"/>
      <c r="K78"/>
      <c r="L78"/>
      <c r="M78"/>
      <c r="N78"/>
      <c r="O78"/>
      <c r="P78"/>
      <c r="Q78"/>
      <c r="R78"/>
      <c r="S78"/>
      <c r="T78"/>
      <c r="U78"/>
      <c r="V78"/>
      <c r="W78"/>
      <c r="X78"/>
      <c r="Y78"/>
      <c r="Z78"/>
      <c r="AA78"/>
      <c r="AB78"/>
      <c r="AC78"/>
      <c r="AD78"/>
      <c r="AE78"/>
      <c r="AF78"/>
      <c r="AG78"/>
      <c r="AH78"/>
      <c r="AI78"/>
      <c r="AJ78"/>
      <c r="AK78"/>
      <c r="AL78"/>
      <c r="AM78"/>
      <c r="AN78"/>
      <c r="AO78"/>
      <c r="AP78"/>
    </row>
    <row r="79" spans="2:42" x14ac:dyDescent="0.3">
      <c r="B79"/>
      <c r="C79"/>
      <c r="D79"/>
      <c r="E79"/>
      <c r="F79"/>
      <c r="G79"/>
      <c r="H79"/>
      <c r="J79"/>
      <c r="K79"/>
      <c r="L79"/>
      <c r="M79"/>
      <c r="N79"/>
      <c r="O79"/>
      <c r="P79"/>
      <c r="Q79"/>
      <c r="R79"/>
      <c r="S79"/>
      <c r="T79"/>
      <c r="U79"/>
      <c r="V79"/>
      <c r="W79"/>
      <c r="X79"/>
      <c r="Y79"/>
      <c r="Z79"/>
      <c r="AA79"/>
      <c r="AB79"/>
      <c r="AC79"/>
      <c r="AD79"/>
      <c r="AE79"/>
      <c r="AF79"/>
      <c r="AG79"/>
      <c r="AH79"/>
      <c r="AI79"/>
      <c r="AJ79"/>
      <c r="AK79"/>
      <c r="AL79"/>
      <c r="AM79"/>
      <c r="AN79"/>
      <c r="AO79"/>
      <c r="AP79"/>
    </row>
    <row r="80" spans="2:42" x14ac:dyDescent="0.3">
      <c r="B80"/>
      <c r="C80"/>
      <c r="D80"/>
      <c r="E80"/>
      <c r="F80"/>
      <c r="G80"/>
      <c r="H80"/>
      <c r="J80"/>
      <c r="K80"/>
      <c r="L80"/>
      <c r="M80"/>
      <c r="N80"/>
      <c r="O80"/>
      <c r="P80"/>
      <c r="Q80"/>
      <c r="R80"/>
      <c r="S80"/>
      <c r="T80"/>
      <c r="U80"/>
      <c r="V80"/>
      <c r="W80"/>
      <c r="X80"/>
      <c r="Y80"/>
      <c r="Z80"/>
      <c r="AA80"/>
      <c r="AB80"/>
      <c r="AC80"/>
      <c r="AD80"/>
      <c r="AE80"/>
      <c r="AF80"/>
      <c r="AG80"/>
      <c r="AH80"/>
      <c r="AI80"/>
      <c r="AJ80"/>
      <c r="AK80"/>
      <c r="AL80"/>
      <c r="AM80"/>
      <c r="AN80"/>
      <c r="AO80"/>
      <c r="AP80"/>
    </row>
    <row r="81" spans="2:42" x14ac:dyDescent="0.3">
      <c r="B81"/>
      <c r="C81"/>
      <c r="D81"/>
      <c r="E81"/>
      <c r="F81"/>
      <c r="G81"/>
      <c r="H81"/>
      <c r="J81"/>
      <c r="K81"/>
      <c r="L81"/>
      <c r="M81"/>
      <c r="N81"/>
      <c r="O81"/>
      <c r="P81"/>
      <c r="Q81"/>
      <c r="R81"/>
      <c r="S81"/>
      <c r="T81"/>
      <c r="U81"/>
      <c r="V81"/>
      <c r="W81"/>
      <c r="X81"/>
      <c r="Y81"/>
      <c r="Z81"/>
      <c r="AA81"/>
      <c r="AB81"/>
      <c r="AC81"/>
      <c r="AD81"/>
      <c r="AE81"/>
      <c r="AF81"/>
      <c r="AG81"/>
      <c r="AH81"/>
      <c r="AI81"/>
      <c r="AJ81"/>
      <c r="AK81"/>
      <c r="AL81"/>
      <c r="AM81"/>
      <c r="AN81"/>
      <c r="AO81"/>
      <c r="AP81"/>
    </row>
    <row r="82" spans="2:42" x14ac:dyDescent="0.3">
      <c r="B82"/>
      <c r="C82"/>
      <c r="D82"/>
      <c r="E82"/>
      <c r="F82"/>
      <c r="G82"/>
      <c r="H82"/>
      <c r="J82"/>
      <c r="K82"/>
      <c r="L82"/>
      <c r="M82"/>
      <c r="N82"/>
      <c r="O82"/>
      <c r="P82"/>
      <c r="Q82"/>
      <c r="R82"/>
      <c r="S82"/>
      <c r="T82"/>
      <c r="U82"/>
      <c r="V82"/>
      <c r="W82"/>
      <c r="X82"/>
      <c r="Y82"/>
      <c r="Z82"/>
      <c r="AA82"/>
      <c r="AB82"/>
      <c r="AC82"/>
      <c r="AD82"/>
      <c r="AE82"/>
      <c r="AF82"/>
      <c r="AG82"/>
      <c r="AH82"/>
      <c r="AI82"/>
      <c r="AJ82"/>
      <c r="AK82"/>
      <c r="AL82"/>
      <c r="AM82"/>
      <c r="AN82"/>
      <c r="AO82"/>
      <c r="AP82"/>
    </row>
    <row r="83" spans="2:42" x14ac:dyDescent="0.3">
      <c r="B83"/>
      <c r="C83"/>
      <c r="D83"/>
      <c r="E83"/>
      <c r="F83"/>
      <c r="G83"/>
      <c r="H83"/>
      <c r="J83"/>
      <c r="K83"/>
      <c r="L83"/>
      <c r="M83"/>
      <c r="N83"/>
      <c r="O83"/>
      <c r="P83"/>
      <c r="Q83"/>
      <c r="R83"/>
      <c r="S83"/>
      <c r="T83"/>
      <c r="U83"/>
      <c r="V83"/>
      <c r="W83"/>
      <c r="X83"/>
      <c r="Y83"/>
      <c r="Z83"/>
      <c r="AA83"/>
      <c r="AB83"/>
      <c r="AC83"/>
      <c r="AD83"/>
      <c r="AE83"/>
      <c r="AF83"/>
      <c r="AG83"/>
      <c r="AH83"/>
      <c r="AI83"/>
      <c r="AJ83"/>
      <c r="AK83"/>
      <c r="AL83"/>
      <c r="AM83"/>
      <c r="AN83"/>
      <c r="AO83"/>
      <c r="AP83"/>
    </row>
    <row r="84" spans="2:42" x14ac:dyDescent="0.3">
      <c r="B84"/>
      <c r="C84"/>
      <c r="D84"/>
      <c r="E84"/>
      <c r="F84"/>
      <c r="G84"/>
      <c r="H84"/>
      <c r="J84"/>
      <c r="K84"/>
      <c r="L84"/>
      <c r="M84"/>
      <c r="N84"/>
      <c r="O84"/>
      <c r="P84"/>
      <c r="Q84"/>
      <c r="R84"/>
      <c r="S84"/>
      <c r="T84"/>
      <c r="U84"/>
      <c r="V84"/>
      <c r="W84"/>
      <c r="X84"/>
      <c r="Y84"/>
      <c r="Z84"/>
      <c r="AA84"/>
      <c r="AB84"/>
      <c r="AC84"/>
      <c r="AD84"/>
      <c r="AE84"/>
      <c r="AF84"/>
      <c r="AG84"/>
      <c r="AH84"/>
      <c r="AI84"/>
      <c r="AJ84"/>
      <c r="AK84"/>
      <c r="AL84"/>
      <c r="AM84"/>
      <c r="AN84"/>
      <c r="AO84"/>
      <c r="AP84"/>
    </row>
    <row r="85" spans="2:42" x14ac:dyDescent="0.3">
      <c r="B85"/>
      <c r="C85"/>
      <c r="D85"/>
      <c r="E85"/>
      <c r="F85"/>
      <c r="G85"/>
      <c r="H85"/>
      <c r="J85"/>
      <c r="K85"/>
      <c r="L85"/>
      <c r="M85"/>
      <c r="N85"/>
      <c r="O85"/>
      <c r="P85"/>
      <c r="Q85"/>
      <c r="R85"/>
      <c r="S85"/>
      <c r="T85"/>
      <c r="U85"/>
      <c r="V85"/>
      <c r="W85"/>
      <c r="X85"/>
      <c r="Y85"/>
      <c r="Z85"/>
      <c r="AA85"/>
      <c r="AB85"/>
      <c r="AC85"/>
      <c r="AD85"/>
      <c r="AE85"/>
      <c r="AF85"/>
      <c r="AG85"/>
      <c r="AH85"/>
      <c r="AI85"/>
      <c r="AJ85"/>
      <c r="AK85"/>
      <c r="AL85"/>
      <c r="AM85"/>
      <c r="AN85"/>
      <c r="AO85"/>
      <c r="AP85"/>
    </row>
    <row r="86" spans="2:42" x14ac:dyDescent="0.3">
      <c r="B86"/>
      <c r="C86"/>
      <c r="D86"/>
      <c r="E86"/>
      <c r="F86"/>
      <c r="G86"/>
      <c r="H86"/>
      <c r="J86"/>
      <c r="K86"/>
      <c r="L86"/>
      <c r="M86"/>
      <c r="N86"/>
      <c r="O86"/>
      <c r="P86"/>
      <c r="Q86"/>
      <c r="R86"/>
      <c r="S86"/>
      <c r="T86"/>
      <c r="U86"/>
      <c r="V86"/>
      <c r="W86"/>
      <c r="X86"/>
      <c r="Y86"/>
      <c r="Z86"/>
      <c r="AA86"/>
      <c r="AB86"/>
      <c r="AC86"/>
      <c r="AD86"/>
      <c r="AE86"/>
      <c r="AF86"/>
      <c r="AG86"/>
      <c r="AH86"/>
      <c r="AI86"/>
      <c r="AJ86"/>
      <c r="AK86"/>
      <c r="AL86"/>
      <c r="AM86"/>
      <c r="AN86"/>
      <c r="AO86"/>
      <c r="AP86"/>
    </row>
    <row r="87" spans="2:42" x14ac:dyDescent="0.3">
      <c r="B87"/>
      <c r="C87"/>
      <c r="D87"/>
      <c r="E87"/>
      <c r="F87"/>
      <c r="G87"/>
      <c r="H87"/>
      <c r="J87"/>
      <c r="K87"/>
      <c r="L87"/>
      <c r="M87"/>
      <c r="N87"/>
      <c r="O87"/>
      <c r="P87"/>
      <c r="Q87"/>
      <c r="R87"/>
      <c r="S87"/>
      <c r="T87"/>
      <c r="U87"/>
      <c r="V87"/>
      <c r="W87"/>
      <c r="X87"/>
      <c r="Y87"/>
      <c r="Z87"/>
      <c r="AA87"/>
      <c r="AB87"/>
      <c r="AC87"/>
      <c r="AD87"/>
      <c r="AE87"/>
      <c r="AF87"/>
      <c r="AG87"/>
      <c r="AH87"/>
      <c r="AI87"/>
      <c r="AJ87"/>
      <c r="AK87"/>
      <c r="AL87"/>
      <c r="AM87"/>
      <c r="AN87"/>
      <c r="AO87"/>
      <c r="AP87"/>
    </row>
    <row r="88" spans="2:42" x14ac:dyDescent="0.3">
      <c r="B88"/>
      <c r="C88"/>
      <c r="D88"/>
      <c r="E88"/>
      <c r="F88"/>
      <c r="G88"/>
      <c r="H88"/>
      <c r="J88"/>
      <c r="K88"/>
      <c r="L88"/>
      <c r="M88"/>
      <c r="N88"/>
      <c r="O88"/>
      <c r="P88"/>
      <c r="Q88"/>
      <c r="R88"/>
      <c r="S88"/>
      <c r="T88"/>
      <c r="U88"/>
      <c r="V88"/>
      <c r="W88"/>
      <c r="X88"/>
      <c r="Y88"/>
      <c r="Z88"/>
      <c r="AA88"/>
      <c r="AB88"/>
      <c r="AC88"/>
      <c r="AD88"/>
      <c r="AE88"/>
      <c r="AF88"/>
      <c r="AG88"/>
      <c r="AH88"/>
      <c r="AI88"/>
      <c r="AJ88"/>
      <c r="AK88"/>
      <c r="AL88"/>
      <c r="AM88"/>
      <c r="AN88"/>
      <c r="AO88"/>
      <c r="AP88"/>
    </row>
    <row r="89" spans="2:42" x14ac:dyDescent="0.3">
      <c r="B89"/>
      <c r="C89"/>
      <c r="D89"/>
      <c r="E89"/>
      <c r="F89"/>
      <c r="G89"/>
      <c r="H89"/>
      <c r="J89"/>
      <c r="K89"/>
      <c r="L89"/>
      <c r="M89"/>
      <c r="N89"/>
      <c r="O89"/>
      <c r="P89"/>
      <c r="Q89"/>
      <c r="R89"/>
      <c r="S89"/>
      <c r="T89"/>
      <c r="U89"/>
      <c r="V89"/>
      <c r="W89"/>
      <c r="X89"/>
      <c r="Y89"/>
      <c r="Z89"/>
      <c r="AA89"/>
      <c r="AB89"/>
      <c r="AC89"/>
      <c r="AD89"/>
      <c r="AE89"/>
      <c r="AF89"/>
      <c r="AG89"/>
      <c r="AH89"/>
      <c r="AI89"/>
      <c r="AJ89"/>
      <c r="AK89"/>
      <c r="AL89"/>
      <c r="AM89"/>
      <c r="AN89"/>
      <c r="AO89"/>
      <c r="AP89"/>
    </row>
    <row r="90" spans="2:42" x14ac:dyDescent="0.3">
      <c r="B90"/>
      <c r="C90"/>
      <c r="D90"/>
      <c r="E90"/>
      <c r="F90"/>
      <c r="G90"/>
      <c r="H90"/>
      <c r="J90"/>
      <c r="K90"/>
      <c r="L90"/>
      <c r="M90"/>
      <c r="N90"/>
      <c r="O90"/>
      <c r="P90"/>
      <c r="Q90"/>
      <c r="R90"/>
      <c r="S90"/>
      <c r="T90"/>
      <c r="U90"/>
      <c r="V90"/>
      <c r="W90"/>
      <c r="X90"/>
      <c r="Y90"/>
      <c r="Z90"/>
      <c r="AA90"/>
      <c r="AB90"/>
      <c r="AC90"/>
      <c r="AD90"/>
      <c r="AE90"/>
      <c r="AF90"/>
      <c r="AG90"/>
      <c r="AH90"/>
      <c r="AI90"/>
      <c r="AJ90"/>
      <c r="AK90"/>
      <c r="AL90"/>
      <c r="AM90"/>
      <c r="AN90"/>
      <c r="AO90"/>
      <c r="AP90"/>
    </row>
    <row r="91" spans="2:42" x14ac:dyDescent="0.3">
      <c r="B91"/>
      <c r="C91"/>
      <c r="D91"/>
      <c r="E91"/>
      <c r="F91"/>
      <c r="G91"/>
      <c r="H91"/>
      <c r="J91"/>
      <c r="K91"/>
      <c r="L91"/>
      <c r="M91"/>
      <c r="N91"/>
      <c r="O91"/>
      <c r="P91"/>
      <c r="Q91"/>
      <c r="R91"/>
      <c r="S91"/>
      <c r="T91"/>
      <c r="U91"/>
      <c r="V91"/>
      <c r="W91"/>
      <c r="X91"/>
      <c r="Y91"/>
      <c r="Z91"/>
      <c r="AA91"/>
      <c r="AB91"/>
      <c r="AC91"/>
      <c r="AD91"/>
      <c r="AE91"/>
      <c r="AF91"/>
      <c r="AG91"/>
      <c r="AH91"/>
      <c r="AI91"/>
      <c r="AJ91"/>
      <c r="AK91"/>
      <c r="AL91"/>
      <c r="AM91"/>
      <c r="AN91"/>
      <c r="AO91"/>
      <c r="AP91"/>
    </row>
    <row r="92" spans="2:42" x14ac:dyDescent="0.3">
      <c r="B92"/>
      <c r="C92"/>
      <c r="D92"/>
      <c r="E92"/>
      <c r="F92"/>
      <c r="G92"/>
      <c r="H92"/>
      <c r="J92"/>
      <c r="K92"/>
      <c r="L92"/>
      <c r="M92"/>
      <c r="N92"/>
      <c r="O92"/>
      <c r="P92"/>
      <c r="Q92"/>
      <c r="R92"/>
      <c r="S92"/>
      <c r="T92"/>
      <c r="U92"/>
      <c r="V92"/>
      <c r="W92"/>
      <c r="X92"/>
      <c r="Y92"/>
      <c r="Z92"/>
      <c r="AA92"/>
      <c r="AB92"/>
      <c r="AC92"/>
      <c r="AD92"/>
      <c r="AE92"/>
      <c r="AF92"/>
      <c r="AG92"/>
      <c r="AH92"/>
      <c r="AI92"/>
      <c r="AJ92"/>
      <c r="AK92"/>
      <c r="AL92"/>
      <c r="AM92"/>
      <c r="AN92"/>
      <c r="AO92"/>
      <c r="AP92"/>
    </row>
    <row r="93" spans="2:42" x14ac:dyDescent="0.3">
      <c r="B93"/>
      <c r="C93"/>
      <c r="D93"/>
      <c r="E93"/>
      <c r="F93"/>
      <c r="G93"/>
      <c r="H93"/>
      <c r="J93"/>
      <c r="K93"/>
      <c r="L93"/>
      <c r="M93"/>
      <c r="N93"/>
      <c r="O93"/>
      <c r="P93"/>
      <c r="Q93"/>
      <c r="R93"/>
      <c r="S93"/>
      <c r="T93"/>
      <c r="U93"/>
      <c r="V93"/>
      <c r="W93"/>
      <c r="X93"/>
      <c r="Y93"/>
      <c r="Z93"/>
      <c r="AA93"/>
      <c r="AB93"/>
      <c r="AC93"/>
      <c r="AD93"/>
      <c r="AE93"/>
      <c r="AF93"/>
      <c r="AG93"/>
      <c r="AH93"/>
      <c r="AI93"/>
      <c r="AJ93"/>
      <c r="AK93"/>
      <c r="AL93"/>
      <c r="AM93"/>
      <c r="AN93"/>
      <c r="AO93"/>
      <c r="AP93"/>
    </row>
    <row r="94" spans="2:42" x14ac:dyDescent="0.3">
      <c r="B94"/>
      <c r="C94"/>
      <c r="D94"/>
      <c r="E94"/>
      <c r="F94"/>
      <c r="G94"/>
      <c r="H94"/>
      <c r="J94"/>
      <c r="K94"/>
      <c r="L94"/>
      <c r="M94"/>
      <c r="N94"/>
      <c r="O94"/>
      <c r="P94"/>
      <c r="Q94"/>
      <c r="R94"/>
      <c r="S94"/>
      <c r="T94"/>
      <c r="U94"/>
      <c r="V94"/>
      <c r="W94"/>
      <c r="X94"/>
      <c r="Y94"/>
      <c r="Z94"/>
      <c r="AA94"/>
      <c r="AB94"/>
      <c r="AC94"/>
      <c r="AD94"/>
      <c r="AE94"/>
      <c r="AF94"/>
      <c r="AG94"/>
      <c r="AH94"/>
      <c r="AI94"/>
      <c r="AJ94"/>
      <c r="AK94"/>
      <c r="AL94"/>
      <c r="AM94"/>
      <c r="AN94"/>
      <c r="AO94"/>
      <c r="AP94"/>
    </row>
    <row r="95" spans="2:42" x14ac:dyDescent="0.3">
      <c r="B95"/>
      <c r="C95"/>
      <c r="D95"/>
      <c r="E95"/>
      <c r="F95"/>
      <c r="G95"/>
      <c r="H95"/>
      <c r="J95"/>
      <c r="K95"/>
      <c r="L95"/>
      <c r="M95"/>
      <c r="N95"/>
      <c r="O95"/>
      <c r="P95"/>
      <c r="Q95"/>
      <c r="R95"/>
      <c r="S95"/>
      <c r="T95"/>
      <c r="U95"/>
      <c r="V95"/>
      <c r="W95"/>
      <c r="X95"/>
      <c r="Y95"/>
      <c r="Z95"/>
      <c r="AA95"/>
      <c r="AB95"/>
      <c r="AC95"/>
      <c r="AD95"/>
      <c r="AE95"/>
      <c r="AF95"/>
      <c r="AG95"/>
      <c r="AH95"/>
      <c r="AI95"/>
      <c r="AJ95"/>
      <c r="AK95"/>
      <c r="AL95"/>
      <c r="AM95"/>
      <c r="AN95"/>
      <c r="AO95"/>
      <c r="AP95"/>
    </row>
    <row r="96" spans="2:42" x14ac:dyDescent="0.3">
      <c r="B96"/>
      <c r="C96"/>
      <c r="D96"/>
      <c r="E96"/>
      <c r="F96"/>
      <c r="G96"/>
      <c r="H96"/>
      <c r="J96"/>
      <c r="K96"/>
      <c r="L96"/>
      <c r="M96"/>
      <c r="N96"/>
      <c r="O96"/>
      <c r="P96"/>
      <c r="Q96"/>
      <c r="R96"/>
      <c r="S96"/>
      <c r="T96"/>
      <c r="U96"/>
      <c r="V96"/>
      <c r="W96"/>
      <c r="X96"/>
      <c r="Y96"/>
      <c r="Z96"/>
      <c r="AA96"/>
      <c r="AB96"/>
      <c r="AC96"/>
      <c r="AD96"/>
      <c r="AE96"/>
      <c r="AF96"/>
      <c r="AG96"/>
      <c r="AH96"/>
      <c r="AI96"/>
      <c r="AJ96"/>
      <c r="AK96"/>
      <c r="AL96"/>
      <c r="AM96"/>
      <c r="AN96"/>
      <c r="AO96"/>
      <c r="AP96"/>
    </row>
    <row r="97" spans="2:42" x14ac:dyDescent="0.3">
      <c r="B97"/>
      <c r="C97"/>
      <c r="D97"/>
      <c r="E97"/>
      <c r="F97"/>
      <c r="G97"/>
      <c r="H97"/>
      <c r="J97"/>
      <c r="K97"/>
      <c r="L97"/>
      <c r="M97"/>
      <c r="N97"/>
      <c r="O97"/>
      <c r="P97"/>
      <c r="Q97"/>
      <c r="R97"/>
      <c r="S97"/>
      <c r="T97"/>
      <c r="U97"/>
      <c r="V97"/>
      <c r="W97"/>
      <c r="X97"/>
      <c r="Y97"/>
      <c r="Z97"/>
      <c r="AA97"/>
      <c r="AB97"/>
      <c r="AC97"/>
      <c r="AD97"/>
      <c r="AE97"/>
      <c r="AF97"/>
      <c r="AG97"/>
      <c r="AH97"/>
      <c r="AI97"/>
      <c r="AJ97"/>
      <c r="AK97"/>
      <c r="AL97"/>
      <c r="AM97"/>
      <c r="AN97"/>
      <c r="AO97"/>
      <c r="AP97"/>
    </row>
    <row r="98" spans="2:42" x14ac:dyDescent="0.3">
      <c r="B98"/>
      <c r="C98"/>
      <c r="D98"/>
      <c r="E98"/>
      <c r="F98"/>
      <c r="G98"/>
      <c r="H98"/>
      <c r="J98"/>
      <c r="K98"/>
      <c r="L98"/>
      <c r="M98"/>
      <c r="N98"/>
      <c r="O98"/>
      <c r="P98"/>
      <c r="Q98"/>
      <c r="R98"/>
      <c r="S98"/>
      <c r="T98"/>
      <c r="U98"/>
      <c r="V98"/>
      <c r="W98"/>
      <c r="X98"/>
      <c r="Y98"/>
      <c r="Z98"/>
      <c r="AA98"/>
      <c r="AB98"/>
      <c r="AC98"/>
      <c r="AD98"/>
      <c r="AE98"/>
      <c r="AF98"/>
      <c r="AG98"/>
      <c r="AH98"/>
      <c r="AI98"/>
      <c r="AJ98"/>
      <c r="AK98"/>
      <c r="AL98"/>
      <c r="AM98"/>
      <c r="AN98"/>
      <c r="AO98"/>
      <c r="AP98"/>
    </row>
    <row r="99" spans="2:42" x14ac:dyDescent="0.3">
      <c r="B99"/>
      <c r="C99"/>
      <c r="D99"/>
      <c r="E99"/>
      <c r="F99"/>
      <c r="G99"/>
      <c r="H99"/>
      <c r="J99"/>
      <c r="K99"/>
      <c r="L99"/>
      <c r="M99"/>
      <c r="N99"/>
      <c r="O99"/>
      <c r="P99"/>
      <c r="Q99"/>
      <c r="R99"/>
      <c r="S99"/>
      <c r="T99"/>
      <c r="U99"/>
      <c r="V99"/>
      <c r="W99"/>
      <c r="X99"/>
      <c r="Y99"/>
      <c r="Z99"/>
      <c r="AA99"/>
      <c r="AB99"/>
      <c r="AC99"/>
      <c r="AD99"/>
      <c r="AE99"/>
      <c r="AF99"/>
      <c r="AG99"/>
      <c r="AH99"/>
      <c r="AI99"/>
      <c r="AJ99"/>
      <c r="AK99"/>
      <c r="AL99"/>
      <c r="AM99"/>
      <c r="AN99"/>
      <c r="AO99"/>
      <c r="AP99"/>
    </row>
    <row r="100" spans="2:42" x14ac:dyDescent="0.3">
      <c r="B100"/>
      <c r="C100"/>
      <c r="D100"/>
      <c r="E100"/>
      <c r="F100"/>
      <c r="G100"/>
      <c r="H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row>
    <row r="101" spans="2:42" x14ac:dyDescent="0.3">
      <c r="B101"/>
      <c r="C101"/>
      <c r="D101"/>
      <c r="E101"/>
      <c r="F101"/>
      <c r="G101"/>
      <c r="H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row>
    <row r="102" spans="2:42" x14ac:dyDescent="0.3">
      <c r="B102"/>
      <c r="C102"/>
      <c r="D102"/>
      <c r="E102"/>
      <c r="F102"/>
      <c r="G102"/>
      <c r="H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row>
    <row r="103" spans="2:42" x14ac:dyDescent="0.3">
      <c r="B103"/>
      <c r="C103"/>
      <c r="D103"/>
      <c r="E103"/>
      <c r="F103"/>
      <c r="G103"/>
      <c r="H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row>
    <row r="104" spans="2:42" x14ac:dyDescent="0.3">
      <c r="B104"/>
      <c r="C104"/>
      <c r="D104"/>
      <c r="E104"/>
      <c r="F104"/>
      <c r="G104"/>
      <c r="H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row>
    <row r="105" spans="2:42" x14ac:dyDescent="0.3">
      <c r="B105"/>
      <c r="C105"/>
      <c r="D105"/>
      <c r="E105"/>
      <c r="F105"/>
      <c r="G105"/>
      <c r="H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row>
    <row r="106" spans="2:42" x14ac:dyDescent="0.3">
      <c r="B106"/>
      <c r="C106"/>
      <c r="D106"/>
      <c r="E106"/>
      <c r="F106"/>
      <c r="G106"/>
      <c r="H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row>
    <row r="107" spans="2:42" x14ac:dyDescent="0.3">
      <c r="B107"/>
      <c r="C107"/>
      <c r="D107"/>
      <c r="E107"/>
      <c r="F107"/>
      <c r="G107"/>
      <c r="H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row>
    <row r="108" spans="2:42" x14ac:dyDescent="0.3">
      <c r="B108"/>
      <c r="C108"/>
      <c r="D108"/>
      <c r="E108"/>
      <c r="F108"/>
      <c r="G108"/>
      <c r="H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row>
    <row r="109" spans="2:42" x14ac:dyDescent="0.3">
      <c r="B109"/>
      <c r="C109"/>
      <c r="D109"/>
      <c r="E109"/>
      <c r="F109"/>
      <c r="G109"/>
      <c r="H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row>
    <row r="110" spans="2:42" x14ac:dyDescent="0.3">
      <c r="B110"/>
      <c r="C110"/>
      <c r="D110"/>
      <c r="E110"/>
      <c r="F110"/>
      <c r="G110"/>
      <c r="H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row>
    <row r="111" spans="2:42" x14ac:dyDescent="0.3">
      <c r="B111"/>
      <c r="C111"/>
      <c r="D111"/>
      <c r="E111"/>
      <c r="F111"/>
      <c r="G111"/>
      <c r="H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row>
    <row r="112" spans="2:42" x14ac:dyDescent="0.3">
      <c r="B112"/>
      <c r="C112"/>
      <c r="D112"/>
      <c r="E112"/>
      <c r="F112"/>
      <c r="G112"/>
      <c r="H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row>
    <row r="113" spans="2:42" x14ac:dyDescent="0.3">
      <c r="B113"/>
      <c r="C113"/>
      <c r="D113"/>
      <c r="E113"/>
      <c r="F113"/>
      <c r="G113"/>
      <c r="H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row>
    <row r="114" spans="2:42" x14ac:dyDescent="0.3">
      <c r="B114"/>
      <c r="C114"/>
      <c r="D114"/>
      <c r="E114"/>
      <c r="F114"/>
      <c r="G114"/>
      <c r="H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row>
    <row r="115" spans="2:42" x14ac:dyDescent="0.3">
      <c r="B115"/>
      <c r="C115"/>
      <c r="D115"/>
      <c r="E115"/>
      <c r="F115"/>
      <c r="G115"/>
      <c r="H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row>
    <row r="116" spans="2:42" x14ac:dyDescent="0.3">
      <c r="B116"/>
      <c r="C116"/>
      <c r="D116"/>
      <c r="E116"/>
      <c r="F116"/>
      <c r="G116"/>
      <c r="H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row>
    <row r="117" spans="2:42" x14ac:dyDescent="0.3">
      <c r="B117"/>
      <c r="C117"/>
      <c r="D117"/>
      <c r="E117"/>
      <c r="F117"/>
      <c r="G117"/>
      <c r="H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row>
    <row r="118" spans="2:42" x14ac:dyDescent="0.3">
      <c r="B118"/>
      <c r="C118"/>
      <c r="D118"/>
      <c r="E118"/>
      <c r="F118"/>
      <c r="G118"/>
      <c r="H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row>
    <row r="119" spans="2:42" x14ac:dyDescent="0.3">
      <c r="B119"/>
      <c r="C119"/>
      <c r="D119"/>
      <c r="E119"/>
      <c r="F119"/>
      <c r="G119"/>
      <c r="H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row>
    <row r="120" spans="2:42" x14ac:dyDescent="0.3">
      <c r="B120"/>
      <c r="C120"/>
      <c r="D120"/>
      <c r="E120"/>
      <c r="F120"/>
      <c r="G120"/>
      <c r="H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row>
    <row r="121" spans="2:42" x14ac:dyDescent="0.3">
      <c r="B121"/>
      <c r="C121"/>
      <c r="D121"/>
      <c r="E121"/>
      <c r="F121"/>
      <c r="G121"/>
      <c r="H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row>
    <row r="122" spans="2:42" x14ac:dyDescent="0.3">
      <c r="B122"/>
      <c r="C122"/>
      <c r="D122"/>
      <c r="E122"/>
      <c r="F122"/>
      <c r="G122"/>
      <c r="H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row>
    <row r="123" spans="2:42" x14ac:dyDescent="0.3">
      <c r="B123"/>
      <c r="C123"/>
      <c r="D123"/>
      <c r="E123"/>
      <c r="F123"/>
      <c r="G123"/>
      <c r="H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row>
    <row r="124" spans="2:42" x14ac:dyDescent="0.3">
      <c r="B124"/>
      <c r="C124"/>
      <c r="D124"/>
      <c r="E124"/>
      <c r="F124"/>
      <c r="G124"/>
      <c r="H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row>
    <row r="125" spans="2:42" x14ac:dyDescent="0.3">
      <c r="B125"/>
      <c r="C125"/>
      <c r="D125"/>
      <c r="E125"/>
      <c r="F125"/>
      <c r="G125"/>
      <c r="H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row>
    <row r="126" spans="2:42" x14ac:dyDescent="0.3">
      <c r="B126"/>
      <c r="C126"/>
      <c r="D126"/>
      <c r="E126"/>
      <c r="F126"/>
      <c r="G126"/>
      <c r="H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row>
    <row r="127" spans="2:42" x14ac:dyDescent="0.3">
      <c r="B127"/>
      <c r="C127"/>
      <c r="D127"/>
      <c r="E127"/>
      <c r="F127"/>
      <c r="G127"/>
      <c r="H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row>
    <row r="128" spans="2:42" x14ac:dyDescent="0.3">
      <c r="B128"/>
      <c r="C128"/>
      <c r="D128"/>
      <c r="E128"/>
      <c r="F128"/>
      <c r="G128"/>
      <c r="H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row>
    <row r="129" spans="2:42" x14ac:dyDescent="0.3">
      <c r="B129"/>
      <c r="C129"/>
      <c r="D129"/>
      <c r="E129"/>
      <c r="F129"/>
      <c r="G129"/>
      <c r="H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row>
    <row r="130" spans="2:42" x14ac:dyDescent="0.3">
      <c r="B130"/>
      <c r="C130"/>
      <c r="D130"/>
      <c r="E130"/>
      <c r="F130"/>
      <c r="G130"/>
      <c r="H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row>
    <row r="131" spans="2:42" x14ac:dyDescent="0.3">
      <c r="B131"/>
      <c r="C131"/>
      <c r="D131"/>
      <c r="E131"/>
      <c r="F131"/>
      <c r="G131"/>
      <c r="H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row>
    <row r="132" spans="2:42" x14ac:dyDescent="0.3">
      <c r="B132"/>
      <c r="C132"/>
      <c r="D132"/>
      <c r="E132"/>
      <c r="F132"/>
      <c r="G132"/>
      <c r="H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row>
    <row r="133" spans="2:42" x14ac:dyDescent="0.3">
      <c r="B133"/>
      <c r="C133"/>
      <c r="D133"/>
      <c r="E133"/>
      <c r="F133"/>
      <c r="G133"/>
      <c r="H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row>
    <row r="134" spans="2:42" x14ac:dyDescent="0.3">
      <c r="B134"/>
      <c r="C134"/>
      <c r="D134"/>
      <c r="E134"/>
      <c r="F134"/>
      <c r="G134"/>
      <c r="H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row>
    <row r="135" spans="2:42" x14ac:dyDescent="0.3">
      <c r="B135"/>
      <c r="C135"/>
      <c r="D135"/>
      <c r="E135"/>
      <c r="F135"/>
      <c r="G135"/>
      <c r="H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row>
    <row r="136" spans="2:42" x14ac:dyDescent="0.3">
      <c r="B136"/>
      <c r="C136"/>
      <c r="D136"/>
      <c r="E136"/>
      <c r="F136"/>
      <c r="G136"/>
      <c r="H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row>
    <row r="137" spans="2:42" x14ac:dyDescent="0.3">
      <c r="B137"/>
      <c r="C137"/>
      <c r="D137"/>
      <c r="E137"/>
      <c r="F137"/>
      <c r="G137"/>
      <c r="H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row>
    <row r="138" spans="2:42" x14ac:dyDescent="0.3">
      <c r="B138"/>
      <c r="C138"/>
      <c r="D138"/>
      <c r="E138"/>
      <c r="F138"/>
      <c r="G138"/>
      <c r="H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row>
    <row r="139" spans="2:42" x14ac:dyDescent="0.3">
      <c r="B139"/>
      <c r="C139"/>
      <c r="D139"/>
      <c r="E139"/>
      <c r="F139"/>
      <c r="G139"/>
      <c r="H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row>
    <row r="140" spans="2:42" x14ac:dyDescent="0.3">
      <c r="B140"/>
      <c r="C140"/>
      <c r="D140"/>
      <c r="E140"/>
      <c r="F140"/>
      <c r="G140"/>
      <c r="H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row>
    <row r="141" spans="2:42" x14ac:dyDescent="0.3">
      <c r="B141"/>
      <c r="C141"/>
      <c r="D141"/>
      <c r="E141"/>
      <c r="F141"/>
      <c r="G141"/>
      <c r="H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row>
    <row r="142" spans="2:42" x14ac:dyDescent="0.3">
      <c r="B142"/>
      <c r="C142"/>
      <c r="D142"/>
      <c r="E142"/>
      <c r="F142"/>
      <c r="G142"/>
      <c r="H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row>
    <row r="143" spans="2:42" x14ac:dyDescent="0.3">
      <c r="B143"/>
      <c r="C143"/>
      <c r="D143"/>
      <c r="E143"/>
      <c r="F143"/>
      <c r="G143"/>
      <c r="H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row>
    <row r="144" spans="2:42" x14ac:dyDescent="0.3">
      <c r="B144"/>
      <c r="C144"/>
      <c r="D144"/>
      <c r="E144"/>
      <c r="F144"/>
      <c r="G144"/>
      <c r="H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row>
    <row r="145" spans="2:42" x14ac:dyDescent="0.3">
      <c r="B145"/>
      <c r="C145"/>
      <c r="D145"/>
      <c r="E145"/>
      <c r="F145"/>
      <c r="G145"/>
      <c r="H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row>
    <row r="146" spans="2:42" x14ac:dyDescent="0.3">
      <c r="B146"/>
      <c r="C146"/>
      <c r="D146"/>
      <c r="E146"/>
      <c r="F146"/>
      <c r="G146"/>
      <c r="H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row>
    <row r="147" spans="2:42" x14ac:dyDescent="0.3">
      <c r="B147"/>
      <c r="C147"/>
      <c r="D147"/>
      <c r="E147"/>
      <c r="F147"/>
      <c r="G147"/>
      <c r="H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row>
    <row r="148" spans="2:42" x14ac:dyDescent="0.3">
      <c r="B148"/>
      <c r="C148"/>
      <c r="D148"/>
      <c r="E148"/>
      <c r="F148"/>
      <c r="G148"/>
      <c r="H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row>
    <row r="149" spans="2:42" x14ac:dyDescent="0.3">
      <c r="B149"/>
      <c r="C149"/>
      <c r="D149"/>
      <c r="E149"/>
      <c r="F149"/>
      <c r="G149"/>
      <c r="H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row>
    <row r="150" spans="2:42" x14ac:dyDescent="0.3">
      <c r="B150"/>
      <c r="C150"/>
      <c r="D150"/>
      <c r="E150"/>
      <c r="F150"/>
      <c r="G150"/>
      <c r="H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row>
    <row r="151" spans="2:42" x14ac:dyDescent="0.3">
      <c r="B151"/>
      <c r="C151"/>
      <c r="D151"/>
      <c r="E151"/>
      <c r="F151"/>
      <c r="G151"/>
      <c r="H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row>
    <row r="152" spans="2:42" x14ac:dyDescent="0.3">
      <c r="B152"/>
      <c r="C152"/>
      <c r="D152"/>
      <c r="E152"/>
      <c r="F152"/>
      <c r="G152"/>
      <c r="H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row>
    <row r="153" spans="2:42" x14ac:dyDescent="0.3">
      <c r="B153"/>
      <c r="C153"/>
      <c r="D153"/>
      <c r="E153"/>
      <c r="F153"/>
      <c r="G153"/>
      <c r="H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row>
    <row r="154" spans="2:42" x14ac:dyDescent="0.3">
      <c r="B154"/>
      <c r="C154"/>
      <c r="D154"/>
      <c r="E154"/>
      <c r="F154"/>
      <c r="G154"/>
      <c r="H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row>
    <row r="155" spans="2:42" x14ac:dyDescent="0.3">
      <c r="B155"/>
      <c r="C155"/>
      <c r="D155"/>
      <c r="E155"/>
      <c r="F155"/>
      <c r="G155"/>
      <c r="H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row>
    <row r="156" spans="2:42" x14ac:dyDescent="0.3">
      <c r="B156"/>
      <c r="C156"/>
      <c r="D156"/>
      <c r="E156"/>
      <c r="F156"/>
      <c r="G156"/>
      <c r="H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row>
    <row r="157" spans="2:42" x14ac:dyDescent="0.3">
      <c r="B157"/>
      <c r="C157"/>
      <c r="D157"/>
      <c r="E157"/>
      <c r="F157"/>
      <c r="G157"/>
      <c r="H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row>
    <row r="158" spans="2:42" x14ac:dyDescent="0.3">
      <c r="B158"/>
      <c r="C158"/>
      <c r="D158"/>
      <c r="E158"/>
      <c r="F158"/>
      <c r="G158"/>
      <c r="H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row>
    <row r="159" spans="2:42" x14ac:dyDescent="0.3">
      <c r="B159"/>
      <c r="C159"/>
      <c r="D159"/>
      <c r="E159"/>
      <c r="F159"/>
      <c r="G159"/>
      <c r="H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row>
    <row r="160" spans="2:42" x14ac:dyDescent="0.3">
      <c r="B160"/>
      <c r="C160"/>
      <c r="D160"/>
      <c r="E160"/>
      <c r="F160"/>
      <c r="G160"/>
      <c r="H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row>
    <row r="161" spans="2:42" x14ac:dyDescent="0.3">
      <c r="B161"/>
      <c r="C161"/>
      <c r="D161"/>
      <c r="E161"/>
      <c r="F161"/>
      <c r="G161"/>
      <c r="H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row>
    <row r="162" spans="2:42" x14ac:dyDescent="0.3">
      <c r="B162"/>
      <c r="C162"/>
      <c r="D162"/>
      <c r="E162"/>
      <c r="F162"/>
      <c r="G162"/>
      <c r="H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row>
    <row r="163" spans="2:42" x14ac:dyDescent="0.3">
      <c r="B163"/>
      <c r="C163"/>
      <c r="D163"/>
      <c r="E163"/>
      <c r="F163"/>
      <c r="G163"/>
      <c r="H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row>
    <row r="164" spans="2:42" x14ac:dyDescent="0.3">
      <c r="B164"/>
      <c r="C164"/>
      <c r="D164"/>
      <c r="E164"/>
      <c r="F164"/>
      <c r="G164"/>
      <c r="H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row>
    <row r="165" spans="2:42" x14ac:dyDescent="0.3">
      <c r="B165"/>
      <c r="C165"/>
      <c r="D165"/>
      <c r="E165"/>
      <c r="F165"/>
      <c r="G165"/>
      <c r="H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row>
    <row r="166" spans="2:42" x14ac:dyDescent="0.3">
      <c r="B166"/>
      <c r="C166"/>
      <c r="D166"/>
      <c r="E166"/>
      <c r="F166"/>
      <c r="G166"/>
      <c r="H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row>
    <row r="167" spans="2:42" x14ac:dyDescent="0.3">
      <c r="B167"/>
      <c r="C167"/>
      <c r="D167"/>
      <c r="E167"/>
      <c r="F167"/>
      <c r="G167"/>
      <c r="H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row>
    <row r="168" spans="2:42" x14ac:dyDescent="0.3">
      <c r="B168"/>
      <c r="C168"/>
      <c r="D168"/>
      <c r="E168"/>
      <c r="F168"/>
      <c r="G168"/>
      <c r="H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row>
    <row r="169" spans="2:42" x14ac:dyDescent="0.3">
      <c r="B169"/>
      <c r="C169"/>
      <c r="D169"/>
      <c r="E169"/>
      <c r="F169"/>
      <c r="G169"/>
      <c r="H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row>
  </sheetData>
  <pageMargins left="0.19685039370078741" right="0.19685039370078741" top="0.19685039370078741" bottom="0.19685039370078741" header="0" footer="0"/>
  <pageSetup paperSize="9" scale="8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61C36-50EE-41DB-9A8B-4137A11A9870}">
  <dimension ref="B3:V9"/>
  <sheetViews>
    <sheetView zoomScale="120" zoomScaleNormal="120" workbookViewId="0">
      <selection activeCell="K27" sqref="K27"/>
    </sheetView>
  </sheetViews>
  <sheetFormatPr defaultColWidth="9.109375" defaultRowHeight="12" x14ac:dyDescent="0.3"/>
  <cols>
    <col min="1" max="1" width="9.109375" style="13"/>
    <col min="2" max="2" width="9.88671875" style="13" customWidth="1"/>
    <col min="3" max="23" width="3.6640625" style="13" customWidth="1"/>
    <col min="24" max="16384" width="9.109375" style="13"/>
  </cols>
  <sheetData>
    <row r="3" spans="2:22" ht="15" thickBot="1" x14ac:dyDescent="0.35">
      <c r="B3" s="232" t="s">
        <v>587</v>
      </c>
      <c r="C3" s="233"/>
      <c r="D3" s="233"/>
      <c r="E3" s="233"/>
      <c r="F3" s="233"/>
      <c r="G3" s="233"/>
      <c r="H3" s="233"/>
      <c r="I3" s="233"/>
      <c r="J3" s="233"/>
      <c r="K3" s="233"/>
      <c r="L3" s="233"/>
      <c r="M3" s="233"/>
      <c r="N3" s="233"/>
      <c r="O3" s="233"/>
      <c r="P3" s="233"/>
      <c r="Q3" s="233"/>
      <c r="R3" s="233"/>
      <c r="S3" s="233"/>
      <c r="T3" s="233"/>
      <c r="U3" s="233"/>
      <c r="V3" s="233"/>
    </row>
    <row r="4" spans="2:22" x14ac:dyDescent="0.3">
      <c r="B4" s="13" t="s">
        <v>117</v>
      </c>
      <c r="C4" s="114" t="s">
        <v>588</v>
      </c>
      <c r="D4" s="114" t="s">
        <v>589</v>
      </c>
      <c r="E4" s="114" t="s">
        <v>590</v>
      </c>
      <c r="F4" s="114" t="s">
        <v>591</v>
      </c>
      <c r="G4" s="114" t="s">
        <v>592</v>
      </c>
      <c r="H4" s="114" t="s">
        <v>593</v>
      </c>
      <c r="I4" s="114" t="s">
        <v>594</v>
      </c>
      <c r="J4" s="114" t="s">
        <v>595</v>
      </c>
      <c r="K4" s="114" t="s">
        <v>596</v>
      </c>
      <c r="L4" s="114" t="s">
        <v>597</v>
      </c>
      <c r="M4" s="114" t="s">
        <v>598</v>
      </c>
      <c r="N4" s="114" t="s">
        <v>599</v>
      </c>
      <c r="O4" s="114" t="s">
        <v>600</v>
      </c>
      <c r="P4" s="114" t="s">
        <v>601</v>
      </c>
      <c r="Q4" s="114" t="s">
        <v>602</v>
      </c>
      <c r="R4" s="114" t="s">
        <v>603</v>
      </c>
      <c r="S4" s="114" t="s">
        <v>604</v>
      </c>
      <c r="T4" s="114" t="s">
        <v>605</v>
      </c>
      <c r="U4" s="114" t="s">
        <v>606</v>
      </c>
      <c r="V4" s="114" t="s">
        <v>607</v>
      </c>
    </row>
    <row r="5" spans="2:22" x14ac:dyDescent="0.3">
      <c r="B5" s="13" t="s">
        <v>583</v>
      </c>
      <c r="C5" s="13">
        <v>1</v>
      </c>
      <c r="D5" s="13">
        <v>2</v>
      </c>
      <c r="E5" s="13">
        <f>+D5</f>
        <v>2</v>
      </c>
      <c r="F5" s="13">
        <f t="shared" ref="F5:T5" si="0">+E5</f>
        <v>2</v>
      </c>
      <c r="G5" s="13">
        <f t="shared" si="0"/>
        <v>2</v>
      </c>
      <c r="H5" s="13">
        <f t="shared" si="0"/>
        <v>2</v>
      </c>
      <c r="I5" s="13">
        <f t="shared" si="0"/>
        <v>2</v>
      </c>
      <c r="J5" s="13">
        <f t="shared" si="0"/>
        <v>2</v>
      </c>
      <c r="K5" s="13">
        <f t="shared" si="0"/>
        <v>2</v>
      </c>
      <c r="L5" s="13">
        <f t="shared" si="0"/>
        <v>2</v>
      </c>
      <c r="M5" s="13">
        <f t="shared" si="0"/>
        <v>2</v>
      </c>
      <c r="N5" s="13">
        <f t="shared" si="0"/>
        <v>2</v>
      </c>
      <c r="O5" s="13">
        <f t="shared" si="0"/>
        <v>2</v>
      </c>
      <c r="P5" s="13">
        <v>1</v>
      </c>
      <c r="Q5" s="13">
        <f t="shared" si="0"/>
        <v>1</v>
      </c>
      <c r="R5" s="13">
        <f t="shared" si="0"/>
        <v>1</v>
      </c>
      <c r="S5" s="13">
        <f t="shared" si="0"/>
        <v>1</v>
      </c>
      <c r="T5" s="13">
        <f t="shared" si="0"/>
        <v>1</v>
      </c>
    </row>
    <row r="6" spans="2:22" x14ac:dyDescent="0.3">
      <c r="B6" s="13" t="s">
        <v>584</v>
      </c>
      <c r="C6" s="13">
        <v>1</v>
      </c>
      <c r="D6" s="13">
        <f>+Tabel2[[#This Row],[5]]</f>
        <v>1</v>
      </c>
      <c r="E6" s="13">
        <f>+Tabel2[[#This Row],[6]]</f>
        <v>1</v>
      </c>
      <c r="F6" s="13">
        <f>+Tabel2[[#This Row],[7]]</f>
        <v>1</v>
      </c>
      <c r="G6" s="13">
        <f>+Tabel2[[#This Row],[8]]</f>
        <v>1</v>
      </c>
      <c r="H6" s="13">
        <f>+Tabel2[[#This Row],[9]]</f>
        <v>1</v>
      </c>
      <c r="I6" s="13">
        <f>+Tabel2[[#This Row],[10]]</f>
        <v>1</v>
      </c>
      <c r="J6" s="13">
        <f>+Tabel2[[#This Row],[11]]</f>
        <v>1</v>
      </c>
      <c r="K6" s="13">
        <f>+Tabel2[[#This Row],[12]]</f>
        <v>1</v>
      </c>
      <c r="L6" s="13">
        <f>+Tabel2[[#This Row],[13]]</f>
        <v>1</v>
      </c>
      <c r="M6" s="13">
        <f>+Tabel2[[#This Row],[14]]</f>
        <v>1</v>
      </c>
      <c r="N6" s="13">
        <f>+Tabel2[[#This Row],[15]]</f>
        <v>1</v>
      </c>
      <c r="O6" s="13">
        <f>+Tabel2[[#This Row],[16]]</f>
        <v>1</v>
      </c>
      <c r="P6" s="13">
        <f>+Tabel2[[#This Row],[17]]</f>
        <v>1</v>
      </c>
      <c r="Q6" s="13">
        <f>+Tabel2[[#This Row],[18]]</f>
        <v>1</v>
      </c>
      <c r="R6" s="13">
        <f>+Tabel2[[#This Row],[19]]</f>
        <v>1</v>
      </c>
      <c r="S6" s="13">
        <f>+Tabel2[[#This Row],[20]]</f>
        <v>1</v>
      </c>
      <c r="T6" s="13">
        <f>+Tabel2[[#This Row],[21]]</f>
        <v>1</v>
      </c>
    </row>
    <row r="7" spans="2:22" x14ac:dyDescent="0.3">
      <c r="B7" s="13" t="s">
        <v>585</v>
      </c>
      <c r="E7" s="13">
        <v>1</v>
      </c>
      <c r="F7" s="13">
        <f>+Tabel2[[#This Row],[7]]</f>
        <v>1</v>
      </c>
      <c r="G7" s="13">
        <v>2</v>
      </c>
      <c r="H7" s="13">
        <f>+Tabel2[[#This Row],[9]]</f>
        <v>2</v>
      </c>
      <c r="I7" s="13">
        <f>+Tabel2[[#This Row],[10]]</f>
        <v>2</v>
      </c>
      <c r="J7" s="13">
        <f>+Tabel2[[#This Row],[11]]</f>
        <v>2</v>
      </c>
      <c r="K7" s="13">
        <f>+Tabel2[[#This Row],[12]]</f>
        <v>2</v>
      </c>
      <c r="L7" s="13">
        <f>+Tabel2[[#This Row],[13]]</f>
        <v>2</v>
      </c>
      <c r="M7" s="13">
        <f>+Tabel2[[#This Row],[14]]</f>
        <v>2</v>
      </c>
      <c r="N7" s="13">
        <f>+Tabel2[[#This Row],[15]]</f>
        <v>2</v>
      </c>
      <c r="O7" s="13">
        <v>1</v>
      </c>
      <c r="P7" s="13">
        <f>+Tabel2[[#This Row],[17]]</f>
        <v>1</v>
      </c>
      <c r="Q7" s="13">
        <f>+Tabel2[[#This Row],[18]]</f>
        <v>1</v>
      </c>
      <c r="R7" s="13">
        <f>+Tabel2[[#This Row],[19]]</f>
        <v>1</v>
      </c>
      <c r="S7" s="13">
        <f>+Tabel2[[#This Row],[20]]</f>
        <v>1</v>
      </c>
      <c r="T7" s="13">
        <f>+Tabel2[[#This Row],[21]]</f>
        <v>1</v>
      </c>
    </row>
    <row r="8" spans="2:22" x14ac:dyDescent="0.3">
      <c r="B8" s="13" t="s">
        <v>608</v>
      </c>
      <c r="E8" s="13">
        <v>1</v>
      </c>
      <c r="F8" s="13">
        <f>+Tabel2[[#This Row],[7]]</f>
        <v>1</v>
      </c>
      <c r="G8" s="13">
        <f>+Tabel2[[#This Row],[8]]</f>
        <v>1</v>
      </c>
      <c r="H8" s="13">
        <f>+Tabel2[[#This Row],[9]]</f>
        <v>1</v>
      </c>
      <c r="I8" s="13">
        <f>+Tabel2[[#This Row],[10]]</f>
        <v>1</v>
      </c>
      <c r="J8" s="13">
        <f>+Tabel2[[#This Row],[11]]</f>
        <v>1</v>
      </c>
      <c r="K8" s="13">
        <f>+Tabel2[[#This Row],[12]]</f>
        <v>1</v>
      </c>
      <c r="L8" s="13">
        <f>+Tabel2[[#This Row],[13]]</f>
        <v>1</v>
      </c>
      <c r="M8" s="13">
        <f>+Tabel2[[#This Row],[14]]</f>
        <v>1</v>
      </c>
      <c r="N8" s="13">
        <f>+Tabel2[[#This Row],[15]]</f>
        <v>1</v>
      </c>
      <c r="O8" s="13">
        <v>1</v>
      </c>
      <c r="P8" s="13">
        <f>+Tabel2[[#This Row],[17]]</f>
        <v>1</v>
      </c>
      <c r="Q8" s="13">
        <f>+Tabel2[[#This Row],[18]]</f>
        <v>1</v>
      </c>
      <c r="R8" s="13">
        <f>+Tabel2[[#This Row],[19]]</f>
        <v>1</v>
      </c>
      <c r="S8" s="13">
        <f>+Tabel2[[#This Row],[20]]</f>
        <v>1</v>
      </c>
      <c r="T8" s="13">
        <f>+Tabel2[[#This Row],[21]]</f>
        <v>1</v>
      </c>
    </row>
    <row r="9" spans="2:22" x14ac:dyDescent="0.3">
      <c r="B9" s="13" t="s">
        <v>586</v>
      </c>
      <c r="G9" s="13">
        <v>1</v>
      </c>
      <c r="H9" s="13">
        <f>+Tabel2[[#This Row],[9]]</f>
        <v>1</v>
      </c>
      <c r="I9" s="13">
        <f>+Tabel2[[#This Row],[10]]</f>
        <v>1</v>
      </c>
      <c r="J9" s="13">
        <f>+Tabel2[[#This Row],[11]]</f>
        <v>1</v>
      </c>
      <c r="K9" s="13">
        <f>+Tabel2[[#This Row],[12]]</f>
        <v>1</v>
      </c>
      <c r="L9" s="13">
        <f>+Tabel2[[#This Row],[13]]</f>
        <v>1</v>
      </c>
      <c r="M9" s="13">
        <f>+Tabel2[[#This Row],[14]]</f>
        <v>1</v>
      </c>
      <c r="N9" s="13">
        <f>+Tabel2[[#This Row],[15]]</f>
        <v>1</v>
      </c>
      <c r="O9" s="13">
        <f>+Tabel2[[#This Row],[16]]</f>
        <v>1</v>
      </c>
      <c r="P9" s="13">
        <f>+Tabel2[[#This Row],[17]]</f>
        <v>1</v>
      </c>
      <c r="Q9" s="13">
        <f>+Tabel2[[#This Row],[18]]</f>
        <v>1</v>
      </c>
      <c r="R9" s="13">
        <f>+Tabel2[[#This Row],[19]]</f>
        <v>1</v>
      </c>
      <c r="S9" s="13">
        <f>+Tabel2[[#This Row],[20]]</f>
        <v>1</v>
      </c>
      <c r="T9" s="13">
        <f>+Tabel2[[#This Row],[21]]</f>
        <v>1</v>
      </c>
    </row>
  </sheetData>
  <mergeCells count="1">
    <mergeCell ref="B3:V3"/>
  </mergeCells>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86E9EC-759E-474C-BFB3-4186CCED942B}">
  <dimension ref="A1"/>
  <sheetViews>
    <sheetView workbookViewId="0">
      <selection activeCell="X36" sqref="X36"/>
    </sheetView>
  </sheetViews>
  <sheetFormatPr defaultRowHeight="14.4" x14ac:dyDescent="0.3"/>
  <cols>
    <col min="1" max="1" width="2.6640625" customWidth="1"/>
    <col min="21" max="21" width="7.6640625" customWidth="1"/>
  </cols>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B1535-22FD-4B9E-933A-C4C1AF3EBBA6}">
  <sheetPr>
    <pageSetUpPr fitToPage="1"/>
  </sheetPr>
  <dimension ref="B2:Y71"/>
  <sheetViews>
    <sheetView zoomScaleNormal="100" workbookViewId="0">
      <selection activeCell="F41" sqref="F41"/>
    </sheetView>
  </sheetViews>
  <sheetFormatPr defaultColWidth="9.109375" defaultRowHeight="14.4" x14ac:dyDescent="0.3"/>
  <cols>
    <col min="1" max="1" width="2.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9"/>
    <col min="10" max="10" width="25.6640625" style="4" customWidth="1"/>
    <col min="11" max="12" width="5.6640625" style="4" customWidth="1"/>
    <col min="13" max="13" width="2.6640625" style="4" customWidth="1"/>
    <col min="14" max="14" width="34.5546875" style="4" bestFit="1" customWidth="1"/>
    <col min="15" max="16" width="5.6640625" style="4" customWidth="1"/>
    <col min="17" max="17" width="9.109375" style="4"/>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5" x14ac:dyDescent="0.3">
      <c r="B2" s="24" t="s">
        <v>182</v>
      </c>
      <c r="F2" s="24" t="s">
        <v>183</v>
      </c>
      <c r="J2" s="24" t="s">
        <v>182</v>
      </c>
      <c r="N2" s="24" t="s">
        <v>183</v>
      </c>
      <c r="R2"/>
      <c r="S2"/>
      <c r="T2"/>
      <c r="U2"/>
      <c r="V2"/>
      <c r="W2"/>
      <c r="X2"/>
      <c r="Y2"/>
    </row>
    <row r="3" spans="2:25" x14ac:dyDescent="0.3">
      <c r="B3" s="25" t="s">
        <v>124</v>
      </c>
      <c r="C3" s="26" t="s">
        <v>125</v>
      </c>
      <c r="D3" s="26" t="s">
        <v>126</v>
      </c>
      <c r="F3" s="25" t="s">
        <v>124</v>
      </c>
      <c r="G3" s="26" t="s">
        <v>125</v>
      </c>
      <c r="H3" s="26" t="s">
        <v>126</v>
      </c>
      <c r="J3" s="27" t="s">
        <v>127</v>
      </c>
      <c r="K3" s="26" t="s">
        <v>125</v>
      </c>
      <c r="L3" s="26" t="s">
        <v>126</v>
      </c>
      <c r="N3" s="27" t="s">
        <v>127</v>
      </c>
      <c r="O3" s="26" t="s">
        <v>125</v>
      </c>
      <c r="P3" s="26" t="s">
        <v>126</v>
      </c>
      <c r="R3"/>
      <c r="S3"/>
      <c r="T3"/>
      <c r="U3"/>
      <c r="V3"/>
      <c r="W3"/>
      <c r="X3"/>
      <c r="Y3"/>
    </row>
    <row r="4" spans="2:25" x14ac:dyDescent="0.3">
      <c r="B4" s="28" t="s">
        <v>128</v>
      </c>
      <c r="C4" s="29">
        <f>SUM(C5:C91)</f>
        <v>1634.2</v>
      </c>
      <c r="D4" s="29">
        <f>SUM(D5:D91)</f>
        <v>3050.4999999999995</v>
      </c>
      <c r="F4" s="28" t="s">
        <v>128</v>
      </c>
      <c r="G4" s="29">
        <f>SUM(G5:G7)</f>
        <v>13.6</v>
      </c>
      <c r="H4" s="29">
        <f>SUM(H5:H7)</f>
        <v>22.700000000000003</v>
      </c>
      <c r="J4" s="28" t="s">
        <v>128</v>
      </c>
      <c r="K4" s="29">
        <f>SUM(K5:K91)</f>
        <v>730.2</v>
      </c>
      <c r="L4" s="29">
        <f>SUM(L5:L91)</f>
        <v>1108.8</v>
      </c>
      <c r="N4" s="28" t="s">
        <v>128</v>
      </c>
      <c r="O4" s="29">
        <f>SUM(O5:O7)</f>
        <v>3</v>
      </c>
      <c r="P4" s="29">
        <f>SUM(P5:P7)</f>
        <v>7.4</v>
      </c>
      <c r="R4"/>
      <c r="S4"/>
      <c r="T4"/>
      <c r="U4"/>
      <c r="V4"/>
      <c r="W4"/>
      <c r="X4"/>
      <c r="Y4"/>
    </row>
    <row r="5" spans="2:25" x14ac:dyDescent="0.3">
      <c r="B5" s="30" t="s">
        <v>184</v>
      </c>
      <c r="C5" s="31">
        <v>136.69999999999999</v>
      </c>
      <c r="D5" s="31">
        <v>0.1</v>
      </c>
      <c r="E5"/>
      <c r="F5" s="30" t="s">
        <v>185</v>
      </c>
      <c r="G5" s="31">
        <v>6.6</v>
      </c>
      <c r="H5" s="31">
        <v>6.8</v>
      </c>
      <c r="J5" s="30" t="s">
        <v>184</v>
      </c>
      <c r="K5" s="31">
        <v>22.8</v>
      </c>
      <c r="L5" s="31">
        <v>0</v>
      </c>
      <c r="M5"/>
      <c r="N5" s="30" t="s">
        <v>185</v>
      </c>
      <c r="O5" s="31">
        <v>0.8</v>
      </c>
      <c r="P5" s="31">
        <v>3.4</v>
      </c>
      <c r="R5"/>
      <c r="S5"/>
      <c r="T5"/>
      <c r="U5"/>
      <c r="V5"/>
      <c r="W5"/>
      <c r="X5"/>
      <c r="Y5"/>
    </row>
    <row r="6" spans="2:25" x14ac:dyDescent="0.3">
      <c r="B6" s="30" t="s">
        <v>186</v>
      </c>
      <c r="C6" s="31">
        <v>12</v>
      </c>
      <c r="D6" s="31">
        <v>0.4</v>
      </c>
      <c r="E6"/>
      <c r="F6" s="45" t="s">
        <v>187</v>
      </c>
      <c r="G6" s="46">
        <v>6.5</v>
      </c>
      <c r="H6" s="46">
        <v>10</v>
      </c>
      <c r="J6" s="30" t="s">
        <v>186</v>
      </c>
      <c r="K6" s="31">
        <v>2</v>
      </c>
      <c r="L6" s="31">
        <v>0</v>
      </c>
      <c r="M6"/>
      <c r="N6" s="45" t="s">
        <v>187</v>
      </c>
      <c r="O6" s="46">
        <v>2</v>
      </c>
      <c r="P6" s="46">
        <v>3.6</v>
      </c>
      <c r="R6"/>
      <c r="S6"/>
      <c r="T6"/>
      <c r="U6"/>
      <c r="V6"/>
      <c r="W6"/>
      <c r="X6"/>
      <c r="Y6"/>
    </row>
    <row r="7" spans="2:25" x14ac:dyDescent="0.3">
      <c r="B7" s="30" t="s">
        <v>188</v>
      </c>
      <c r="C7" s="31">
        <v>19</v>
      </c>
      <c r="D7" s="31">
        <v>1.4</v>
      </c>
      <c r="E7"/>
      <c r="F7" s="45" t="s">
        <v>189</v>
      </c>
      <c r="G7" s="46">
        <v>0.5</v>
      </c>
      <c r="H7" s="46">
        <v>5.9</v>
      </c>
      <c r="J7" s="30" t="s">
        <v>188</v>
      </c>
      <c r="K7" s="31">
        <v>3.4</v>
      </c>
      <c r="L7" s="31">
        <v>0</v>
      </c>
      <c r="M7"/>
      <c r="N7" s="45" t="s">
        <v>189</v>
      </c>
      <c r="O7" s="46">
        <v>0.2</v>
      </c>
      <c r="P7" s="46">
        <v>0.4</v>
      </c>
      <c r="R7" s="30"/>
      <c r="S7" s="31"/>
      <c r="T7" s="31"/>
      <c r="U7"/>
    </row>
    <row r="8" spans="2:25" x14ac:dyDescent="0.3">
      <c r="B8" s="45" t="s">
        <v>189</v>
      </c>
      <c r="C8" s="46">
        <v>3.8</v>
      </c>
      <c r="D8" s="46">
        <v>2.2999999999999998</v>
      </c>
      <c r="E8"/>
      <c r="F8" s="30" t="s">
        <v>188</v>
      </c>
      <c r="G8" s="31">
        <v>1.4</v>
      </c>
      <c r="H8" s="31">
        <v>14.3</v>
      </c>
      <c r="J8" s="45" t="s">
        <v>189</v>
      </c>
      <c r="K8" s="46">
        <v>0</v>
      </c>
      <c r="L8" s="46">
        <v>0</v>
      </c>
      <c r="M8"/>
      <c r="N8" s="30" t="s">
        <v>188</v>
      </c>
      <c r="O8" s="31">
        <v>0</v>
      </c>
      <c r="P8" s="31">
        <v>1.8</v>
      </c>
      <c r="R8" s="30"/>
      <c r="S8" s="31"/>
      <c r="T8" s="31"/>
      <c r="U8"/>
    </row>
    <row r="9" spans="2:25" x14ac:dyDescent="0.3">
      <c r="B9" s="45" t="s">
        <v>187</v>
      </c>
      <c r="C9" s="46">
        <v>16.399999999999999</v>
      </c>
      <c r="D9" s="46">
        <v>6</v>
      </c>
      <c r="E9"/>
      <c r="F9" s="30" t="s">
        <v>186</v>
      </c>
      <c r="G9" s="31">
        <v>0.2</v>
      </c>
      <c r="H9" s="31">
        <v>16</v>
      </c>
      <c r="J9" s="45" t="s">
        <v>187</v>
      </c>
      <c r="K9" s="46">
        <v>5.8</v>
      </c>
      <c r="L9" s="46">
        <v>1.4</v>
      </c>
      <c r="M9"/>
      <c r="N9" s="30" t="s">
        <v>186</v>
      </c>
      <c r="O9" s="31">
        <v>0</v>
      </c>
      <c r="P9" s="31">
        <v>4.4000000000000004</v>
      </c>
      <c r="R9" s="30"/>
      <c r="S9" s="31"/>
      <c r="T9" s="31"/>
      <c r="U9"/>
    </row>
    <row r="10" spans="2:25" x14ac:dyDescent="0.3">
      <c r="B10" s="30" t="s">
        <v>185</v>
      </c>
      <c r="C10" s="31">
        <v>5.7</v>
      </c>
      <c r="D10" s="31">
        <v>8.6999999999999993</v>
      </c>
      <c r="E10"/>
      <c r="F10" s="30" t="s">
        <v>184</v>
      </c>
      <c r="G10" s="31">
        <v>0</v>
      </c>
      <c r="H10" s="31">
        <v>112.1</v>
      </c>
      <c r="J10" s="30" t="s">
        <v>185</v>
      </c>
      <c r="K10" s="31">
        <v>2.6</v>
      </c>
      <c r="L10" s="31">
        <v>0.6</v>
      </c>
      <c r="M10"/>
      <c r="N10" s="30" t="s">
        <v>184</v>
      </c>
      <c r="O10" s="31">
        <v>0</v>
      </c>
      <c r="P10" s="31">
        <v>26</v>
      </c>
      <c r="R10" s="30"/>
      <c r="S10" s="31"/>
      <c r="T10" s="31"/>
      <c r="U10"/>
    </row>
    <row r="14" spans="2:25" x14ac:dyDescent="0.3">
      <c r="B14" s="24" t="s">
        <v>190</v>
      </c>
      <c r="F14" s="24" t="s">
        <v>191</v>
      </c>
      <c r="J14" s="24" t="s">
        <v>190</v>
      </c>
      <c r="N14" s="24" t="s">
        <v>191</v>
      </c>
      <c r="R14" s="24" t="s">
        <v>190</v>
      </c>
      <c r="V14" s="24" t="s">
        <v>191</v>
      </c>
    </row>
    <row r="15" spans="2:25" x14ac:dyDescent="0.3">
      <c r="B15" s="25" t="s">
        <v>124</v>
      </c>
      <c r="C15" s="26" t="s">
        <v>125</v>
      </c>
      <c r="D15" s="26" t="s">
        <v>126</v>
      </c>
      <c r="F15" s="25" t="s">
        <v>124</v>
      </c>
      <c r="G15" s="26" t="s">
        <v>125</v>
      </c>
      <c r="H15" s="26" t="s">
        <v>126</v>
      </c>
      <c r="J15" s="27" t="s">
        <v>127</v>
      </c>
      <c r="K15" s="26" t="s">
        <v>125</v>
      </c>
      <c r="L15" s="26" t="s">
        <v>126</v>
      </c>
      <c r="N15" s="27" t="s">
        <v>127</v>
      </c>
      <c r="O15" s="26" t="s">
        <v>125</v>
      </c>
      <c r="P15" s="26" t="s">
        <v>126</v>
      </c>
      <c r="R15" s="36" t="s">
        <v>159</v>
      </c>
      <c r="S15" s="26" t="s">
        <v>125</v>
      </c>
      <c r="T15" s="26" t="s">
        <v>126</v>
      </c>
      <c r="V15" s="36" t="s">
        <v>159</v>
      </c>
      <c r="W15" s="26" t="s">
        <v>125</v>
      </c>
      <c r="X15" s="26" t="s">
        <v>126</v>
      </c>
    </row>
    <row r="16" spans="2:25" x14ac:dyDescent="0.3">
      <c r="B16" s="28" t="s">
        <v>128</v>
      </c>
      <c r="C16" s="29">
        <f>SUM(C17:C63)</f>
        <v>720.30000000000007</v>
      </c>
      <c r="D16" s="29">
        <f>SUM(D17:D63)</f>
        <v>1515.8</v>
      </c>
      <c r="F16" s="28" t="s">
        <v>128</v>
      </c>
      <c r="G16" s="29">
        <f>SUM(G17:G35)</f>
        <v>1155.5999999999999</v>
      </c>
      <c r="H16" s="29">
        <f>SUM(H17:H35)</f>
        <v>510.2</v>
      </c>
      <c r="J16" s="28" t="s">
        <v>128</v>
      </c>
      <c r="K16" s="29">
        <f>SUM(K17:K63)</f>
        <v>346.8</v>
      </c>
      <c r="L16" s="29">
        <f>SUM(L17:L63)</f>
        <v>553.4</v>
      </c>
      <c r="N16" s="28" t="s">
        <v>128</v>
      </c>
      <c r="O16" s="29">
        <f>SUM(O17:O35)</f>
        <v>502.8</v>
      </c>
      <c r="P16" s="29">
        <f>SUM(P17:P35)</f>
        <v>231.39999999999998</v>
      </c>
      <c r="R16" s="28" t="s">
        <v>128</v>
      </c>
      <c r="S16" s="29">
        <f>SUM(S17:S63)</f>
        <v>203.10000000000002</v>
      </c>
      <c r="T16" s="29">
        <f>SUM(T17:T63)</f>
        <v>387.5</v>
      </c>
      <c r="V16" s="28" t="s">
        <v>128</v>
      </c>
      <c r="W16" s="29">
        <f>SUM(W17:W35)</f>
        <v>287.09999999999997</v>
      </c>
      <c r="X16" s="29">
        <f>SUM(X17:X35)</f>
        <v>142.30000000000001</v>
      </c>
    </row>
    <row r="17" spans="2:24" x14ac:dyDescent="0.3">
      <c r="B17" s="30" t="s">
        <v>192</v>
      </c>
      <c r="C17" s="31">
        <v>67.8</v>
      </c>
      <c r="D17" s="31">
        <v>88.4</v>
      </c>
      <c r="E17"/>
      <c r="F17" s="30" t="s">
        <v>193</v>
      </c>
      <c r="G17" s="31">
        <v>13</v>
      </c>
      <c r="H17" s="31">
        <v>9.4</v>
      </c>
      <c r="J17" s="30" t="s">
        <v>192</v>
      </c>
      <c r="K17" s="31">
        <v>47.8</v>
      </c>
      <c r="L17" s="31">
        <v>42.8</v>
      </c>
      <c r="M17"/>
      <c r="N17" s="30" t="s">
        <v>193</v>
      </c>
      <c r="O17" s="31">
        <v>7.8</v>
      </c>
      <c r="P17" s="31">
        <v>11.6</v>
      </c>
      <c r="R17" s="30" t="s">
        <v>192</v>
      </c>
      <c r="S17" s="31">
        <v>20.5</v>
      </c>
      <c r="T17" s="31">
        <v>35.299999999999997</v>
      </c>
      <c r="U17"/>
      <c r="V17" s="30" t="s">
        <v>193</v>
      </c>
      <c r="W17" s="31">
        <v>5.3</v>
      </c>
      <c r="X17" s="31">
        <v>3.5</v>
      </c>
    </row>
    <row r="18" spans="2:24" x14ac:dyDescent="0.3">
      <c r="B18" s="30" t="s">
        <v>194</v>
      </c>
      <c r="C18" s="31">
        <v>8.5</v>
      </c>
      <c r="D18" s="31">
        <v>13.8</v>
      </c>
      <c r="E18"/>
      <c r="F18" s="30" t="s">
        <v>195</v>
      </c>
      <c r="G18" s="31">
        <v>30.1</v>
      </c>
      <c r="H18" s="31">
        <v>8.6</v>
      </c>
      <c r="J18" s="30" t="s">
        <v>194</v>
      </c>
      <c r="K18" s="31">
        <v>5.4</v>
      </c>
      <c r="L18" s="31">
        <v>10.8</v>
      </c>
      <c r="M18"/>
      <c r="N18" s="30" t="s">
        <v>195</v>
      </c>
      <c r="O18" s="31">
        <v>33</v>
      </c>
      <c r="P18" s="31">
        <v>5</v>
      </c>
      <c r="R18" s="30" t="s">
        <v>194</v>
      </c>
      <c r="S18" s="31">
        <v>1.3</v>
      </c>
      <c r="T18" s="31">
        <v>6.3</v>
      </c>
      <c r="U18"/>
      <c r="V18" s="30" t="s">
        <v>195</v>
      </c>
      <c r="W18" s="31">
        <v>8.5</v>
      </c>
      <c r="X18" s="31">
        <v>5.5</v>
      </c>
    </row>
    <row r="19" spans="2:24" x14ac:dyDescent="0.3">
      <c r="B19" s="30" t="s">
        <v>196</v>
      </c>
      <c r="C19" s="31">
        <v>5.4</v>
      </c>
      <c r="D19" s="31">
        <v>23.2</v>
      </c>
      <c r="E19"/>
      <c r="F19" s="30" t="s">
        <v>197</v>
      </c>
      <c r="G19" s="31">
        <v>18.7</v>
      </c>
      <c r="H19" s="31">
        <v>2.5</v>
      </c>
      <c r="J19" s="30" t="s">
        <v>196</v>
      </c>
      <c r="K19" s="31">
        <v>3.8</v>
      </c>
      <c r="L19" s="31">
        <v>9</v>
      </c>
      <c r="M19"/>
      <c r="N19" s="30" t="s">
        <v>197</v>
      </c>
      <c r="O19" s="31">
        <v>18.600000000000001</v>
      </c>
      <c r="P19" s="31">
        <v>2.2000000000000002</v>
      </c>
      <c r="R19" s="30" t="s">
        <v>196</v>
      </c>
      <c r="S19" s="31">
        <v>2.5</v>
      </c>
      <c r="T19" s="31">
        <v>5.8</v>
      </c>
      <c r="U19"/>
      <c r="V19" s="30" t="s">
        <v>197</v>
      </c>
      <c r="W19" s="31">
        <v>6.8</v>
      </c>
      <c r="X19" s="31">
        <v>0.3</v>
      </c>
    </row>
    <row r="20" spans="2:24" x14ac:dyDescent="0.3">
      <c r="B20" s="30" t="s">
        <v>198</v>
      </c>
      <c r="C20" s="31">
        <v>3.9</v>
      </c>
      <c r="D20" s="31">
        <v>25.5</v>
      </c>
      <c r="E20"/>
      <c r="F20" s="45" t="s">
        <v>187</v>
      </c>
      <c r="G20" s="46">
        <v>9.6999999999999993</v>
      </c>
      <c r="H20" s="46">
        <v>3</v>
      </c>
      <c r="J20" s="30" t="s">
        <v>198</v>
      </c>
      <c r="K20" s="31">
        <v>2.4</v>
      </c>
      <c r="L20" s="31">
        <v>26.6</v>
      </c>
      <c r="M20"/>
      <c r="N20" s="45" t="s">
        <v>187</v>
      </c>
      <c r="O20" s="46">
        <v>6.2</v>
      </c>
      <c r="P20" s="46">
        <v>0.8</v>
      </c>
      <c r="R20" s="30" t="s">
        <v>198</v>
      </c>
      <c r="S20" s="31">
        <v>1.5</v>
      </c>
      <c r="T20" s="31">
        <v>8.8000000000000007</v>
      </c>
      <c r="U20"/>
      <c r="V20" s="45" t="s">
        <v>187</v>
      </c>
      <c r="W20" s="46">
        <v>1.3</v>
      </c>
      <c r="X20" s="46">
        <v>0</v>
      </c>
    </row>
    <row r="21" spans="2:24" x14ac:dyDescent="0.3">
      <c r="B21" s="30" t="s">
        <v>199</v>
      </c>
      <c r="C21" s="31">
        <v>1.5</v>
      </c>
      <c r="D21" s="31">
        <v>14.6</v>
      </c>
      <c r="E21"/>
      <c r="F21" s="45" t="s">
        <v>200</v>
      </c>
      <c r="G21" s="46">
        <v>42.5</v>
      </c>
      <c r="H21" s="46">
        <v>7</v>
      </c>
      <c r="J21" s="30" t="s">
        <v>199</v>
      </c>
      <c r="K21" s="31">
        <v>0.6</v>
      </c>
      <c r="L21" s="31">
        <v>12.2</v>
      </c>
      <c r="M21"/>
      <c r="N21" s="45" t="s">
        <v>200</v>
      </c>
      <c r="O21" s="46">
        <v>4.8</v>
      </c>
      <c r="P21" s="46">
        <v>1.8</v>
      </c>
      <c r="R21" s="30" t="s">
        <v>199</v>
      </c>
      <c r="S21" s="31">
        <v>0.5</v>
      </c>
      <c r="T21" s="31">
        <v>5</v>
      </c>
      <c r="U21"/>
      <c r="V21" s="45" t="s">
        <v>200</v>
      </c>
      <c r="W21" s="46">
        <v>1.3</v>
      </c>
      <c r="X21" s="46">
        <v>1</v>
      </c>
    </row>
    <row r="22" spans="2:24" x14ac:dyDescent="0.3">
      <c r="B22" s="45" t="s">
        <v>201</v>
      </c>
      <c r="C22" s="46">
        <v>6</v>
      </c>
      <c r="D22" s="46">
        <v>52.3</v>
      </c>
      <c r="E22"/>
      <c r="F22" s="45" t="s">
        <v>201</v>
      </c>
      <c r="G22" s="46">
        <v>45.7</v>
      </c>
      <c r="H22" s="46">
        <v>5.3</v>
      </c>
      <c r="J22" s="45" t="s">
        <v>201</v>
      </c>
      <c r="K22" s="46">
        <v>3</v>
      </c>
      <c r="L22" s="46">
        <v>29.8</v>
      </c>
      <c r="M22"/>
      <c r="N22" s="45" t="s">
        <v>201</v>
      </c>
      <c r="O22" s="46">
        <v>24.2</v>
      </c>
      <c r="P22" s="46">
        <v>1.8</v>
      </c>
      <c r="R22" s="45" t="s">
        <v>201</v>
      </c>
      <c r="S22" s="46">
        <v>2.8</v>
      </c>
      <c r="T22" s="46">
        <v>21</v>
      </c>
      <c r="U22"/>
      <c r="V22" s="45" t="s">
        <v>201</v>
      </c>
      <c r="W22" s="46">
        <v>18</v>
      </c>
      <c r="X22" s="46">
        <v>2</v>
      </c>
    </row>
    <row r="23" spans="2:24" x14ac:dyDescent="0.3">
      <c r="B23" s="45" t="s">
        <v>200</v>
      </c>
      <c r="C23" s="46">
        <v>6.2</v>
      </c>
      <c r="D23" s="46">
        <v>35.799999999999997</v>
      </c>
      <c r="E23"/>
      <c r="F23" s="30" t="s">
        <v>199</v>
      </c>
      <c r="G23" s="31">
        <v>15</v>
      </c>
      <c r="H23" s="31">
        <v>1.4</v>
      </c>
      <c r="J23" s="45" t="s">
        <v>200</v>
      </c>
      <c r="K23" s="46">
        <v>1.8</v>
      </c>
      <c r="L23" s="46">
        <v>2.6</v>
      </c>
      <c r="M23"/>
      <c r="N23" s="30" t="s">
        <v>199</v>
      </c>
      <c r="O23" s="31">
        <v>8.6</v>
      </c>
      <c r="P23" s="31">
        <v>0.8</v>
      </c>
      <c r="R23" s="45" t="s">
        <v>200</v>
      </c>
      <c r="S23" s="46">
        <v>0</v>
      </c>
      <c r="T23" s="46">
        <v>0.8</v>
      </c>
      <c r="U23"/>
      <c r="V23" s="30" t="s">
        <v>199</v>
      </c>
      <c r="W23" s="31">
        <v>2.8</v>
      </c>
      <c r="X23" s="31">
        <v>0.5</v>
      </c>
    </row>
    <row r="24" spans="2:24" x14ac:dyDescent="0.3">
      <c r="B24" s="45" t="s">
        <v>187</v>
      </c>
      <c r="C24" s="46">
        <v>1.6</v>
      </c>
      <c r="D24" s="46">
        <v>8</v>
      </c>
      <c r="E24"/>
      <c r="F24" s="30" t="s">
        <v>198</v>
      </c>
      <c r="G24" s="31">
        <v>21.5</v>
      </c>
      <c r="H24" s="31">
        <v>2.8</v>
      </c>
      <c r="J24" s="45" t="s">
        <v>187</v>
      </c>
      <c r="K24" s="46">
        <v>0.6</v>
      </c>
      <c r="L24" s="46">
        <v>3.8</v>
      </c>
      <c r="M24"/>
      <c r="N24" s="30" t="s">
        <v>198</v>
      </c>
      <c r="O24" s="31">
        <v>19.600000000000001</v>
      </c>
      <c r="P24" s="31">
        <v>2.4</v>
      </c>
      <c r="R24" s="45" t="s">
        <v>187</v>
      </c>
      <c r="S24" s="46">
        <v>0.3</v>
      </c>
      <c r="T24" s="46">
        <v>2.2999999999999998</v>
      </c>
      <c r="U24"/>
      <c r="V24" s="30" t="s">
        <v>198</v>
      </c>
      <c r="W24" s="31">
        <v>8.8000000000000007</v>
      </c>
      <c r="X24" s="31">
        <v>1</v>
      </c>
    </row>
    <row r="25" spans="2:24" x14ac:dyDescent="0.3">
      <c r="B25" s="30" t="s">
        <v>197</v>
      </c>
      <c r="C25" s="31">
        <v>2.9</v>
      </c>
      <c r="D25" s="31">
        <v>24.9</v>
      </c>
      <c r="E25"/>
      <c r="F25" s="30" t="s">
        <v>196</v>
      </c>
      <c r="G25" s="31">
        <v>18.600000000000001</v>
      </c>
      <c r="H25" s="31">
        <v>8.5</v>
      </c>
      <c r="J25" s="30" t="s">
        <v>197</v>
      </c>
      <c r="K25" s="31">
        <v>2</v>
      </c>
      <c r="L25" s="31">
        <v>21.4</v>
      </c>
      <c r="M25"/>
      <c r="N25" s="30" t="s">
        <v>196</v>
      </c>
      <c r="O25" s="31">
        <v>17.8</v>
      </c>
      <c r="P25" s="31">
        <v>2.4</v>
      </c>
      <c r="R25" s="30" t="s">
        <v>197</v>
      </c>
      <c r="S25" s="31">
        <v>0</v>
      </c>
      <c r="T25" s="31">
        <v>8.5</v>
      </c>
      <c r="U25"/>
      <c r="V25" s="30" t="s">
        <v>196</v>
      </c>
      <c r="W25" s="31">
        <v>4.5</v>
      </c>
      <c r="X25" s="31">
        <v>3.8</v>
      </c>
    </row>
    <row r="26" spans="2:24" x14ac:dyDescent="0.3">
      <c r="B26" s="30" t="s">
        <v>195</v>
      </c>
      <c r="C26" s="31">
        <v>10.9</v>
      </c>
      <c r="D26" s="31">
        <v>31.1</v>
      </c>
      <c r="E26"/>
      <c r="F26" s="30" t="s">
        <v>194</v>
      </c>
      <c r="G26" s="31">
        <v>12.2</v>
      </c>
      <c r="H26" s="31">
        <v>13.6</v>
      </c>
      <c r="J26" s="30" t="s">
        <v>195</v>
      </c>
      <c r="K26" s="31">
        <v>9.8000000000000007</v>
      </c>
      <c r="L26" s="31">
        <v>25.2</v>
      </c>
      <c r="M26"/>
      <c r="N26" s="30" t="s">
        <v>194</v>
      </c>
      <c r="O26" s="31">
        <v>8.1999999999999993</v>
      </c>
      <c r="P26" s="31">
        <v>9</v>
      </c>
      <c r="R26" s="30" t="s">
        <v>195</v>
      </c>
      <c r="S26" s="31">
        <v>4</v>
      </c>
      <c r="T26" s="31">
        <v>11.8</v>
      </c>
      <c r="U26"/>
      <c r="V26" s="30" t="s">
        <v>194</v>
      </c>
      <c r="W26" s="31">
        <v>3.3</v>
      </c>
      <c r="X26" s="31">
        <v>4.5</v>
      </c>
    </row>
    <row r="27" spans="2:24" x14ac:dyDescent="0.3">
      <c r="B27" s="30" t="s">
        <v>193</v>
      </c>
      <c r="C27" s="31">
        <v>10.6</v>
      </c>
      <c r="D27" s="31">
        <v>9.6</v>
      </c>
      <c r="E27"/>
      <c r="F27" s="30" t="s">
        <v>192</v>
      </c>
      <c r="G27" s="31">
        <v>170</v>
      </c>
      <c r="H27" s="31">
        <v>57.7</v>
      </c>
      <c r="J27" s="30" t="s">
        <v>193</v>
      </c>
      <c r="K27" s="31">
        <v>4</v>
      </c>
      <c r="L27" s="31">
        <v>6</v>
      </c>
      <c r="M27"/>
      <c r="N27" s="30" t="s">
        <v>192</v>
      </c>
      <c r="O27" s="31">
        <v>81.599999999999994</v>
      </c>
      <c r="P27" s="31">
        <v>35.6</v>
      </c>
      <c r="R27" s="30" t="s">
        <v>193</v>
      </c>
      <c r="S27" s="31">
        <v>2.5</v>
      </c>
      <c r="T27" s="31">
        <v>5.5</v>
      </c>
      <c r="U27"/>
      <c r="V27" s="30" t="s">
        <v>192</v>
      </c>
      <c r="W27" s="31">
        <v>33.799999999999997</v>
      </c>
      <c r="X27" s="31">
        <v>13.3</v>
      </c>
    </row>
    <row r="28" spans="2:24" x14ac:dyDescent="0.3">
      <c r="B28" s="30"/>
      <c r="C28" s="31"/>
      <c r="D28" s="31"/>
      <c r="E28"/>
      <c r="F28" s="30"/>
      <c r="G28" s="31"/>
      <c r="H28" s="31"/>
      <c r="J28" s="30"/>
      <c r="K28" s="31"/>
      <c r="L28" s="31"/>
      <c r="M28"/>
      <c r="N28" s="30"/>
      <c r="O28" s="31"/>
      <c r="P28" s="31"/>
      <c r="R28" s="30"/>
      <c r="S28" s="31"/>
      <c r="T28" s="31"/>
      <c r="U28"/>
      <c r="V28" s="30"/>
      <c r="W28" s="31"/>
      <c r="X28" s="31"/>
    </row>
    <row r="29" spans="2:24" x14ac:dyDescent="0.3">
      <c r="B29" s="30"/>
      <c r="C29" s="31"/>
      <c r="D29" s="31"/>
      <c r="E29"/>
      <c r="F29" s="30"/>
      <c r="G29" s="31"/>
      <c r="H29" s="31"/>
      <c r="J29" s="30"/>
      <c r="K29" s="31"/>
      <c r="L29" s="31"/>
      <c r="M29"/>
      <c r="N29" s="30"/>
      <c r="O29" s="31"/>
      <c r="P29" s="31"/>
      <c r="R29" s="30"/>
      <c r="S29" s="31"/>
      <c r="T29" s="31"/>
      <c r="U29"/>
      <c r="V29" s="30"/>
      <c r="W29" s="31"/>
      <c r="X29" s="31"/>
    </row>
    <row r="30" spans="2:24" x14ac:dyDescent="0.3">
      <c r="B30" s="30"/>
      <c r="C30" s="31"/>
      <c r="D30" s="31"/>
      <c r="E30"/>
      <c r="F30" s="30"/>
      <c r="G30" s="31"/>
      <c r="H30" s="31"/>
      <c r="J30" s="30"/>
      <c r="K30" s="31"/>
      <c r="L30" s="31"/>
      <c r="M30"/>
      <c r="N30" s="30"/>
      <c r="O30" s="31"/>
      <c r="P30" s="31"/>
      <c r="R30" s="30"/>
      <c r="S30" s="31"/>
      <c r="T30" s="31"/>
      <c r="U30"/>
      <c r="V30" s="30"/>
      <c r="W30" s="31"/>
      <c r="X30" s="31"/>
    </row>
    <row r="31" spans="2:24" x14ac:dyDescent="0.3">
      <c r="B31" s="24" t="s">
        <v>202</v>
      </c>
      <c r="F31" s="24" t="s">
        <v>203</v>
      </c>
      <c r="J31" s="24" t="s">
        <v>202</v>
      </c>
      <c r="N31" s="24" t="s">
        <v>203</v>
      </c>
      <c r="R31" s="24" t="s">
        <v>202</v>
      </c>
      <c r="V31" s="24" t="s">
        <v>203</v>
      </c>
    </row>
    <row r="32" spans="2:24" x14ac:dyDescent="0.3">
      <c r="B32" s="25" t="s">
        <v>124</v>
      </c>
      <c r="C32" s="26" t="s">
        <v>125</v>
      </c>
      <c r="D32" s="26" t="s">
        <v>126</v>
      </c>
      <c r="F32" s="25" t="s">
        <v>124</v>
      </c>
      <c r="G32" s="26" t="s">
        <v>125</v>
      </c>
      <c r="H32" s="26" t="s">
        <v>126</v>
      </c>
      <c r="J32" s="27" t="s">
        <v>127</v>
      </c>
      <c r="K32" s="26" t="s">
        <v>125</v>
      </c>
      <c r="L32" s="26" t="s">
        <v>126</v>
      </c>
      <c r="N32" s="27" t="s">
        <v>127</v>
      </c>
      <c r="O32" s="26" t="s">
        <v>125</v>
      </c>
      <c r="P32" s="26" t="s">
        <v>126</v>
      </c>
      <c r="R32" s="36" t="s">
        <v>159</v>
      </c>
      <c r="S32" s="26" t="s">
        <v>125</v>
      </c>
      <c r="T32" s="26" t="s">
        <v>126</v>
      </c>
      <c r="V32" s="36" t="s">
        <v>159</v>
      </c>
      <c r="W32" s="26" t="s">
        <v>125</v>
      </c>
      <c r="X32" s="26" t="s">
        <v>126</v>
      </c>
    </row>
    <row r="33" spans="2:25" x14ac:dyDescent="0.3">
      <c r="B33" s="28" t="s">
        <v>128</v>
      </c>
      <c r="C33" s="29">
        <f>SUM(C34:C62)</f>
        <v>297.5</v>
      </c>
      <c r="D33" s="29">
        <f>SUM(D34:D62)</f>
        <v>594.29999999999995</v>
      </c>
      <c r="F33" s="28" t="s">
        <v>128</v>
      </c>
      <c r="G33" s="29">
        <f>SUM(G34:G44)</f>
        <v>544.80000000000007</v>
      </c>
      <c r="H33" s="29">
        <f>SUM(H34:H44)</f>
        <v>307.59999999999997</v>
      </c>
      <c r="J33" s="28" t="s">
        <v>128</v>
      </c>
      <c r="K33" s="29">
        <f>SUM(K34:K75)</f>
        <v>132.80000000000001</v>
      </c>
      <c r="L33" s="29">
        <f>SUM(L34:L75)</f>
        <v>181.60000000000002</v>
      </c>
      <c r="N33" s="28" t="s">
        <v>128</v>
      </c>
      <c r="O33" s="29">
        <f>SUM(O34:O44)</f>
        <v>184.6</v>
      </c>
      <c r="P33" s="29">
        <f>SUM(P34:P44)</f>
        <v>132.6</v>
      </c>
      <c r="R33" s="28" t="s">
        <v>128</v>
      </c>
      <c r="S33" s="29">
        <f>SUM(S34:S75)</f>
        <v>83.6</v>
      </c>
      <c r="T33" s="29">
        <f>SUM(T34:T75)</f>
        <v>138.19999999999999</v>
      </c>
      <c r="V33" s="28" t="s">
        <v>128</v>
      </c>
      <c r="W33" s="29">
        <f>SUM(W34:W53)</f>
        <v>133.89999999999998</v>
      </c>
      <c r="X33" s="29">
        <f>SUM(X34:X53)</f>
        <v>83.4</v>
      </c>
    </row>
    <row r="34" spans="2:25" x14ac:dyDescent="0.3">
      <c r="B34" s="30" t="s">
        <v>192</v>
      </c>
      <c r="C34" s="31">
        <v>143.80000000000001</v>
      </c>
      <c r="D34" s="31">
        <v>289.2</v>
      </c>
      <c r="E34"/>
      <c r="F34" s="30" t="s">
        <v>204</v>
      </c>
      <c r="G34" s="31">
        <v>96.2</v>
      </c>
      <c r="H34" s="31">
        <v>41.3</v>
      </c>
      <c r="J34" s="30" t="s">
        <v>192</v>
      </c>
      <c r="K34" s="31">
        <v>85.2</v>
      </c>
      <c r="L34" s="31">
        <v>75.2</v>
      </c>
      <c r="M34"/>
      <c r="N34" s="30" t="s">
        <v>204</v>
      </c>
      <c r="O34" s="31">
        <v>59.8</v>
      </c>
      <c r="P34" s="31">
        <v>18.2</v>
      </c>
      <c r="R34" s="30" t="s">
        <v>192</v>
      </c>
      <c r="S34" s="31">
        <v>41</v>
      </c>
      <c r="T34" s="31">
        <v>46.8</v>
      </c>
      <c r="U34"/>
      <c r="V34" s="30" t="s">
        <v>204</v>
      </c>
      <c r="W34" s="31">
        <v>33.799999999999997</v>
      </c>
      <c r="X34" s="31">
        <v>17</v>
      </c>
    </row>
    <row r="35" spans="2:25" x14ac:dyDescent="0.3">
      <c r="B35" s="30" t="s">
        <v>205</v>
      </c>
      <c r="C35" s="31">
        <v>41.5</v>
      </c>
      <c r="D35" s="31">
        <v>65.099999999999994</v>
      </c>
      <c r="E35"/>
      <c r="F35" s="45" t="s">
        <v>187</v>
      </c>
      <c r="G35" s="46">
        <v>117.6</v>
      </c>
      <c r="H35" s="46">
        <v>41.5</v>
      </c>
      <c r="J35" s="30" t="s">
        <v>205</v>
      </c>
      <c r="K35" s="31">
        <v>10.4</v>
      </c>
      <c r="L35" s="31">
        <v>25</v>
      </c>
      <c r="M35"/>
      <c r="N35" s="45" t="s">
        <v>187</v>
      </c>
      <c r="O35" s="46">
        <v>28</v>
      </c>
      <c r="P35" s="46">
        <v>7.2</v>
      </c>
      <c r="R35" s="30" t="s">
        <v>205</v>
      </c>
      <c r="S35" s="31">
        <v>13</v>
      </c>
      <c r="T35" s="31">
        <v>21.5</v>
      </c>
      <c r="U35"/>
      <c r="V35" s="45" t="s">
        <v>187</v>
      </c>
      <c r="W35" s="46">
        <v>25</v>
      </c>
      <c r="X35" s="46">
        <v>6.5</v>
      </c>
    </row>
    <row r="36" spans="2:25" x14ac:dyDescent="0.3">
      <c r="B36" s="30" t="s">
        <v>185</v>
      </c>
      <c r="C36" s="31">
        <v>32</v>
      </c>
      <c r="D36" s="31">
        <v>25.9</v>
      </c>
      <c r="E36"/>
      <c r="F36" s="30" t="s">
        <v>185</v>
      </c>
      <c r="G36" s="31">
        <v>26.3</v>
      </c>
      <c r="H36" s="31">
        <v>34.9</v>
      </c>
      <c r="J36" s="30" t="s">
        <v>185</v>
      </c>
      <c r="K36" s="31">
        <v>9.8000000000000007</v>
      </c>
      <c r="L36" s="31">
        <v>9.8000000000000007</v>
      </c>
      <c r="M36"/>
      <c r="N36" s="30" t="s">
        <v>185</v>
      </c>
      <c r="O36" s="31">
        <v>8</v>
      </c>
      <c r="P36" s="31">
        <v>12</v>
      </c>
      <c r="R36" s="30" t="s">
        <v>185</v>
      </c>
      <c r="S36" s="31">
        <v>7.3</v>
      </c>
      <c r="T36" s="31">
        <v>6.8</v>
      </c>
      <c r="U36"/>
      <c r="V36" s="30" t="s">
        <v>185</v>
      </c>
      <c r="W36" s="31">
        <v>6.3</v>
      </c>
      <c r="X36" s="31">
        <v>8.3000000000000007</v>
      </c>
    </row>
    <row r="37" spans="2:25" x14ac:dyDescent="0.3">
      <c r="B37" s="45" t="s">
        <v>187</v>
      </c>
      <c r="C37" s="46">
        <v>37.200000000000003</v>
      </c>
      <c r="D37" s="46">
        <v>120.1</v>
      </c>
      <c r="E37"/>
      <c r="F37" s="30" t="s">
        <v>205</v>
      </c>
      <c r="G37" s="31">
        <v>67.3</v>
      </c>
      <c r="H37" s="31">
        <v>44.7</v>
      </c>
      <c r="J37" s="45" t="s">
        <v>187</v>
      </c>
      <c r="K37" s="46">
        <v>6.8</v>
      </c>
      <c r="L37" s="46">
        <v>21.8</v>
      </c>
      <c r="M37"/>
      <c r="N37" s="30" t="s">
        <v>205</v>
      </c>
      <c r="O37" s="31">
        <v>18.2</v>
      </c>
      <c r="P37" s="31">
        <v>10.4</v>
      </c>
      <c r="R37" s="45" t="s">
        <v>187</v>
      </c>
      <c r="S37" s="46">
        <v>6</v>
      </c>
      <c r="T37" s="46">
        <v>20.8</v>
      </c>
      <c r="U37"/>
      <c r="V37" s="30" t="s">
        <v>205</v>
      </c>
      <c r="W37" s="31">
        <v>11.5</v>
      </c>
      <c r="X37" s="31">
        <v>13.8</v>
      </c>
    </row>
    <row r="38" spans="2:25" x14ac:dyDescent="0.3">
      <c r="B38" s="30" t="s">
        <v>204</v>
      </c>
      <c r="C38" s="31">
        <v>43</v>
      </c>
      <c r="D38" s="31">
        <v>94</v>
      </c>
      <c r="E38"/>
      <c r="F38" s="30" t="s">
        <v>192</v>
      </c>
      <c r="G38" s="31">
        <v>237.4</v>
      </c>
      <c r="H38" s="31">
        <v>145.19999999999999</v>
      </c>
      <c r="J38" s="30" t="s">
        <v>204</v>
      </c>
      <c r="K38" s="31">
        <v>20.6</v>
      </c>
      <c r="L38" s="31">
        <v>49.8</v>
      </c>
      <c r="M38"/>
      <c r="N38" s="30" t="s">
        <v>192</v>
      </c>
      <c r="O38" s="31">
        <v>70.599999999999994</v>
      </c>
      <c r="P38" s="31">
        <v>84.8</v>
      </c>
      <c r="R38" s="30" t="s">
        <v>204</v>
      </c>
      <c r="S38" s="31">
        <v>16.3</v>
      </c>
      <c r="T38" s="31">
        <v>42.3</v>
      </c>
      <c r="U38"/>
      <c r="V38" s="30" t="s">
        <v>192</v>
      </c>
      <c r="W38" s="31">
        <v>57.3</v>
      </c>
      <c r="X38" s="31">
        <v>37.799999999999997</v>
      </c>
    </row>
    <row r="39" spans="2:25" x14ac:dyDescent="0.3">
      <c r="B39" s="30"/>
      <c r="C39" s="31"/>
      <c r="D39" s="31"/>
      <c r="E39"/>
      <c r="J39" s="30"/>
      <c r="K39" s="31"/>
      <c r="L39" s="31"/>
      <c r="M39"/>
      <c r="R39" s="30"/>
      <c r="S39" s="31"/>
      <c r="T39" s="31"/>
      <c r="U39"/>
    </row>
    <row r="40" spans="2:25" x14ac:dyDescent="0.3">
      <c r="B40" s="30"/>
      <c r="C40" s="31"/>
      <c r="D40" s="31"/>
      <c r="E40"/>
      <c r="J40" s="30"/>
      <c r="K40" s="31"/>
      <c r="L40" s="31"/>
      <c r="M40"/>
      <c r="R40" s="30"/>
      <c r="S40" s="31"/>
      <c r="T40" s="31"/>
      <c r="U40"/>
    </row>
    <row r="41" spans="2:25" x14ac:dyDescent="0.3">
      <c r="B41" s="30"/>
      <c r="C41" s="31"/>
      <c r="D41" s="31"/>
      <c r="E41"/>
      <c r="J41" s="30"/>
      <c r="K41" s="31"/>
      <c r="L41" s="31"/>
      <c r="M41"/>
      <c r="R41"/>
      <c r="S41"/>
      <c r="T41"/>
      <c r="U41"/>
      <c r="V41"/>
      <c r="W41"/>
      <c r="X41"/>
      <c r="Y41"/>
    </row>
    <row r="51" spans="2:21" x14ac:dyDescent="0.3">
      <c r="B51" s="30"/>
      <c r="C51" s="31"/>
      <c r="D51" s="31"/>
      <c r="E51"/>
      <c r="J51" s="30"/>
      <c r="K51" s="31"/>
      <c r="L51" s="31"/>
      <c r="M51"/>
      <c r="R51" s="30"/>
      <c r="S51" s="31"/>
      <c r="T51" s="31"/>
      <c r="U51"/>
    </row>
    <row r="52" spans="2:21" x14ac:dyDescent="0.3">
      <c r="B52" s="30"/>
      <c r="C52" s="31"/>
      <c r="D52" s="31"/>
      <c r="E52"/>
      <c r="J52" s="30"/>
      <c r="K52" s="31"/>
      <c r="L52" s="31"/>
      <c r="M52"/>
      <c r="R52" s="30"/>
      <c r="S52" s="31"/>
      <c r="T52" s="31"/>
      <c r="U52"/>
    </row>
    <row r="53" spans="2:21" x14ac:dyDescent="0.3">
      <c r="B53" s="30"/>
      <c r="C53" s="31"/>
      <c r="D53" s="31"/>
      <c r="E53"/>
      <c r="J53" s="30"/>
      <c r="K53" s="31"/>
      <c r="L53" s="31"/>
      <c r="M53"/>
      <c r="R53" s="30"/>
      <c r="S53" s="31"/>
      <c r="T53" s="31"/>
      <c r="U53"/>
    </row>
    <row r="54" spans="2:21" x14ac:dyDescent="0.3">
      <c r="B54" s="30"/>
      <c r="C54" s="31"/>
      <c r="D54" s="31"/>
      <c r="E54"/>
      <c r="J54" s="30"/>
      <c r="K54" s="31"/>
      <c r="L54" s="31"/>
      <c r="M54"/>
      <c r="R54" s="30"/>
      <c r="S54" s="31"/>
      <c r="T54" s="31"/>
      <c r="U54"/>
    </row>
    <row r="55" spans="2:21" x14ac:dyDescent="0.3">
      <c r="B55" s="30"/>
      <c r="C55" s="31"/>
      <c r="D55" s="31"/>
      <c r="E55"/>
      <c r="J55" s="30"/>
      <c r="K55" s="31"/>
      <c r="L55" s="31"/>
      <c r="M55"/>
      <c r="R55" s="30"/>
      <c r="S55" s="31"/>
      <c r="T55" s="31"/>
      <c r="U55"/>
    </row>
    <row r="56" spans="2:21" x14ac:dyDescent="0.3">
      <c r="B56" s="30"/>
      <c r="C56" s="31"/>
      <c r="D56" s="31"/>
      <c r="E56"/>
      <c r="J56" s="30"/>
      <c r="K56" s="31"/>
      <c r="L56" s="31"/>
      <c r="M56"/>
      <c r="R56" s="30"/>
      <c r="S56" s="31"/>
      <c r="T56" s="31"/>
      <c r="U56"/>
    </row>
    <row r="57" spans="2:21" x14ac:dyDescent="0.3">
      <c r="B57" s="30"/>
      <c r="C57" s="31"/>
      <c r="D57" s="31"/>
      <c r="E57"/>
      <c r="J57" s="30"/>
      <c r="K57" s="31"/>
      <c r="L57" s="31"/>
      <c r="M57"/>
      <c r="R57" s="30"/>
      <c r="S57" s="31"/>
      <c r="T57" s="31"/>
      <c r="U57"/>
    </row>
    <row r="58" spans="2:21" x14ac:dyDescent="0.3">
      <c r="B58" s="30"/>
      <c r="C58" s="31"/>
      <c r="D58" s="31"/>
      <c r="E58"/>
      <c r="J58" s="30"/>
      <c r="K58" s="31"/>
      <c r="L58" s="31"/>
      <c r="M58"/>
      <c r="R58" s="30"/>
      <c r="S58" s="31"/>
      <c r="T58" s="31"/>
      <c r="U58"/>
    </row>
    <row r="59" spans="2:21" x14ac:dyDescent="0.3">
      <c r="B59" s="30"/>
      <c r="C59" s="31"/>
      <c r="D59" s="31"/>
      <c r="E59"/>
      <c r="J59" s="30"/>
      <c r="K59" s="31"/>
      <c r="L59" s="31"/>
      <c r="M59"/>
      <c r="R59" s="30"/>
      <c r="S59" s="31"/>
      <c r="T59" s="31"/>
      <c r="U59"/>
    </row>
    <row r="60" spans="2:21" x14ac:dyDescent="0.3">
      <c r="B60" s="30"/>
      <c r="C60" s="31"/>
      <c r="D60" s="31"/>
      <c r="E60"/>
      <c r="J60" s="30"/>
      <c r="K60" s="31"/>
      <c r="L60" s="31"/>
      <c r="M60"/>
      <c r="R60" s="30"/>
      <c r="S60" s="31"/>
      <c r="T60" s="31"/>
      <c r="U60"/>
    </row>
    <row r="61" spans="2:21" x14ac:dyDescent="0.3">
      <c r="B61" s="30"/>
      <c r="C61" s="31"/>
      <c r="D61" s="31"/>
      <c r="E61"/>
      <c r="J61" s="30"/>
      <c r="K61" s="31"/>
      <c r="L61" s="31"/>
      <c r="M61"/>
      <c r="R61" s="30"/>
      <c r="S61" s="31"/>
      <c r="T61" s="31"/>
      <c r="U61"/>
    </row>
    <row r="62" spans="2:21" x14ac:dyDescent="0.3">
      <c r="B62" s="30"/>
      <c r="C62" s="31"/>
      <c r="D62" s="31"/>
      <c r="E62"/>
      <c r="J62" s="30"/>
      <c r="K62" s="31"/>
      <c r="L62" s="31"/>
      <c r="M62"/>
      <c r="R62" s="30"/>
      <c r="S62" s="31"/>
      <c r="T62" s="31"/>
      <c r="U62"/>
    </row>
    <row r="63" spans="2:21" x14ac:dyDescent="0.3">
      <c r="B63" s="30"/>
      <c r="C63" s="31"/>
      <c r="D63" s="31"/>
      <c r="E63"/>
      <c r="J63" s="30"/>
      <c r="K63" s="31"/>
      <c r="L63" s="31"/>
      <c r="M63"/>
      <c r="R63" s="30"/>
      <c r="S63" s="31"/>
      <c r="T63" s="31"/>
      <c r="U63"/>
    </row>
    <row r="64" spans="2:21" x14ac:dyDescent="0.3">
      <c r="E64"/>
      <c r="M64"/>
      <c r="U64"/>
    </row>
    <row r="65" spans="5:21" x14ac:dyDescent="0.3">
      <c r="E65"/>
      <c r="M65"/>
      <c r="U65"/>
    </row>
    <row r="66" spans="5:21" x14ac:dyDescent="0.3">
      <c r="E66"/>
      <c r="M66"/>
      <c r="U66"/>
    </row>
    <row r="67" spans="5:21" x14ac:dyDescent="0.3">
      <c r="E67"/>
      <c r="M67"/>
      <c r="U67"/>
    </row>
    <row r="68" spans="5:21" x14ac:dyDescent="0.3">
      <c r="E68"/>
      <c r="M68"/>
      <c r="U68"/>
    </row>
    <row r="69" spans="5:21" x14ac:dyDescent="0.3">
      <c r="E69"/>
      <c r="M69"/>
      <c r="U69"/>
    </row>
    <row r="70" spans="5:21" x14ac:dyDescent="0.3">
      <c r="E70"/>
      <c r="M70"/>
      <c r="U70"/>
    </row>
    <row r="71" spans="5:21" x14ac:dyDescent="0.3">
      <c r="E71"/>
      <c r="M71"/>
      <c r="U71"/>
    </row>
  </sheetData>
  <pageMargins left="0.19685039370078741" right="0.19685039370078741" top="0.19685039370078741" bottom="0.19685039370078741" header="0" footer="0"/>
  <pageSetup paperSize="9" scale="56"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42651-3A3E-4074-8610-A77FA53857B7}">
  <dimension ref="A1"/>
  <sheetViews>
    <sheetView topLeftCell="A4" workbookViewId="0">
      <selection activeCell="AB15" sqref="AB15"/>
    </sheetView>
  </sheetViews>
  <sheetFormatPr defaultRowHeight="14.4" x14ac:dyDescent="0.3"/>
  <cols>
    <col min="1" max="1" width="4.6640625" customWidth="1"/>
  </cols>
  <sheetData/>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79AD68-26F7-459F-9D3A-5151A862E70D}">
  <sheetPr>
    <pageSetUpPr fitToPage="1"/>
  </sheetPr>
  <dimension ref="A1:AW146"/>
  <sheetViews>
    <sheetView showZeros="0" zoomScaleNormal="100" workbookViewId="0">
      <pane ySplit="2" topLeftCell="A3" activePane="bottomLeft" state="frozen"/>
      <selection pane="bottomLeft" activeCell="AW24" sqref="AW24"/>
    </sheetView>
  </sheetViews>
  <sheetFormatPr defaultColWidth="4.6640625" defaultRowHeight="14.1" customHeight="1" x14ac:dyDescent="0.3"/>
  <cols>
    <col min="1" max="1" width="34" customWidth="1"/>
    <col min="2" max="39" width="4.6640625" customWidth="1"/>
  </cols>
  <sheetData>
    <row r="1" spans="1:49" s="13" customFormat="1" ht="14.1" customHeight="1" x14ac:dyDescent="0.3">
      <c r="A1" s="7" t="s">
        <v>80</v>
      </c>
      <c r="B1" s="8">
        <v>0</v>
      </c>
      <c r="C1" s="9">
        <v>8</v>
      </c>
      <c r="D1" s="10">
        <v>25</v>
      </c>
      <c r="E1" s="11">
        <v>65</v>
      </c>
      <c r="F1" s="12"/>
      <c r="G1"/>
      <c r="H1"/>
      <c r="I1"/>
      <c r="J1"/>
      <c r="K1"/>
      <c r="L1"/>
      <c r="M1"/>
      <c r="N1"/>
      <c r="O1"/>
      <c r="P1"/>
      <c r="Q1"/>
      <c r="R1"/>
      <c r="S1"/>
      <c r="T1"/>
      <c r="U1"/>
      <c r="V1"/>
      <c r="W1"/>
      <c r="X1"/>
      <c r="Y1"/>
      <c r="Z1"/>
      <c r="AA1"/>
      <c r="AB1"/>
      <c r="AC1"/>
      <c r="AD1"/>
      <c r="AE1"/>
      <c r="AF1"/>
      <c r="AG1"/>
      <c r="AH1"/>
    </row>
    <row r="2" spans="1:49" s="13" customFormat="1" ht="14.1" customHeight="1" x14ac:dyDescent="0.3">
      <c r="A2" s="14"/>
      <c r="B2" s="8">
        <f>C1-0.00001</f>
        <v>7.9999900000000004</v>
      </c>
      <c r="C2" s="9">
        <f>D1-0.00001</f>
        <v>24.99999</v>
      </c>
      <c r="D2" s="10">
        <f>E1-0.00001</f>
        <v>64.999989999999997</v>
      </c>
      <c r="E2" s="11">
        <v>999</v>
      </c>
      <c r="F2" s="12"/>
      <c r="G2"/>
      <c r="H2"/>
      <c r="I2"/>
      <c r="J2"/>
      <c r="K2"/>
      <c r="L2"/>
      <c r="M2"/>
      <c r="N2"/>
      <c r="O2"/>
      <c r="P2"/>
      <c r="Q2"/>
      <c r="R2"/>
      <c r="S2"/>
      <c r="T2"/>
      <c r="U2"/>
      <c r="V2"/>
      <c r="W2"/>
      <c r="X2"/>
      <c r="Y2"/>
      <c r="Z2"/>
      <c r="AA2"/>
      <c r="AB2"/>
      <c r="AC2"/>
      <c r="AD2"/>
      <c r="AE2"/>
      <c r="AF2"/>
      <c r="AG2"/>
      <c r="AH2"/>
    </row>
    <row r="4" spans="1:49" ht="14.1" customHeight="1" thickBot="1" x14ac:dyDescent="0.35"/>
    <row r="5" spans="1:49" s="13" customFormat="1" ht="14.1" customHeight="1" x14ac:dyDescent="0.3">
      <c r="A5" s="15" t="s">
        <v>610</v>
      </c>
      <c r="B5"/>
      <c r="C5"/>
      <c r="D5"/>
      <c r="E5"/>
      <c r="F5"/>
      <c r="G5"/>
      <c r="H5"/>
      <c r="I5"/>
      <c r="J5"/>
      <c r="K5"/>
      <c r="L5"/>
      <c r="M5"/>
      <c r="N5"/>
      <c r="O5"/>
      <c r="P5"/>
      <c r="Q5"/>
      <c r="R5"/>
      <c r="S5"/>
      <c r="T5"/>
      <c r="U5"/>
      <c r="V5"/>
      <c r="W5"/>
      <c r="X5"/>
      <c r="Y5" s="115"/>
      <c r="Z5"/>
      <c r="AA5" s="115"/>
      <c r="AB5"/>
      <c r="AC5" s="115"/>
      <c r="AD5"/>
      <c r="AE5" s="115"/>
      <c r="AF5"/>
      <c r="AG5"/>
      <c r="AH5"/>
      <c r="AI5"/>
      <c r="AJ5"/>
      <c r="AK5"/>
      <c r="AL5"/>
      <c r="AM5"/>
      <c r="AN5"/>
      <c r="AO5"/>
      <c r="AS5" s="234" t="s">
        <v>1264</v>
      </c>
      <c r="AT5" s="235"/>
      <c r="AU5" s="235"/>
      <c r="AV5" s="235"/>
      <c r="AW5" s="236"/>
    </row>
    <row r="6" spans="1:49" s="13" customFormat="1" ht="14.1" customHeight="1" x14ac:dyDescent="0.3">
      <c r="A6" s="16" t="s">
        <v>82</v>
      </c>
      <c r="B6" s="17">
        <v>1</v>
      </c>
      <c r="C6" s="17">
        <v>3</v>
      </c>
      <c r="D6" s="17">
        <v>5</v>
      </c>
      <c r="E6" s="17">
        <v>7</v>
      </c>
      <c r="F6" s="17">
        <v>9</v>
      </c>
      <c r="G6" s="17">
        <v>11</v>
      </c>
      <c r="H6" s="17">
        <v>13</v>
      </c>
      <c r="I6" s="17">
        <v>15</v>
      </c>
      <c r="J6" s="17">
        <v>17</v>
      </c>
      <c r="K6" s="17">
        <v>19</v>
      </c>
      <c r="L6" s="17">
        <v>21</v>
      </c>
      <c r="M6" s="17">
        <v>23</v>
      </c>
      <c r="N6" s="17">
        <v>25</v>
      </c>
      <c r="O6" s="17">
        <v>27</v>
      </c>
      <c r="P6" s="17">
        <v>29</v>
      </c>
      <c r="Q6" s="17">
        <v>31</v>
      </c>
      <c r="R6" s="17">
        <v>33</v>
      </c>
      <c r="S6" s="17">
        <v>35</v>
      </c>
      <c r="T6" s="17">
        <v>37</v>
      </c>
      <c r="U6" s="17">
        <v>39</v>
      </c>
      <c r="V6" s="17">
        <v>41</v>
      </c>
      <c r="W6" s="17">
        <v>43</v>
      </c>
      <c r="X6" s="71">
        <v>45</v>
      </c>
      <c r="Y6" s="116">
        <v>47</v>
      </c>
      <c r="Z6" s="73">
        <v>49</v>
      </c>
      <c r="AA6" s="116">
        <v>51</v>
      </c>
      <c r="AB6" s="73">
        <v>53</v>
      </c>
      <c r="AC6" s="116">
        <v>55</v>
      </c>
      <c r="AD6" s="73">
        <v>57</v>
      </c>
      <c r="AE6" s="116">
        <v>59</v>
      </c>
      <c r="AF6" s="74">
        <v>61</v>
      </c>
      <c r="AG6" s="17">
        <v>63</v>
      </c>
      <c r="AH6" s="17">
        <v>65</v>
      </c>
      <c r="AI6" s="17">
        <v>67</v>
      </c>
      <c r="AJ6" s="17">
        <v>69</v>
      </c>
      <c r="AK6" s="17">
        <v>71</v>
      </c>
      <c r="AL6" s="17">
        <v>73</v>
      </c>
      <c r="AM6" s="17">
        <v>75</v>
      </c>
      <c r="AN6" s="17">
        <v>77</v>
      </c>
      <c r="AO6" s="17">
        <v>79</v>
      </c>
      <c r="AP6" s="17">
        <v>81</v>
      </c>
      <c r="AS6" s="237"/>
      <c r="AT6" s="238"/>
      <c r="AU6" s="238"/>
      <c r="AV6" s="238"/>
      <c r="AW6" s="239"/>
    </row>
    <row r="7" spans="1:49" s="13" customFormat="1" ht="14.1" customHeight="1" thickBot="1" x14ac:dyDescent="0.35">
      <c r="A7" s="18" t="s">
        <v>83</v>
      </c>
      <c r="B7" s="19" t="s">
        <v>611</v>
      </c>
      <c r="C7" s="19" t="s">
        <v>612</v>
      </c>
      <c r="D7" s="19" t="s">
        <v>613</v>
      </c>
      <c r="E7" s="19" t="s">
        <v>614</v>
      </c>
      <c r="F7" s="19" t="s">
        <v>615</v>
      </c>
      <c r="G7" s="19" t="s">
        <v>616</v>
      </c>
      <c r="H7" s="19" t="s">
        <v>617</v>
      </c>
      <c r="I7" s="19" t="s">
        <v>618</v>
      </c>
      <c r="J7" s="19" t="s">
        <v>619</v>
      </c>
      <c r="K7" s="19" t="s">
        <v>620</v>
      </c>
      <c r="L7" s="19" t="s">
        <v>621</v>
      </c>
      <c r="M7" s="19" t="s">
        <v>622</v>
      </c>
      <c r="N7" s="19" t="s">
        <v>623</v>
      </c>
      <c r="O7" s="19" t="s">
        <v>624</v>
      </c>
      <c r="P7" s="19" t="s">
        <v>625</v>
      </c>
      <c r="Q7" s="19" t="s">
        <v>626</v>
      </c>
      <c r="R7" s="19" t="s">
        <v>627</v>
      </c>
      <c r="S7" s="19" t="s">
        <v>628</v>
      </c>
      <c r="T7" s="19" t="s">
        <v>629</v>
      </c>
      <c r="U7" s="19" t="s">
        <v>630</v>
      </c>
      <c r="V7" s="19" t="s">
        <v>631</v>
      </c>
      <c r="W7" s="19" t="s">
        <v>632</v>
      </c>
      <c r="X7" s="117" t="s">
        <v>633</v>
      </c>
      <c r="Y7" s="118" t="s">
        <v>634</v>
      </c>
      <c r="Z7" s="119" t="s">
        <v>635</v>
      </c>
      <c r="AA7" s="118" t="s">
        <v>636</v>
      </c>
      <c r="AB7" s="119" t="s">
        <v>637</v>
      </c>
      <c r="AC7" s="118" t="s">
        <v>638</v>
      </c>
      <c r="AD7" s="119" t="s">
        <v>639</v>
      </c>
      <c r="AE7" s="118" t="s">
        <v>640</v>
      </c>
      <c r="AF7" s="120" t="s">
        <v>641</v>
      </c>
      <c r="AG7" s="19" t="s">
        <v>642</v>
      </c>
      <c r="AH7" s="19" t="s">
        <v>643</v>
      </c>
      <c r="AI7" s="19" t="s">
        <v>644</v>
      </c>
      <c r="AJ7" s="19" t="s">
        <v>645</v>
      </c>
      <c r="AK7" s="19" t="s">
        <v>646</v>
      </c>
      <c r="AL7" s="19" t="s">
        <v>647</v>
      </c>
      <c r="AM7" s="19" t="s">
        <v>648</v>
      </c>
      <c r="AN7" s="19" t="s">
        <v>649</v>
      </c>
      <c r="AO7" s="19" t="s">
        <v>650</v>
      </c>
      <c r="AP7" s="19" t="s">
        <v>651</v>
      </c>
      <c r="AS7" s="240"/>
      <c r="AT7" s="241"/>
      <c r="AU7" s="241"/>
      <c r="AV7" s="241"/>
      <c r="AW7" s="242"/>
    </row>
    <row r="8" spans="1:49" ht="14.1" customHeight="1" x14ac:dyDescent="0.3">
      <c r="Y8" s="121"/>
      <c r="AA8" s="121"/>
      <c r="AC8" s="121"/>
      <c r="AE8" s="121"/>
    </row>
    <row r="9" spans="1:49" ht="14.1" customHeight="1" x14ac:dyDescent="0.3">
      <c r="A9" s="7" t="s">
        <v>84</v>
      </c>
      <c r="B9" s="20"/>
      <c r="C9" s="20"/>
      <c r="D9" s="20"/>
      <c r="E9" s="20">
        <v>1</v>
      </c>
      <c r="F9" s="20">
        <v>3</v>
      </c>
      <c r="G9" s="20">
        <v>8.8000000000000007</v>
      </c>
      <c r="H9" s="20">
        <v>6.8000000000000007</v>
      </c>
      <c r="I9" s="20">
        <v>11.8</v>
      </c>
      <c r="J9" s="20">
        <v>8</v>
      </c>
      <c r="K9" s="20">
        <v>7</v>
      </c>
      <c r="L9" s="20">
        <v>5.6000000000000014</v>
      </c>
      <c r="M9" s="20">
        <v>8.8000000000000007</v>
      </c>
      <c r="N9" s="20">
        <v>8.8000000000000007</v>
      </c>
      <c r="O9" s="20">
        <v>12.6</v>
      </c>
      <c r="P9" s="20">
        <v>13.4</v>
      </c>
      <c r="Q9" s="20">
        <v>15.8</v>
      </c>
      <c r="R9" s="20">
        <v>15.8</v>
      </c>
      <c r="S9" s="20">
        <v>18</v>
      </c>
      <c r="T9" s="20">
        <v>18.8</v>
      </c>
      <c r="U9" s="20">
        <v>14.8</v>
      </c>
      <c r="V9" s="20">
        <v>25</v>
      </c>
      <c r="W9" s="20">
        <v>23.6</v>
      </c>
      <c r="X9" s="23">
        <v>26</v>
      </c>
      <c r="Y9" s="122">
        <v>13.4</v>
      </c>
      <c r="Z9" s="23">
        <v>22</v>
      </c>
      <c r="AA9" s="122">
        <v>11</v>
      </c>
      <c r="AB9" s="23">
        <v>20.8</v>
      </c>
      <c r="AC9" s="122">
        <v>17.8</v>
      </c>
      <c r="AD9" s="23">
        <v>28</v>
      </c>
      <c r="AE9" s="122">
        <v>18.399999999999999</v>
      </c>
      <c r="AF9" s="20">
        <v>12.8</v>
      </c>
      <c r="AG9" s="20">
        <v>10.8</v>
      </c>
      <c r="AH9" s="20">
        <v>12</v>
      </c>
      <c r="AI9" s="20">
        <v>13.8</v>
      </c>
      <c r="AJ9" s="20">
        <v>13.6</v>
      </c>
      <c r="AK9" s="20">
        <v>18.399999999999999</v>
      </c>
      <c r="AL9" s="20">
        <v>8</v>
      </c>
      <c r="AM9" s="20">
        <v>17.8</v>
      </c>
      <c r="AN9" s="20">
        <v>13.8</v>
      </c>
      <c r="AO9" s="20">
        <v>6</v>
      </c>
      <c r="AP9" s="20">
        <v>5</v>
      </c>
    </row>
    <row r="10" spans="1:49" ht="14.1" customHeight="1" x14ac:dyDescent="0.3">
      <c r="A10" s="7" t="s">
        <v>85</v>
      </c>
      <c r="B10" s="20"/>
      <c r="C10" s="20"/>
      <c r="D10" s="20"/>
      <c r="E10" s="20">
        <v>1</v>
      </c>
      <c r="F10" s="20">
        <v>3</v>
      </c>
      <c r="G10" s="20">
        <v>10</v>
      </c>
      <c r="H10" s="20">
        <v>8</v>
      </c>
      <c r="I10" s="20">
        <v>12</v>
      </c>
      <c r="J10" s="20">
        <v>8</v>
      </c>
      <c r="K10" s="20">
        <v>9.6000000000000014</v>
      </c>
      <c r="L10" s="20">
        <v>7</v>
      </c>
      <c r="M10" s="20">
        <v>11.6</v>
      </c>
      <c r="N10" s="20">
        <v>10.8</v>
      </c>
      <c r="O10" s="20">
        <v>14.8</v>
      </c>
      <c r="P10" s="20">
        <v>13.8</v>
      </c>
      <c r="Q10" s="20">
        <v>21.4</v>
      </c>
      <c r="R10" s="20">
        <v>19.8</v>
      </c>
      <c r="S10" s="20">
        <v>21.6</v>
      </c>
      <c r="T10" s="20">
        <v>23</v>
      </c>
      <c r="U10" s="20">
        <v>21.8</v>
      </c>
      <c r="V10" s="20">
        <v>33</v>
      </c>
      <c r="W10" s="20">
        <v>30</v>
      </c>
      <c r="X10" s="23">
        <v>32.799999999999997</v>
      </c>
      <c r="Y10" s="122">
        <v>17.600000000000001</v>
      </c>
      <c r="Z10" s="23">
        <v>27</v>
      </c>
      <c r="AA10" s="122">
        <v>15.8</v>
      </c>
      <c r="AB10" s="23">
        <v>29</v>
      </c>
      <c r="AC10" s="122">
        <v>22.8</v>
      </c>
      <c r="AD10" s="23">
        <v>30.6</v>
      </c>
      <c r="AE10" s="122">
        <v>23</v>
      </c>
      <c r="AF10" s="20">
        <v>16</v>
      </c>
      <c r="AG10" s="20">
        <v>12.8</v>
      </c>
      <c r="AH10" s="20">
        <v>14</v>
      </c>
      <c r="AI10" s="20">
        <v>18.600000000000001</v>
      </c>
      <c r="AJ10" s="20">
        <v>19.2</v>
      </c>
      <c r="AK10" s="20">
        <v>21.8</v>
      </c>
      <c r="AL10" s="20">
        <v>13.6</v>
      </c>
      <c r="AM10" s="20">
        <v>20</v>
      </c>
      <c r="AN10" s="20">
        <v>18.8</v>
      </c>
      <c r="AO10" s="20">
        <v>10.8</v>
      </c>
      <c r="AP10" s="20">
        <v>8</v>
      </c>
    </row>
    <row r="11" spans="1:49" ht="14.1" customHeight="1" x14ac:dyDescent="0.3">
      <c r="A11" s="7" t="s">
        <v>216</v>
      </c>
      <c r="B11" s="20"/>
      <c r="C11" s="20"/>
      <c r="D11" s="20"/>
      <c r="E11" s="20">
        <v>2</v>
      </c>
      <c r="F11" s="20">
        <v>4</v>
      </c>
      <c r="G11" s="20">
        <v>15</v>
      </c>
      <c r="H11" s="20">
        <v>8</v>
      </c>
      <c r="I11" s="20">
        <v>12.8</v>
      </c>
      <c r="J11" s="20">
        <v>8</v>
      </c>
      <c r="K11" s="20">
        <v>9.8000000000000007</v>
      </c>
      <c r="L11" s="20">
        <v>8.8000000000000007</v>
      </c>
      <c r="M11" s="20">
        <v>12.4</v>
      </c>
      <c r="N11" s="20">
        <v>11</v>
      </c>
      <c r="O11" s="20">
        <v>18.600000000000001</v>
      </c>
      <c r="P11" s="20">
        <v>17.8</v>
      </c>
      <c r="Q11" s="20">
        <v>23</v>
      </c>
      <c r="R11" s="20">
        <v>26.8</v>
      </c>
      <c r="S11" s="20">
        <v>23</v>
      </c>
      <c r="T11" s="20">
        <v>29.8</v>
      </c>
      <c r="U11" s="20">
        <v>26</v>
      </c>
      <c r="V11" s="20">
        <v>34.799999999999997</v>
      </c>
      <c r="W11" s="20">
        <v>30</v>
      </c>
      <c r="X11" s="23">
        <v>35.799999999999997</v>
      </c>
      <c r="Y11" s="122">
        <v>19.600000000000001</v>
      </c>
      <c r="Z11" s="23">
        <v>40</v>
      </c>
      <c r="AA11" s="122">
        <v>16.8</v>
      </c>
      <c r="AB11" s="23">
        <v>29.7</v>
      </c>
      <c r="AC11" s="122">
        <v>24.8</v>
      </c>
      <c r="AD11" s="23">
        <v>41.6</v>
      </c>
      <c r="AE11" s="122">
        <v>23</v>
      </c>
      <c r="AF11" s="20">
        <v>19.8</v>
      </c>
      <c r="AG11" s="20">
        <v>13.8</v>
      </c>
      <c r="AH11" s="20">
        <v>17.8</v>
      </c>
      <c r="AI11" s="20">
        <v>20.8</v>
      </c>
      <c r="AJ11" s="20">
        <v>19.399999999999999</v>
      </c>
      <c r="AK11" s="20">
        <v>25.6</v>
      </c>
      <c r="AL11" s="20">
        <v>17.8</v>
      </c>
      <c r="AM11" s="20">
        <v>25.8</v>
      </c>
      <c r="AN11" s="20">
        <v>23.4</v>
      </c>
      <c r="AO11" s="20">
        <v>14</v>
      </c>
      <c r="AP11" s="20">
        <v>9.6000000000000014</v>
      </c>
    </row>
    <row r="12" spans="1:49" ht="14.1" customHeight="1" x14ac:dyDescent="0.3">
      <c r="A12" s="7" t="s">
        <v>219</v>
      </c>
      <c r="B12" s="20"/>
      <c r="C12" s="20"/>
      <c r="D12" s="20"/>
      <c r="E12" s="20">
        <v>2.8</v>
      </c>
      <c r="F12" s="20">
        <v>5</v>
      </c>
      <c r="G12" s="20">
        <v>15.8</v>
      </c>
      <c r="H12" s="20">
        <v>7.7</v>
      </c>
      <c r="I12" s="20">
        <v>12</v>
      </c>
      <c r="J12" s="20">
        <v>8.6</v>
      </c>
      <c r="K12" s="20">
        <v>9.6000000000000014</v>
      </c>
      <c r="L12" s="20">
        <v>9</v>
      </c>
      <c r="M12" s="20">
        <v>13.2</v>
      </c>
      <c r="N12" s="20">
        <v>11</v>
      </c>
      <c r="O12" s="20">
        <v>18.600000000000001</v>
      </c>
      <c r="P12" s="20">
        <v>17.8</v>
      </c>
      <c r="Q12" s="20">
        <v>23</v>
      </c>
      <c r="R12" s="20">
        <v>26.8</v>
      </c>
      <c r="S12" s="20">
        <v>23.8</v>
      </c>
      <c r="T12" s="20">
        <v>29.8</v>
      </c>
      <c r="U12" s="20">
        <v>26</v>
      </c>
      <c r="V12" s="20">
        <v>36</v>
      </c>
      <c r="W12" s="20">
        <v>29.8</v>
      </c>
      <c r="X12" s="23">
        <v>36</v>
      </c>
      <c r="Y12" s="122">
        <v>19.600000000000001</v>
      </c>
      <c r="Z12" s="23">
        <v>41</v>
      </c>
      <c r="AA12" s="122">
        <v>16.8</v>
      </c>
      <c r="AB12" s="23">
        <v>30.8</v>
      </c>
      <c r="AC12" s="122">
        <v>24.8</v>
      </c>
      <c r="AD12" s="23">
        <v>41.6</v>
      </c>
      <c r="AE12" s="122">
        <v>23.5</v>
      </c>
      <c r="AF12" s="20">
        <v>20</v>
      </c>
      <c r="AG12" s="20">
        <v>13.6</v>
      </c>
      <c r="AH12" s="20">
        <v>17.8</v>
      </c>
      <c r="AI12" s="20">
        <v>21</v>
      </c>
      <c r="AJ12" s="20">
        <v>19.3</v>
      </c>
      <c r="AK12" s="20">
        <v>24</v>
      </c>
      <c r="AL12" s="20">
        <v>18.600000000000001</v>
      </c>
      <c r="AM12" s="20">
        <v>26.8</v>
      </c>
      <c r="AN12" s="20">
        <v>23.4</v>
      </c>
      <c r="AO12" s="20">
        <v>15.6</v>
      </c>
      <c r="AP12" s="20">
        <v>10.4</v>
      </c>
    </row>
    <row r="13" spans="1:49" ht="14.1" customHeight="1" x14ac:dyDescent="0.3">
      <c r="A13" s="7" t="s">
        <v>652</v>
      </c>
      <c r="B13" s="20"/>
      <c r="C13" s="20"/>
      <c r="D13" s="20"/>
      <c r="E13" s="20">
        <v>2.8</v>
      </c>
      <c r="F13" s="20">
        <v>5</v>
      </c>
      <c r="G13" s="20">
        <v>14.8</v>
      </c>
      <c r="H13" s="20">
        <v>6.8000000000000007</v>
      </c>
      <c r="I13" s="20">
        <v>9.5</v>
      </c>
      <c r="J13" s="20">
        <v>8</v>
      </c>
      <c r="K13" s="20">
        <v>8.8000000000000007</v>
      </c>
      <c r="L13" s="20">
        <v>9</v>
      </c>
      <c r="M13" s="20">
        <v>13.6</v>
      </c>
      <c r="N13" s="20">
        <v>12.8</v>
      </c>
      <c r="O13" s="20">
        <v>19.7</v>
      </c>
      <c r="P13" s="20">
        <v>18</v>
      </c>
      <c r="Q13" s="20">
        <v>23</v>
      </c>
      <c r="R13" s="20">
        <v>27</v>
      </c>
      <c r="S13" s="20">
        <v>24</v>
      </c>
      <c r="T13" s="20">
        <v>31.4</v>
      </c>
      <c r="U13" s="20">
        <v>27</v>
      </c>
      <c r="V13" s="20">
        <v>35.6</v>
      </c>
      <c r="W13" s="20">
        <v>30</v>
      </c>
      <c r="X13" s="23">
        <v>36</v>
      </c>
      <c r="Y13" s="122">
        <v>20.6</v>
      </c>
      <c r="Z13" s="23">
        <v>43.8</v>
      </c>
      <c r="AA13" s="122">
        <v>18</v>
      </c>
      <c r="AB13" s="23">
        <v>31</v>
      </c>
      <c r="AC13" s="122">
        <v>27.3</v>
      </c>
      <c r="AD13" s="23">
        <v>43.400000000000013</v>
      </c>
      <c r="AE13" s="122">
        <v>24.3</v>
      </c>
      <c r="AF13" s="20">
        <v>20.8</v>
      </c>
      <c r="AG13" s="20">
        <v>13.7</v>
      </c>
      <c r="AH13" s="20">
        <v>17.8</v>
      </c>
      <c r="AI13" s="20">
        <v>22</v>
      </c>
      <c r="AJ13" s="20">
        <v>19.3</v>
      </c>
      <c r="AK13" s="20">
        <v>24</v>
      </c>
      <c r="AL13" s="20">
        <v>18.600000000000001</v>
      </c>
      <c r="AM13" s="20">
        <v>27.8</v>
      </c>
      <c r="AN13" s="20">
        <v>23.8</v>
      </c>
      <c r="AO13" s="20">
        <v>15.6</v>
      </c>
      <c r="AP13" s="20">
        <v>10.4</v>
      </c>
    </row>
    <row r="14" spans="1:49" ht="14.1" customHeight="1" x14ac:dyDescent="0.3">
      <c r="A14" s="7" t="s">
        <v>653</v>
      </c>
      <c r="B14" s="20"/>
      <c r="C14" s="20"/>
      <c r="D14" s="20"/>
      <c r="E14" s="20">
        <v>2</v>
      </c>
      <c r="F14" s="20">
        <v>6</v>
      </c>
      <c r="G14" s="20">
        <v>17.8</v>
      </c>
      <c r="H14" s="20">
        <v>7.4</v>
      </c>
      <c r="I14" s="20">
        <v>9.6000000000000014</v>
      </c>
      <c r="J14" s="20">
        <v>8.4</v>
      </c>
      <c r="K14" s="20">
        <v>9.6000000000000014</v>
      </c>
      <c r="L14" s="20">
        <v>8</v>
      </c>
      <c r="M14" s="20">
        <v>12.4</v>
      </c>
      <c r="N14" s="20">
        <v>13.8</v>
      </c>
      <c r="O14" s="20">
        <v>17.600000000000001</v>
      </c>
      <c r="P14" s="20">
        <v>18.8</v>
      </c>
      <c r="Q14" s="20">
        <v>23.9</v>
      </c>
      <c r="R14" s="20">
        <v>26.4</v>
      </c>
      <c r="S14" s="20">
        <v>25</v>
      </c>
      <c r="T14" s="20">
        <v>30.6</v>
      </c>
      <c r="U14" s="20">
        <v>26.6</v>
      </c>
      <c r="V14" s="20">
        <v>32.799999999999997</v>
      </c>
      <c r="W14" s="20">
        <v>31.6</v>
      </c>
      <c r="X14" s="23">
        <v>37.200000000000003</v>
      </c>
      <c r="Y14" s="122">
        <v>18.600000000000001</v>
      </c>
      <c r="Z14" s="23">
        <v>38.799999999999997</v>
      </c>
      <c r="AA14" s="122">
        <v>15.8</v>
      </c>
      <c r="AB14" s="23">
        <v>30.3</v>
      </c>
      <c r="AC14" s="122">
        <v>23</v>
      </c>
      <c r="AD14" s="23">
        <v>35.200000000000003</v>
      </c>
      <c r="AE14" s="122">
        <v>18.899999999999999</v>
      </c>
      <c r="AF14" s="20">
        <v>18</v>
      </c>
      <c r="AG14" s="20">
        <v>12.9</v>
      </c>
      <c r="AH14" s="20">
        <v>15</v>
      </c>
      <c r="AI14" s="20">
        <v>20</v>
      </c>
      <c r="AJ14" s="20">
        <v>17.600000000000001</v>
      </c>
      <c r="AK14" s="20">
        <v>21.5</v>
      </c>
      <c r="AL14" s="20">
        <v>16.8</v>
      </c>
      <c r="AM14" s="20">
        <v>26.9</v>
      </c>
      <c r="AN14" s="20">
        <v>21.9</v>
      </c>
      <c r="AO14" s="20">
        <v>14</v>
      </c>
      <c r="AP14" s="20">
        <v>8.8000000000000007</v>
      </c>
    </row>
    <row r="15" spans="1:49" ht="14.1" customHeight="1" x14ac:dyDescent="0.3">
      <c r="A15" s="7" t="s">
        <v>654</v>
      </c>
      <c r="B15" s="20"/>
      <c r="C15" s="20"/>
      <c r="D15" s="20"/>
      <c r="E15" s="20">
        <v>2</v>
      </c>
      <c r="F15" s="20">
        <v>6</v>
      </c>
      <c r="G15" s="20">
        <v>22.7</v>
      </c>
      <c r="H15" s="20">
        <v>8.2000000000000011</v>
      </c>
      <c r="I15" s="20">
        <v>10</v>
      </c>
      <c r="J15" s="20">
        <v>8</v>
      </c>
      <c r="K15" s="20">
        <v>9.8000000000000007</v>
      </c>
      <c r="L15" s="20">
        <v>7.8000000000000007</v>
      </c>
      <c r="M15" s="20">
        <v>10.8</v>
      </c>
      <c r="N15" s="20">
        <v>11.8</v>
      </c>
      <c r="O15" s="20">
        <v>15.7</v>
      </c>
      <c r="P15" s="20">
        <v>15.8</v>
      </c>
      <c r="Q15" s="20">
        <v>20</v>
      </c>
      <c r="R15" s="20">
        <v>22</v>
      </c>
      <c r="S15" s="20">
        <v>23</v>
      </c>
      <c r="T15" s="20">
        <v>27.8</v>
      </c>
      <c r="U15" s="20">
        <v>22.7</v>
      </c>
      <c r="V15" s="20">
        <v>30.5</v>
      </c>
      <c r="W15" s="20">
        <v>26</v>
      </c>
      <c r="X15" s="23">
        <v>31.8</v>
      </c>
      <c r="Y15" s="122">
        <v>16.3</v>
      </c>
      <c r="Z15" s="23">
        <v>33.6</v>
      </c>
      <c r="AA15" s="122">
        <v>12.8</v>
      </c>
      <c r="AB15" s="23">
        <v>28</v>
      </c>
      <c r="AC15" s="122">
        <v>16.899999999999999</v>
      </c>
      <c r="AD15" s="23">
        <v>29.8</v>
      </c>
      <c r="AE15" s="122">
        <v>14.4</v>
      </c>
      <c r="AF15" s="20">
        <v>15.8</v>
      </c>
      <c r="AG15" s="20">
        <v>10.8</v>
      </c>
      <c r="AH15" s="20">
        <v>14</v>
      </c>
      <c r="AI15" s="20">
        <v>18.899999999999999</v>
      </c>
      <c r="AJ15" s="20">
        <v>11.5</v>
      </c>
      <c r="AK15" s="20">
        <v>17.399999999999999</v>
      </c>
      <c r="AL15" s="20">
        <v>11.8</v>
      </c>
      <c r="AM15" s="20">
        <v>19.100000000000001</v>
      </c>
      <c r="AN15" s="20">
        <v>17.8</v>
      </c>
      <c r="AO15" s="20">
        <v>12</v>
      </c>
      <c r="AP15" s="20">
        <v>7.8000000000000007</v>
      </c>
    </row>
    <row r="16" spans="1:49" ht="14.1" customHeight="1" x14ac:dyDescent="0.3">
      <c r="A16" s="7" t="s">
        <v>655</v>
      </c>
      <c r="B16" s="20"/>
      <c r="C16" s="20"/>
      <c r="D16" s="20"/>
      <c r="E16" s="20">
        <v>2</v>
      </c>
      <c r="F16" s="20">
        <v>6</v>
      </c>
      <c r="G16" s="20">
        <v>24.5</v>
      </c>
      <c r="H16" s="20">
        <v>8.4</v>
      </c>
      <c r="I16" s="20">
        <v>9.6000000000000014</v>
      </c>
      <c r="J16" s="20">
        <v>8</v>
      </c>
      <c r="K16" s="20">
        <v>9</v>
      </c>
      <c r="L16" s="20">
        <v>7.8000000000000007</v>
      </c>
      <c r="M16" s="20">
        <v>10.8</v>
      </c>
      <c r="N16" s="20">
        <v>11.8</v>
      </c>
      <c r="O16" s="20">
        <v>15.5</v>
      </c>
      <c r="P16" s="20">
        <v>15.8</v>
      </c>
      <c r="Q16" s="20">
        <v>19.899999999999999</v>
      </c>
      <c r="R16" s="20">
        <v>21.8</v>
      </c>
      <c r="S16" s="20">
        <v>21.8</v>
      </c>
      <c r="T16" s="20">
        <v>26.5</v>
      </c>
      <c r="U16" s="20">
        <v>21.9</v>
      </c>
      <c r="V16" s="20">
        <v>28.3</v>
      </c>
      <c r="W16" s="20">
        <v>25.8</v>
      </c>
      <c r="X16" s="23">
        <v>31.6</v>
      </c>
      <c r="Y16" s="122">
        <v>15.5</v>
      </c>
      <c r="Z16" s="23">
        <v>32.700000000000003</v>
      </c>
      <c r="AA16" s="122">
        <v>12</v>
      </c>
      <c r="AB16" s="23">
        <v>27.9</v>
      </c>
      <c r="AC16" s="122">
        <v>16</v>
      </c>
      <c r="AD16" s="23">
        <v>29.4</v>
      </c>
      <c r="AE16" s="122">
        <v>13.6</v>
      </c>
      <c r="AF16" s="20">
        <v>15</v>
      </c>
      <c r="AG16" s="20">
        <v>10.5</v>
      </c>
      <c r="AH16" s="20">
        <v>14</v>
      </c>
      <c r="AI16" s="20">
        <v>18.7</v>
      </c>
      <c r="AJ16" s="20">
        <v>10.4</v>
      </c>
      <c r="AK16" s="20">
        <v>16.399999999999999</v>
      </c>
      <c r="AL16" s="20">
        <v>11.6</v>
      </c>
      <c r="AM16" s="20">
        <v>17.3</v>
      </c>
      <c r="AN16" s="20">
        <v>15.3</v>
      </c>
      <c r="AO16" s="20">
        <v>12</v>
      </c>
      <c r="AP16" s="20">
        <v>7.6000000000000014</v>
      </c>
    </row>
    <row r="17" spans="1:42" ht="14.1" customHeight="1" x14ac:dyDescent="0.3">
      <c r="A17" s="7" t="s">
        <v>656</v>
      </c>
      <c r="B17" s="20"/>
      <c r="C17" s="20"/>
      <c r="D17" s="20"/>
      <c r="E17" s="20">
        <v>2</v>
      </c>
      <c r="F17" s="20">
        <v>6</v>
      </c>
      <c r="G17" s="20">
        <v>22.8</v>
      </c>
      <c r="H17" s="20">
        <v>9</v>
      </c>
      <c r="I17" s="20">
        <v>8.6</v>
      </c>
      <c r="J17" s="20">
        <v>8</v>
      </c>
      <c r="K17" s="20">
        <v>9.8000000000000007</v>
      </c>
      <c r="L17" s="20">
        <v>6.8000000000000007</v>
      </c>
      <c r="M17" s="20">
        <v>10</v>
      </c>
      <c r="N17" s="20">
        <v>11</v>
      </c>
      <c r="O17" s="20">
        <v>14.7</v>
      </c>
      <c r="P17" s="20">
        <v>13.8</v>
      </c>
      <c r="Q17" s="20">
        <v>18.899999999999999</v>
      </c>
      <c r="R17" s="20">
        <v>21.6</v>
      </c>
      <c r="S17" s="20">
        <v>21.4</v>
      </c>
      <c r="T17" s="20">
        <v>23.9</v>
      </c>
      <c r="U17" s="20">
        <v>21.9</v>
      </c>
      <c r="V17" s="20">
        <v>25.6</v>
      </c>
      <c r="W17" s="20">
        <v>24</v>
      </c>
      <c r="X17" s="23">
        <v>29.6</v>
      </c>
      <c r="Y17" s="122">
        <v>13.6</v>
      </c>
      <c r="Z17" s="23">
        <v>28.9</v>
      </c>
      <c r="AA17" s="122">
        <v>9.3000000000000007</v>
      </c>
      <c r="AB17" s="23">
        <v>25.6</v>
      </c>
      <c r="AC17" s="122">
        <v>13.8</v>
      </c>
      <c r="AD17" s="23">
        <v>26.6</v>
      </c>
      <c r="AE17" s="122">
        <v>11.9</v>
      </c>
      <c r="AF17" s="20">
        <v>14.6</v>
      </c>
      <c r="AG17" s="20">
        <v>10.199999999999999</v>
      </c>
      <c r="AH17" s="20">
        <v>13</v>
      </c>
      <c r="AI17" s="20">
        <v>17.8</v>
      </c>
      <c r="AJ17" s="20">
        <v>10</v>
      </c>
      <c r="AK17" s="20">
        <v>13.9</v>
      </c>
      <c r="AL17" s="20">
        <v>10.4</v>
      </c>
      <c r="AM17" s="20">
        <v>15</v>
      </c>
      <c r="AN17" s="20">
        <v>15.3</v>
      </c>
      <c r="AO17" s="20">
        <v>11.8</v>
      </c>
      <c r="AP17" s="20">
        <v>6.8000000000000007</v>
      </c>
    </row>
    <row r="18" spans="1:42" ht="14.1" customHeight="1" x14ac:dyDescent="0.3">
      <c r="A18" s="7" t="s">
        <v>657</v>
      </c>
      <c r="B18" s="20"/>
      <c r="C18" s="20"/>
      <c r="D18" s="20"/>
      <c r="E18" s="20">
        <v>2</v>
      </c>
      <c r="F18" s="20">
        <v>5.9</v>
      </c>
      <c r="G18" s="20">
        <v>22.3</v>
      </c>
      <c r="H18" s="20">
        <v>8.7000000000000011</v>
      </c>
      <c r="I18" s="20">
        <v>8.3000000000000007</v>
      </c>
      <c r="J18" s="20">
        <v>9</v>
      </c>
      <c r="K18" s="20">
        <v>9.6000000000000014</v>
      </c>
      <c r="L18" s="20">
        <v>5.8000000000000007</v>
      </c>
      <c r="M18" s="20">
        <v>8.8000000000000007</v>
      </c>
      <c r="N18" s="20">
        <v>10</v>
      </c>
      <c r="O18" s="20">
        <v>13.9</v>
      </c>
      <c r="P18" s="20">
        <v>13.8</v>
      </c>
      <c r="Q18" s="20">
        <v>18</v>
      </c>
      <c r="R18" s="20">
        <v>18.899999999999999</v>
      </c>
      <c r="S18" s="20">
        <v>18.8</v>
      </c>
      <c r="T18" s="20">
        <v>21</v>
      </c>
      <c r="U18" s="20">
        <v>19.600000000000001</v>
      </c>
      <c r="V18" s="20">
        <v>23.9</v>
      </c>
      <c r="W18" s="20">
        <v>22.4</v>
      </c>
      <c r="X18" s="23">
        <v>26.7</v>
      </c>
      <c r="Y18" s="122">
        <v>9.9</v>
      </c>
      <c r="Z18" s="23">
        <v>25</v>
      </c>
      <c r="AA18" s="122">
        <v>7.7</v>
      </c>
      <c r="AB18" s="23">
        <v>22</v>
      </c>
      <c r="AC18" s="122">
        <v>10.1</v>
      </c>
      <c r="AD18" s="23">
        <v>21</v>
      </c>
      <c r="AE18" s="122">
        <v>8.8000000000000007</v>
      </c>
      <c r="AF18" s="20">
        <v>11.9</v>
      </c>
      <c r="AG18" s="20">
        <v>9.8000000000000007</v>
      </c>
      <c r="AH18" s="20">
        <v>9.8000000000000007</v>
      </c>
      <c r="AI18" s="20">
        <v>14.8</v>
      </c>
      <c r="AJ18" s="20">
        <v>8.6</v>
      </c>
      <c r="AK18" s="20">
        <v>12.9</v>
      </c>
      <c r="AL18" s="20">
        <v>9.4</v>
      </c>
      <c r="AM18" s="20">
        <v>12.2</v>
      </c>
      <c r="AN18" s="20">
        <v>12.3</v>
      </c>
      <c r="AO18" s="20">
        <v>9.8000000000000007</v>
      </c>
      <c r="AP18" s="20">
        <v>5</v>
      </c>
    </row>
    <row r="19" spans="1:42" ht="14.1" customHeight="1" x14ac:dyDescent="0.3">
      <c r="A19" s="7" t="s">
        <v>658</v>
      </c>
      <c r="B19" s="20"/>
      <c r="C19" s="20"/>
      <c r="D19" s="20"/>
      <c r="E19" s="20">
        <v>2</v>
      </c>
      <c r="F19" s="20">
        <v>5</v>
      </c>
      <c r="G19" s="20">
        <v>22.3</v>
      </c>
      <c r="H19" s="20">
        <v>8.7000000000000011</v>
      </c>
      <c r="I19" s="20">
        <v>8.3000000000000007</v>
      </c>
      <c r="J19" s="20">
        <v>8.8000000000000007</v>
      </c>
      <c r="K19" s="20">
        <v>9.6000000000000014</v>
      </c>
      <c r="L19" s="20">
        <v>6</v>
      </c>
      <c r="M19" s="20">
        <v>8.8000000000000007</v>
      </c>
      <c r="N19" s="20">
        <v>9.8000000000000007</v>
      </c>
      <c r="O19" s="20">
        <v>13.9</v>
      </c>
      <c r="P19" s="20">
        <v>12.8</v>
      </c>
      <c r="Q19" s="20">
        <v>17.2</v>
      </c>
      <c r="R19" s="20">
        <v>18.399999999999999</v>
      </c>
      <c r="S19" s="20">
        <v>17.8</v>
      </c>
      <c r="T19" s="20">
        <v>20.2</v>
      </c>
      <c r="U19" s="20">
        <v>18.399999999999999</v>
      </c>
      <c r="V19" s="20">
        <v>23.6</v>
      </c>
      <c r="W19" s="20">
        <v>22.4</v>
      </c>
      <c r="X19" s="23">
        <v>25.5</v>
      </c>
      <c r="Y19" s="122">
        <v>7.8000000000000007</v>
      </c>
      <c r="Z19" s="23">
        <v>23.5</v>
      </c>
      <c r="AA19" s="122">
        <v>6.9</v>
      </c>
      <c r="AB19" s="23">
        <v>21</v>
      </c>
      <c r="AC19" s="122">
        <v>9</v>
      </c>
      <c r="AD19" s="23">
        <v>19</v>
      </c>
      <c r="AE19" s="122">
        <v>7.2</v>
      </c>
      <c r="AF19" s="20">
        <v>11.9</v>
      </c>
      <c r="AG19" s="20">
        <v>9.8000000000000007</v>
      </c>
      <c r="AH19" s="20">
        <v>8</v>
      </c>
      <c r="AI19" s="20">
        <v>12.9</v>
      </c>
      <c r="AJ19" s="20">
        <v>7.8000000000000007</v>
      </c>
      <c r="AK19" s="20">
        <v>11.2</v>
      </c>
      <c r="AL19" s="20">
        <v>5</v>
      </c>
      <c r="AM19" s="20">
        <v>11.6</v>
      </c>
      <c r="AN19" s="20">
        <v>11.8</v>
      </c>
      <c r="AO19" s="20">
        <v>9.6000000000000014</v>
      </c>
      <c r="AP19" s="20">
        <v>3.8</v>
      </c>
    </row>
    <row r="20" spans="1:42" ht="14.1" customHeight="1" x14ac:dyDescent="0.3">
      <c r="A20" s="7" t="s">
        <v>659</v>
      </c>
      <c r="B20" s="20"/>
      <c r="C20" s="20"/>
      <c r="D20" s="20"/>
      <c r="E20" s="20">
        <v>2</v>
      </c>
      <c r="F20" s="20">
        <v>4.2</v>
      </c>
      <c r="G20" s="20">
        <v>22.6</v>
      </c>
      <c r="H20" s="20">
        <v>8.7000000000000011</v>
      </c>
      <c r="I20" s="20">
        <v>8.3000000000000007</v>
      </c>
      <c r="J20" s="20">
        <v>8.8000000000000007</v>
      </c>
      <c r="K20" s="20">
        <v>9.6000000000000014</v>
      </c>
      <c r="L20" s="20">
        <v>5.8000000000000007</v>
      </c>
      <c r="M20" s="20">
        <v>8.8000000000000007</v>
      </c>
      <c r="N20" s="20">
        <v>8.9</v>
      </c>
      <c r="O20" s="20">
        <v>12.9</v>
      </c>
      <c r="P20" s="20">
        <v>12.5</v>
      </c>
      <c r="Q20" s="20">
        <v>16.399999999999999</v>
      </c>
      <c r="R20" s="20">
        <v>16.899999999999999</v>
      </c>
      <c r="S20" s="20">
        <v>17.600000000000001</v>
      </c>
      <c r="T20" s="20">
        <v>19.3</v>
      </c>
      <c r="U20" s="20">
        <v>18.2</v>
      </c>
      <c r="V20" s="20">
        <v>22.3</v>
      </c>
      <c r="W20" s="20">
        <v>21.1</v>
      </c>
      <c r="X20" s="23">
        <v>23.6</v>
      </c>
      <c r="Y20" s="122">
        <v>7.7</v>
      </c>
      <c r="Z20" s="23">
        <v>21</v>
      </c>
      <c r="AA20" s="122">
        <v>5</v>
      </c>
      <c r="AB20" s="23">
        <v>20.7</v>
      </c>
      <c r="AC20" s="122">
        <v>7.1000000000000014</v>
      </c>
      <c r="AD20" s="23">
        <v>19</v>
      </c>
      <c r="AE20" s="122">
        <v>6.3000000000000007</v>
      </c>
      <c r="AF20" s="20">
        <v>11.3</v>
      </c>
      <c r="AG20" s="20">
        <v>9.8000000000000007</v>
      </c>
      <c r="AH20" s="20">
        <v>7.8000000000000007</v>
      </c>
      <c r="AI20" s="20">
        <v>10.5</v>
      </c>
      <c r="AJ20" s="20">
        <v>6.4</v>
      </c>
      <c r="AK20" s="20">
        <v>12.2</v>
      </c>
      <c r="AL20" s="20">
        <v>4.8000000000000007</v>
      </c>
      <c r="AM20" s="20">
        <v>10.3</v>
      </c>
      <c r="AN20" s="20">
        <v>9.7000000000000011</v>
      </c>
      <c r="AO20" s="20">
        <v>8</v>
      </c>
      <c r="AP20" s="20">
        <v>2.8</v>
      </c>
    </row>
    <row r="21" spans="1:42" ht="14.1" customHeight="1" x14ac:dyDescent="0.3">
      <c r="A21" s="7" t="s">
        <v>660</v>
      </c>
      <c r="B21" s="20"/>
      <c r="C21" s="20"/>
      <c r="D21" s="20"/>
      <c r="E21" s="20">
        <v>2</v>
      </c>
      <c r="F21" s="20">
        <v>4</v>
      </c>
      <c r="G21" s="20">
        <v>21.8</v>
      </c>
      <c r="H21" s="20">
        <v>8.4</v>
      </c>
      <c r="I21" s="20">
        <v>9</v>
      </c>
      <c r="J21" s="20">
        <v>7.9</v>
      </c>
      <c r="K21" s="20">
        <v>8.6</v>
      </c>
      <c r="L21" s="20">
        <v>4.8000000000000007</v>
      </c>
      <c r="M21" s="20">
        <v>8.8000000000000007</v>
      </c>
      <c r="N21" s="20">
        <v>9.8000000000000007</v>
      </c>
      <c r="O21" s="20">
        <v>12.9</v>
      </c>
      <c r="P21" s="20">
        <v>11.8</v>
      </c>
      <c r="Q21" s="20">
        <v>15.8</v>
      </c>
      <c r="R21" s="20">
        <v>16.600000000000001</v>
      </c>
      <c r="S21" s="20">
        <v>17.600000000000001</v>
      </c>
      <c r="T21" s="20">
        <v>18.899999999999999</v>
      </c>
      <c r="U21" s="20">
        <v>16.600000000000001</v>
      </c>
      <c r="V21" s="20">
        <v>21.5</v>
      </c>
      <c r="W21" s="20">
        <v>20.5</v>
      </c>
      <c r="X21" s="23">
        <v>23.1</v>
      </c>
      <c r="Y21" s="122">
        <v>4.7</v>
      </c>
      <c r="Z21" s="23">
        <v>20</v>
      </c>
      <c r="AA21" s="122">
        <v>5</v>
      </c>
      <c r="AB21" s="23">
        <v>20.8</v>
      </c>
      <c r="AC21" s="122">
        <v>5.8000000000000007</v>
      </c>
      <c r="AD21" s="23">
        <v>18</v>
      </c>
      <c r="AE21" s="122">
        <v>4.2</v>
      </c>
      <c r="AF21" s="20">
        <v>11.3</v>
      </c>
      <c r="AG21" s="20">
        <v>9.9</v>
      </c>
      <c r="AH21" s="20">
        <v>7</v>
      </c>
      <c r="AI21" s="20">
        <v>9.5</v>
      </c>
      <c r="AJ21" s="20">
        <v>3.8</v>
      </c>
      <c r="AK21" s="20">
        <v>10.8</v>
      </c>
      <c r="AL21" s="20">
        <v>3</v>
      </c>
      <c r="AM21" s="20">
        <v>9.9</v>
      </c>
      <c r="AN21" s="20">
        <v>9</v>
      </c>
      <c r="AO21" s="20">
        <v>7.6000000000000014</v>
      </c>
      <c r="AP21" s="20">
        <v>1.8</v>
      </c>
    </row>
    <row r="22" spans="1:42" ht="14.1" customHeight="1" x14ac:dyDescent="0.3">
      <c r="A22" s="7" t="s">
        <v>661</v>
      </c>
      <c r="B22" s="20"/>
      <c r="C22" s="20"/>
      <c r="D22" s="20"/>
      <c r="E22" s="20">
        <v>2</v>
      </c>
      <c r="F22" s="20">
        <v>2.8</v>
      </c>
      <c r="G22" s="20">
        <v>6.8000000000000007</v>
      </c>
      <c r="H22" s="20">
        <v>5.1000000000000014</v>
      </c>
      <c r="I22" s="20">
        <v>5.8000000000000007</v>
      </c>
      <c r="J22" s="20">
        <v>6</v>
      </c>
      <c r="K22" s="20">
        <v>7</v>
      </c>
      <c r="L22" s="20">
        <v>5</v>
      </c>
      <c r="M22" s="20">
        <v>8</v>
      </c>
      <c r="N22" s="20">
        <v>9.8000000000000007</v>
      </c>
      <c r="O22" s="20">
        <v>13.7</v>
      </c>
      <c r="P22" s="20">
        <v>11.8</v>
      </c>
      <c r="Q22" s="20">
        <v>17</v>
      </c>
      <c r="R22" s="20">
        <v>16.899999999999999</v>
      </c>
      <c r="S22" s="20">
        <v>16</v>
      </c>
      <c r="T22" s="20">
        <v>19</v>
      </c>
      <c r="U22" s="20">
        <v>16.600000000000001</v>
      </c>
      <c r="V22" s="20">
        <v>21.9</v>
      </c>
      <c r="W22" s="20">
        <v>20</v>
      </c>
      <c r="X22" s="23">
        <v>23</v>
      </c>
      <c r="Y22" s="122">
        <v>3.9</v>
      </c>
      <c r="Z22" s="23">
        <v>20.9</v>
      </c>
      <c r="AA22" s="122">
        <v>3</v>
      </c>
      <c r="AB22" s="23">
        <v>21.8</v>
      </c>
      <c r="AC22" s="122">
        <v>4.1000000000000014</v>
      </c>
      <c r="AD22" s="23">
        <v>18.399999999999999</v>
      </c>
      <c r="AE22" s="122">
        <v>3</v>
      </c>
      <c r="AF22" s="20">
        <v>11.3</v>
      </c>
      <c r="AG22" s="20">
        <v>8.4</v>
      </c>
      <c r="AH22" s="20">
        <v>6.8000000000000007</v>
      </c>
      <c r="AI22" s="20">
        <v>8.4</v>
      </c>
      <c r="AJ22" s="20">
        <v>2.8</v>
      </c>
      <c r="AK22" s="20">
        <v>9</v>
      </c>
      <c r="AL22" s="20">
        <v>2</v>
      </c>
      <c r="AM22" s="20">
        <v>8</v>
      </c>
      <c r="AN22" s="20">
        <v>9</v>
      </c>
      <c r="AO22" s="20">
        <v>7.6000000000000014</v>
      </c>
      <c r="AP22" s="20">
        <v>1</v>
      </c>
    </row>
    <row r="23" spans="1:42" ht="14.1" customHeight="1" x14ac:dyDescent="0.3">
      <c r="A23" s="7" t="s">
        <v>662</v>
      </c>
      <c r="B23" s="20"/>
      <c r="C23" s="20"/>
      <c r="D23" s="20"/>
      <c r="E23" s="20">
        <v>2</v>
      </c>
      <c r="F23" s="20">
        <v>3</v>
      </c>
      <c r="G23" s="20">
        <v>6</v>
      </c>
      <c r="H23" s="20">
        <v>5.1000000000000014</v>
      </c>
      <c r="I23" s="20">
        <v>5.8000000000000007</v>
      </c>
      <c r="J23" s="20">
        <v>6</v>
      </c>
      <c r="K23" s="20">
        <v>7</v>
      </c>
      <c r="L23" s="20">
        <v>5</v>
      </c>
      <c r="M23" s="20">
        <v>7</v>
      </c>
      <c r="N23" s="20">
        <v>9</v>
      </c>
      <c r="O23" s="20">
        <v>13.9</v>
      </c>
      <c r="P23" s="20">
        <v>12.2</v>
      </c>
      <c r="Q23" s="20">
        <v>17.8</v>
      </c>
      <c r="R23" s="20">
        <v>17.8</v>
      </c>
      <c r="S23" s="20">
        <v>16</v>
      </c>
      <c r="T23" s="20">
        <v>20.6</v>
      </c>
      <c r="U23" s="20">
        <v>16.600000000000001</v>
      </c>
      <c r="V23" s="20">
        <v>21.8</v>
      </c>
      <c r="W23" s="20">
        <v>19.8</v>
      </c>
      <c r="X23" s="23">
        <v>24</v>
      </c>
      <c r="Y23" s="122">
        <v>3</v>
      </c>
      <c r="Z23" s="23">
        <v>20.3</v>
      </c>
      <c r="AA23" s="122">
        <v>2</v>
      </c>
      <c r="AB23" s="23">
        <v>21.6</v>
      </c>
      <c r="AC23" s="122">
        <v>3.8</v>
      </c>
      <c r="AD23" s="23">
        <v>17.5</v>
      </c>
      <c r="AE23" s="122">
        <v>2.8</v>
      </c>
      <c r="AF23" s="20">
        <v>11.1</v>
      </c>
      <c r="AG23" s="20">
        <v>8.3000000000000007</v>
      </c>
      <c r="AH23" s="20">
        <v>6</v>
      </c>
      <c r="AI23" s="20">
        <v>7.5</v>
      </c>
      <c r="AJ23" s="20">
        <v>2</v>
      </c>
      <c r="AK23" s="20">
        <v>9</v>
      </c>
      <c r="AL23" s="20">
        <v>2</v>
      </c>
      <c r="AM23" s="20">
        <v>8</v>
      </c>
      <c r="AN23" s="20">
        <v>8.9</v>
      </c>
      <c r="AO23" s="20">
        <v>7.8000000000000007</v>
      </c>
      <c r="AP23" s="20">
        <v>1</v>
      </c>
    </row>
    <row r="24" spans="1:42" ht="14.1" customHeight="1" thickBot="1" x14ac:dyDescent="0.35">
      <c r="A24" s="7" t="s">
        <v>663</v>
      </c>
      <c r="B24" s="20"/>
      <c r="C24" s="20"/>
      <c r="D24" s="20"/>
      <c r="E24" s="20">
        <v>2</v>
      </c>
      <c r="F24" s="20">
        <v>3.8</v>
      </c>
      <c r="G24" s="20">
        <v>6</v>
      </c>
      <c r="H24" s="20">
        <v>5.1000000000000014</v>
      </c>
      <c r="I24" s="20">
        <v>6</v>
      </c>
      <c r="J24" s="20">
        <v>6</v>
      </c>
      <c r="K24" s="20">
        <v>7</v>
      </c>
      <c r="L24" s="20">
        <v>5</v>
      </c>
      <c r="M24" s="20">
        <v>7</v>
      </c>
      <c r="N24" s="20">
        <v>9</v>
      </c>
      <c r="O24" s="20">
        <v>13.8</v>
      </c>
      <c r="P24" s="20">
        <v>10.9</v>
      </c>
      <c r="Q24" s="20">
        <v>17.7</v>
      </c>
      <c r="R24" s="20">
        <v>16</v>
      </c>
      <c r="S24" s="20">
        <v>15</v>
      </c>
      <c r="T24" s="20">
        <v>18.8</v>
      </c>
      <c r="U24" s="20">
        <v>14.8</v>
      </c>
      <c r="V24" s="20">
        <v>20.8</v>
      </c>
      <c r="W24" s="20">
        <v>18</v>
      </c>
      <c r="X24" s="23">
        <v>23.8</v>
      </c>
      <c r="Y24" s="123">
        <v>0</v>
      </c>
      <c r="Z24" s="23">
        <v>19.100000000000001</v>
      </c>
      <c r="AA24" s="123">
        <v>0</v>
      </c>
      <c r="AB24" s="23">
        <v>20.399999999999999</v>
      </c>
      <c r="AC24" s="123">
        <v>0</v>
      </c>
      <c r="AD24" s="23">
        <v>16.3</v>
      </c>
      <c r="AE24" s="123">
        <v>0</v>
      </c>
      <c r="AF24" s="20">
        <v>10.1</v>
      </c>
      <c r="AG24" s="20">
        <v>8.3000000000000007</v>
      </c>
      <c r="AH24" s="20">
        <v>5.8000000000000007</v>
      </c>
      <c r="AI24" s="20">
        <v>8.3000000000000007</v>
      </c>
      <c r="AJ24" s="20">
        <v>0</v>
      </c>
      <c r="AK24" s="20">
        <v>8.9</v>
      </c>
      <c r="AL24" s="20">
        <v>0</v>
      </c>
      <c r="AM24" s="20">
        <v>7.9</v>
      </c>
      <c r="AN24" s="20">
        <v>7.6000000000000014</v>
      </c>
      <c r="AO24" s="20">
        <v>7</v>
      </c>
      <c r="AP24" s="20">
        <v>0</v>
      </c>
    </row>
    <row r="25" spans="1:42" ht="14.1" customHeight="1" x14ac:dyDescent="0.3">
      <c r="A25" s="7" t="s">
        <v>664</v>
      </c>
      <c r="B25" s="20"/>
      <c r="C25" s="20"/>
      <c r="D25" s="20"/>
      <c r="E25" s="20">
        <v>2</v>
      </c>
      <c r="F25" s="20">
        <v>3.8</v>
      </c>
      <c r="G25" s="20">
        <v>6</v>
      </c>
      <c r="H25" s="20">
        <v>5</v>
      </c>
      <c r="I25" s="20">
        <v>6</v>
      </c>
      <c r="J25" s="20">
        <v>6</v>
      </c>
      <c r="K25" s="20">
        <v>6.9</v>
      </c>
      <c r="L25" s="20">
        <v>5</v>
      </c>
      <c r="M25" s="20">
        <v>7</v>
      </c>
      <c r="N25" s="20">
        <v>9</v>
      </c>
      <c r="O25" s="20">
        <v>12.9</v>
      </c>
      <c r="P25" s="20">
        <v>10.9</v>
      </c>
      <c r="Q25" s="20">
        <v>17.7</v>
      </c>
      <c r="R25" s="20">
        <v>15.8</v>
      </c>
      <c r="S25" s="20">
        <v>15</v>
      </c>
      <c r="T25" s="20">
        <v>18.8</v>
      </c>
      <c r="U25" s="20">
        <v>14.8</v>
      </c>
      <c r="V25" s="20">
        <v>20</v>
      </c>
      <c r="W25" s="20">
        <v>18</v>
      </c>
      <c r="X25" s="20">
        <v>23</v>
      </c>
      <c r="Y25" s="20"/>
      <c r="Z25" s="20">
        <v>19.100000000000001</v>
      </c>
      <c r="AA25" s="20"/>
      <c r="AB25" s="20">
        <v>20.2</v>
      </c>
      <c r="AC25" s="20"/>
      <c r="AD25" s="20">
        <v>15.5</v>
      </c>
      <c r="AE25" s="20"/>
      <c r="AF25" s="20">
        <v>10.1</v>
      </c>
      <c r="AG25" s="20">
        <v>8.2000000000000011</v>
      </c>
      <c r="AH25" s="20">
        <v>5.8000000000000007</v>
      </c>
      <c r="AI25" s="20">
        <v>8.3000000000000007</v>
      </c>
      <c r="AJ25" s="20"/>
      <c r="AK25" s="20">
        <v>8.9</v>
      </c>
      <c r="AL25" s="20"/>
      <c r="AM25" s="20">
        <v>7.9</v>
      </c>
      <c r="AN25" s="20">
        <v>7.6000000000000014</v>
      </c>
      <c r="AO25" s="20">
        <v>7</v>
      </c>
      <c r="AP25" s="20"/>
    </row>
    <row r="26" spans="1:42" ht="14.1" customHeight="1" x14ac:dyDescent="0.3">
      <c r="A26" s="7" t="s">
        <v>665</v>
      </c>
      <c r="B26" s="20"/>
      <c r="C26" s="20"/>
      <c r="D26" s="20"/>
      <c r="E26" s="20">
        <v>2</v>
      </c>
      <c r="F26" s="20">
        <v>3.8</v>
      </c>
      <c r="G26" s="20">
        <v>6</v>
      </c>
      <c r="H26" s="20">
        <v>5</v>
      </c>
      <c r="I26" s="20">
        <v>6</v>
      </c>
      <c r="J26" s="20">
        <v>6</v>
      </c>
      <c r="K26" s="20">
        <v>6.9</v>
      </c>
      <c r="L26" s="20">
        <v>5</v>
      </c>
      <c r="M26" s="20">
        <v>7</v>
      </c>
      <c r="N26" s="20">
        <v>9</v>
      </c>
      <c r="O26" s="20">
        <v>12.9</v>
      </c>
      <c r="P26" s="20">
        <v>10.9</v>
      </c>
      <c r="Q26" s="20">
        <v>17.7</v>
      </c>
      <c r="R26" s="20">
        <v>15.8</v>
      </c>
      <c r="S26" s="20">
        <v>15</v>
      </c>
      <c r="T26" s="20">
        <v>18.8</v>
      </c>
      <c r="U26" s="20">
        <v>14.8</v>
      </c>
      <c r="V26" s="20">
        <v>20</v>
      </c>
      <c r="W26" s="20">
        <v>18</v>
      </c>
      <c r="X26" s="20">
        <v>23</v>
      </c>
      <c r="Y26" s="20"/>
      <c r="Z26" s="20">
        <v>19.100000000000001</v>
      </c>
      <c r="AA26" s="20"/>
      <c r="AB26" s="20">
        <v>20.2</v>
      </c>
      <c r="AC26" s="20"/>
      <c r="AD26" s="20">
        <v>15.5</v>
      </c>
      <c r="AE26" s="20"/>
      <c r="AF26" s="20">
        <v>10.1</v>
      </c>
      <c r="AG26" s="20">
        <v>7.9</v>
      </c>
      <c r="AH26" s="20">
        <v>5.8000000000000007</v>
      </c>
      <c r="AI26" s="20">
        <v>8.3000000000000007</v>
      </c>
      <c r="AJ26" s="20"/>
      <c r="AK26" s="20">
        <v>8.8000000000000007</v>
      </c>
      <c r="AL26" s="20"/>
      <c r="AM26" s="20">
        <v>7.9</v>
      </c>
      <c r="AN26" s="20">
        <v>7.6000000000000014</v>
      </c>
      <c r="AO26" s="20">
        <v>7</v>
      </c>
      <c r="AP26" s="20"/>
    </row>
    <row r="27" spans="1:42" ht="14.1" customHeight="1" x14ac:dyDescent="0.3">
      <c r="A27" s="7" t="s">
        <v>666</v>
      </c>
      <c r="B27" s="20">
        <v>0</v>
      </c>
      <c r="C27" s="20">
        <v>1</v>
      </c>
      <c r="D27" s="20">
        <v>1</v>
      </c>
      <c r="E27" s="20">
        <v>2</v>
      </c>
      <c r="F27" s="20">
        <v>4.2</v>
      </c>
      <c r="G27" s="20">
        <v>6</v>
      </c>
      <c r="H27" s="20">
        <v>4.1000000000000014</v>
      </c>
      <c r="I27" s="20">
        <v>6.5</v>
      </c>
      <c r="J27" s="20">
        <v>6.2</v>
      </c>
      <c r="K27" s="20">
        <v>7.2</v>
      </c>
      <c r="L27" s="20">
        <v>5</v>
      </c>
      <c r="M27" s="20">
        <v>7</v>
      </c>
      <c r="N27" s="20">
        <v>7.8000000000000007</v>
      </c>
      <c r="O27" s="20">
        <v>10.9</v>
      </c>
      <c r="P27" s="20">
        <v>9.8000000000000007</v>
      </c>
      <c r="Q27" s="20">
        <v>16.5</v>
      </c>
      <c r="R27" s="20">
        <v>14.7</v>
      </c>
      <c r="S27" s="20">
        <v>14.4</v>
      </c>
      <c r="T27" s="20">
        <v>17</v>
      </c>
      <c r="U27" s="20">
        <v>13.2</v>
      </c>
      <c r="V27" s="20">
        <v>18</v>
      </c>
      <c r="W27" s="20">
        <v>17</v>
      </c>
      <c r="X27" s="20">
        <v>21.5</v>
      </c>
      <c r="Y27" s="20"/>
      <c r="Z27" s="20">
        <v>16.600000000000001</v>
      </c>
      <c r="AA27" s="20"/>
      <c r="AB27" s="20">
        <v>16.8</v>
      </c>
      <c r="AC27" s="20"/>
      <c r="AD27" s="20">
        <v>15</v>
      </c>
      <c r="AE27" s="20"/>
      <c r="AF27" s="20">
        <v>9.3000000000000007</v>
      </c>
      <c r="AG27" s="20">
        <v>8</v>
      </c>
      <c r="AH27" s="20">
        <v>4.3</v>
      </c>
      <c r="AI27" s="20">
        <v>7</v>
      </c>
      <c r="AJ27" s="20"/>
      <c r="AK27" s="20">
        <v>7.9</v>
      </c>
      <c r="AL27" s="20"/>
      <c r="AM27" s="20">
        <v>7.2</v>
      </c>
      <c r="AN27" s="20">
        <v>5.9</v>
      </c>
      <c r="AO27" s="20">
        <v>6.8000000000000007</v>
      </c>
      <c r="AP27" s="20"/>
    </row>
    <row r="28" spans="1:42" ht="14.1" customHeight="1" x14ac:dyDescent="0.3">
      <c r="A28" s="7" t="s">
        <v>667</v>
      </c>
      <c r="B28" s="20">
        <v>0</v>
      </c>
      <c r="C28" s="20">
        <v>1.8</v>
      </c>
      <c r="D28" s="20">
        <v>1</v>
      </c>
      <c r="E28" s="20">
        <v>3</v>
      </c>
      <c r="F28" s="20">
        <v>5</v>
      </c>
      <c r="G28" s="20">
        <v>7</v>
      </c>
      <c r="H28" s="20">
        <v>5</v>
      </c>
      <c r="I28" s="20">
        <v>7</v>
      </c>
      <c r="J28" s="20">
        <v>6.3000000000000007</v>
      </c>
      <c r="K28" s="20">
        <v>7.2</v>
      </c>
      <c r="L28" s="20">
        <v>5</v>
      </c>
      <c r="M28" s="20">
        <v>7</v>
      </c>
      <c r="N28" s="20">
        <v>8</v>
      </c>
      <c r="O28" s="20">
        <v>11</v>
      </c>
      <c r="P28" s="20">
        <v>7.2</v>
      </c>
      <c r="Q28" s="20">
        <v>14.8</v>
      </c>
      <c r="R28" s="20">
        <v>13</v>
      </c>
      <c r="S28" s="20">
        <v>14.4</v>
      </c>
      <c r="T28" s="20">
        <v>15.2</v>
      </c>
      <c r="U28" s="20">
        <v>12.2</v>
      </c>
      <c r="V28" s="20">
        <v>16.899999999999999</v>
      </c>
      <c r="W28" s="20">
        <v>14</v>
      </c>
      <c r="X28" s="20">
        <v>20</v>
      </c>
      <c r="Y28" s="20"/>
      <c r="Z28" s="20">
        <v>14.5</v>
      </c>
      <c r="AA28" s="20"/>
      <c r="AB28" s="20">
        <v>16.600000000000001</v>
      </c>
      <c r="AC28" s="20"/>
      <c r="AD28" s="20">
        <v>13.6</v>
      </c>
      <c r="AE28" s="20"/>
      <c r="AF28" s="20">
        <v>9</v>
      </c>
      <c r="AG28" s="20">
        <v>7.8000000000000007</v>
      </c>
      <c r="AH28" s="20">
        <v>4.3</v>
      </c>
      <c r="AI28" s="20">
        <v>7.2</v>
      </c>
      <c r="AJ28" s="20"/>
      <c r="AK28" s="20">
        <v>6.9</v>
      </c>
      <c r="AL28" s="20"/>
      <c r="AM28" s="20">
        <v>7.2</v>
      </c>
      <c r="AN28" s="20">
        <v>5.5</v>
      </c>
      <c r="AO28" s="20">
        <v>6</v>
      </c>
      <c r="AP28" s="20"/>
    </row>
    <row r="29" spans="1:42" ht="14.1" customHeight="1" x14ac:dyDescent="0.3">
      <c r="A29" s="7" t="s">
        <v>668</v>
      </c>
      <c r="B29" s="20">
        <v>0</v>
      </c>
      <c r="C29" s="20">
        <v>1.8</v>
      </c>
      <c r="D29" s="20">
        <v>1</v>
      </c>
      <c r="E29" s="20">
        <v>3</v>
      </c>
      <c r="F29" s="20">
        <v>5</v>
      </c>
      <c r="G29" s="20">
        <v>7</v>
      </c>
      <c r="H29" s="20">
        <v>5.2</v>
      </c>
      <c r="I29" s="20">
        <v>7</v>
      </c>
      <c r="J29" s="20">
        <v>6.9</v>
      </c>
      <c r="K29" s="20">
        <v>6.8000000000000007</v>
      </c>
      <c r="L29" s="20">
        <v>5</v>
      </c>
      <c r="M29" s="20">
        <v>7</v>
      </c>
      <c r="N29" s="20">
        <v>8.8000000000000007</v>
      </c>
      <c r="O29" s="20">
        <v>11</v>
      </c>
      <c r="P29" s="20">
        <v>7.2</v>
      </c>
      <c r="Q29" s="20">
        <v>14.8</v>
      </c>
      <c r="R29" s="20">
        <v>13</v>
      </c>
      <c r="S29" s="20">
        <v>14.4</v>
      </c>
      <c r="T29" s="20">
        <v>15.2</v>
      </c>
      <c r="U29" s="20">
        <v>12</v>
      </c>
      <c r="V29" s="20">
        <v>16.8</v>
      </c>
      <c r="W29" s="20">
        <v>13.9</v>
      </c>
      <c r="X29" s="20">
        <v>19.2</v>
      </c>
      <c r="Y29" s="20"/>
      <c r="Z29" s="20">
        <v>13.1</v>
      </c>
      <c r="AA29" s="20"/>
      <c r="AB29" s="20">
        <v>16.600000000000001</v>
      </c>
      <c r="AC29" s="20"/>
      <c r="AD29" s="20">
        <v>12.8</v>
      </c>
      <c r="AE29" s="20"/>
      <c r="AF29" s="20">
        <v>9</v>
      </c>
      <c r="AG29" s="20">
        <v>7.8000000000000007</v>
      </c>
      <c r="AH29" s="20">
        <v>4.3</v>
      </c>
      <c r="AI29" s="20">
        <v>7.2</v>
      </c>
      <c r="AJ29" s="20"/>
      <c r="AK29" s="20">
        <v>6.8000000000000007</v>
      </c>
      <c r="AL29" s="20"/>
      <c r="AM29" s="20">
        <v>7.2</v>
      </c>
      <c r="AN29" s="20">
        <v>5.5</v>
      </c>
      <c r="AO29" s="20">
        <v>6</v>
      </c>
      <c r="AP29" s="20"/>
    </row>
    <row r="30" spans="1:42" ht="14.1" customHeight="1" x14ac:dyDescent="0.3">
      <c r="A30" s="7" t="s">
        <v>669</v>
      </c>
      <c r="B30" s="20">
        <v>0</v>
      </c>
      <c r="C30" s="20">
        <v>1.8</v>
      </c>
      <c r="D30" s="20">
        <v>1</v>
      </c>
      <c r="E30" s="20">
        <v>3</v>
      </c>
      <c r="F30" s="20">
        <v>5</v>
      </c>
      <c r="G30" s="20">
        <v>7.2</v>
      </c>
      <c r="H30" s="20">
        <v>5.2</v>
      </c>
      <c r="I30" s="20">
        <v>7</v>
      </c>
      <c r="J30" s="20">
        <v>6.9</v>
      </c>
      <c r="K30" s="20">
        <v>6.8000000000000007</v>
      </c>
      <c r="L30" s="20">
        <v>5</v>
      </c>
      <c r="M30" s="20">
        <v>7</v>
      </c>
      <c r="N30" s="20">
        <v>8.6</v>
      </c>
      <c r="O30" s="20">
        <v>11</v>
      </c>
      <c r="P30" s="20">
        <v>7.2</v>
      </c>
      <c r="Q30" s="20">
        <v>14.8</v>
      </c>
      <c r="R30" s="20">
        <v>13</v>
      </c>
      <c r="S30" s="20">
        <v>14.4</v>
      </c>
      <c r="T30" s="20">
        <v>15</v>
      </c>
      <c r="U30" s="20">
        <v>12</v>
      </c>
      <c r="V30" s="20">
        <v>16</v>
      </c>
      <c r="W30" s="20">
        <v>14</v>
      </c>
      <c r="X30" s="20">
        <v>19.2</v>
      </c>
      <c r="Y30" s="20"/>
      <c r="Z30" s="20">
        <v>13.1</v>
      </c>
      <c r="AA30" s="20"/>
      <c r="AB30" s="20">
        <v>16.600000000000001</v>
      </c>
      <c r="AC30" s="20"/>
      <c r="AD30" s="20">
        <v>13</v>
      </c>
      <c r="AE30" s="20"/>
      <c r="AF30" s="20">
        <v>8.8000000000000007</v>
      </c>
      <c r="AG30" s="20">
        <v>7.8000000000000007</v>
      </c>
      <c r="AH30" s="20">
        <v>4.3</v>
      </c>
      <c r="AI30" s="20">
        <v>7.2</v>
      </c>
      <c r="AJ30" s="20"/>
      <c r="AK30" s="20">
        <v>6.2</v>
      </c>
      <c r="AL30" s="20"/>
      <c r="AM30" s="20">
        <v>6.8000000000000007</v>
      </c>
      <c r="AN30" s="20">
        <v>5.5</v>
      </c>
      <c r="AO30" s="20">
        <v>6</v>
      </c>
      <c r="AP30" s="20"/>
    </row>
    <row r="31" spans="1:42" ht="14.1" customHeight="1" x14ac:dyDescent="0.3">
      <c r="A31" s="7" t="s">
        <v>670</v>
      </c>
      <c r="B31" s="20">
        <v>0</v>
      </c>
      <c r="C31" s="20">
        <v>1.8</v>
      </c>
      <c r="D31" s="20">
        <v>1</v>
      </c>
      <c r="E31" s="20">
        <v>3</v>
      </c>
      <c r="F31" s="20">
        <v>5</v>
      </c>
      <c r="G31" s="20">
        <v>7.2</v>
      </c>
      <c r="H31" s="20">
        <v>5.2</v>
      </c>
      <c r="I31" s="20">
        <v>7</v>
      </c>
      <c r="J31" s="20">
        <v>6.9</v>
      </c>
      <c r="K31" s="20">
        <v>7</v>
      </c>
      <c r="L31" s="20">
        <v>5</v>
      </c>
      <c r="M31" s="20">
        <v>7</v>
      </c>
      <c r="N31" s="20">
        <v>8.6</v>
      </c>
      <c r="O31" s="20">
        <v>11</v>
      </c>
      <c r="P31" s="20">
        <v>7.2</v>
      </c>
      <c r="Q31" s="20">
        <v>14.8</v>
      </c>
      <c r="R31" s="20">
        <v>13</v>
      </c>
      <c r="S31" s="20">
        <v>14.4</v>
      </c>
      <c r="T31" s="20">
        <v>15</v>
      </c>
      <c r="U31" s="20">
        <v>12</v>
      </c>
      <c r="V31" s="20">
        <v>15.8</v>
      </c>
      <c r="W31" s="20">
        <v>13.8</v>
      </c>
      <c r="X31" s="20">
        <v>18.399999999999999</v>
      </c>
      <c r="Y31" s="20"/>
      <c r="Z31" s="20">
        <v>13.1</v>
      </c>
      <c r="AA31" s="20"/>
      <c r="AB31" s="20">
        <v>16.600000000000001</v>
      </c>
      <c r="AC31" s="20"/>
      <c r="AD31" s="20">
        <v>12.8</v>
      </c>
      <c r="AE31" s="20"/>
      <c r="AF31" s="20">
        <v>8.3000000000000007</v>
      </c>
      <c r="AG31" s="20">
        <v>7.8000000000000007</v>
      </c>
      <c r="AH31" s="20">
        <v>4.3</v>
      </c>
      <c r="AI31" s="20">
        <v>7.2</v>
      </c>
      <c r="AJ31" s="20"/>
      <c r="AK31" s="20">
        <v>6.2</v>
      </c>
      <c r="AL31" s="20"/>
      <c r="AM31" s="20">
        <v>6.3000000000000007</v>
      </c>
      <c r="AN31" s="20">
        <v>5.4</v>
      </c>
      <c r="AO31" s="20">
        <v>6</v>
      </c>
      <c r="AP31" s="20"/>
    </row>
    <row r="32" spans="1:42" ht="14.1" customHeight="1" x14ac:dyDescent="0.3">
      <c r="A32" s="7" t="s">
        <v>671</v>
      </c>
      <c r="B32" s="20">
        <v>0</v>
      </c>
      <c r="C32" s="20">
        <v>1.8</v>
      </c>
      <c r="D32" s="20">
        <v>1</v>
      </c>
      <c r="E32" s="20">
        <v>3</v>
      </c>
      <c r="F32" s="20">
        <v>5</v>
      </c>
      <c r="G32" s="20">
        <v>7.2</v>
      </c>
      <c r="H32" s="20">
        <v>5.2</v>
      </c>
      <c r="I32" s="20">
        <v>7</v>
      </c>
      <c r="J32" s="20">
        <v>6.9</v>
      </c>
      <c r="K32" s="20">
        <v>7</v>
      </c>
      <c r="L32" s="20">
        <v>5</v>
      </c>
      <c r="M32" s="20">
        <v>7</v>
      </c>
      <c r="N32" s="20">
        <v>8.6</v>
      </c>
      <c r="O32" s="20">
        <v>11</v>
      </c>
      <c r="P32" s="20">
        <v>7.2</v>
      </c>
      <c r="Q32" s="20">
        <v>14.8</v>
      </c>
      <c r="R32" s="20">
        <v>13</v>
      </c>
      <c r="S32" s="20">
        <v>14.4</v>
      </c>
      <c r="T32" s="20">
        <v>15</v>
      </c>
      <c r="U32" s="20">
        <v>12</v>
      </c>
      <c r="V32" s="20">
        <v>15.8</v>
      </c>
      <c r="W32" s="20">
        <v>13.8</v>
      </c>
      <c r="X32" s="20">
        <v>18.399999999999999</v>
      </c>
      <c r="Y32" s="20"/>
      <c r="Z32" s="20">
        <v>13.1</v>
      </c>
      <c r="AA32" s="20"/>
      <c r="AB32" s="20">
        <v>16.600000000000001</v>
      </c>
      <c r="AC32" s="20"/>
      <c r="AD32" s="20">
        <v>12.8</v>
      </c>
      <c r="AE32" s="20"/>
      <c r="AF32" s="20">
        <v>8.3000000000000007</v>
      </c>
      <c r="AG32" s="20">
        <v>7.8000000000000007</v>
      </c>
      <c r="AH32" s="20">
        <v>4.3</v>
      </c>
      <c r="AI32" s="20">
        <v>7.2</v>
      </c>
      <c r="AJ32" s="20"/>
      <c r="AK32" s="20">
        <v>6.1000000000000014</v>
      </c>
      <c r="AL32" s="20"/>
      <c r="AM32" s="20">
        <v>6.3000000000000007</v>
      </c>
      <c r="AN32" s="20">
        <v>5.4</v>
      </c>
      <c r="AO32" s="20">
        <v>6</v>
      </c>
      <c r="AP32" s="20"/>
    </row>
    <row r="33" spans="1:42" ht="14.1" customHeight="1" x14ac:dyDescent="0.3">
      <c r="A33" s="7" t="s">
        <v>672</v>
      </c>
      <c r="B33" s="20">
        <v>0</v>
      </c>
      <c r="C33" s="20">
        <v>1.8</v>
      </c>
      <c r="D33" s="20">
        <v>2</v>
      </c>
      <c r="E33" s="20">
        <v>3</v>
      </c>
      <c r="F33" s="20">
        <v>5</v>
      </c>
      <c r="G33" s="20">
        <v>7.2</v>
      </c>
      <c r="H33" s="20">
        <v>5.2</v>
      </c>
      <c r="I33" s="20">
        <v>7.9</v>
      </c>
      <c r="J33" s="20">
        <v>6.9</v>
      </c>
      <c r="K33" s="20">
        <v>7</v>
      </c>
      <c r="L33" s="20">
        <v>5</v>
      </c>
      <c r="M33" s="20">
        <v>7</v>
      </c>
      <c r="N33" s="20">
        <v>8.6</v>
      </c>
      <c r="O33" s="20">
        <v>9.4</v>
      </c>
      <c r="P33" s="20">
        <v>7.2</v>
      </c>
      <c r="Q33" s="20">
        <v>14.8</v>
      </c>
      <c r="R33" s="20">
        <v>13</v>
      </c>
      <c r="S33" s="20">
        <v>14.4</v>
      </c>
      <c r="T33" s="20">
        <v>15</v>
      </c>
      <c r="U33" s="20">
        <v>12</v>
      </c>
      <c r="V33" s="20">
        <v>15</v>
      </c>
      <c r="W33" s="20">
        <v>13.8</v>
      </c>
      <c r="X33" s="20">
        <v>18.399999999999999</v>
      </c>
      <c r="Y33" s="20"/>
      <c r="Z33" s="20">
        <v>12.9</v>
      </c>
      <c r="AA33" s="20"/>
      <c r="AB33" s="20">
        <v>15.8</v>
      </c>
      <c r="AC33" s="20"/>
      <c r="AD33" s="20">
        <v>11.8</v>
      </c>
      <c r="AE33" s="20"/>
      <c r="AF33" s="20">
        <v>8</v>
      </c>
      <c r="AG33" s="20">
        <v>7.8000000000000007</v>
      </c>
      <c r="AH33" s="20">
        <v>4.3</v>
      </c>
      <c r="AI33" s="20">
        <v>7.2</v>
      </c>
      <c r="AJ33" s="20"/>
      <c r="AK33" s="20">
        <v>6.1000000000000014</v>
      </c>
      <c r="AL33" s="20"/>
      <c r="AM33" s="20">
        <v>6.2</v>
      </c>
      <c r="AN33" s="20">
        <v>5.4</v>
      </c>
      <c r="AO33" s="20">
        <v>5.8000000000000007</v>
      </c>
      <c r="AP33" s="20"/>
    </row>
    <row r="34" spans="1:42" ht="14.1" customHeight="1" x14ac:dyDescent="0.3">
      <c r="A34" s="7" t="s">
        <v>673</v>
      </c>
      <c r="B34" s="20">
        <v>0</v>
      </c>
      <c r="C34" s="20">
        <v>1.8</v>
      </c>
      <c r="D34" s="20">
        <v>2</v>
      </c>
      <c r="E34" s="20">
        <v>3</v>
      </c>
      <c r="F34" s="20">
        <v>5</v>
      </c>
      <c r="G34" s="20">
        <v>9.9</v>
      </c>
      <c r="H34" s="20">
        <v>5.2</v>
      </c>
      <c r="I34" s="20">
        <v>7.9</v>
      </c>
      <c r="J34" s="20">
        <v>6.9</v>
      </c>
      <c r="K34" s="20">
        <v>7</v>
      </c>
      <c r="L34" s="20">
        <v>5</v>
      </c>
      <c r="M34" s="20">
        <v>6.8000000000000007</v>
      </c>
      <c r="N34" s="20">
        <v>8.6</v>
      </c>
      <c r="O34" s="20">
        <v>9.4</v>
      </c>
      <c r="P34" s="20">
        <v>7.2</v>
      </c>
      <c r="Q34" s="20">
        <v>14.1</v>
      </c>
      <c r="R34" s="20">
        <v>13</v>
      </c>
      <c r="S34" s="20">
        <v>14.4</v>
      </c>
      <c r="T34" s="20">
        <v>15</v>
      </c>
      <c r="U34" s="20">
        <v>12</v>
      </c>
      <c r="V34" s="20">
        <v>14.8</v>
      </c>
      <c r="W34" s="20">
        <v>13.8</v>
      </c>
      <c r="X34" s="20">
        <v>18.399999999999999</v>
      </c>
      <c r="Y34" s="20"/>
      <c r="Z34" s="20">
        <v>12.9</v>
      </c>
      <c r="AA34" s="20"/>
      <c r="AB34" s="20">
        <v>15.8</v>
      </c>
      <c r="AC34" s="20"/>
      <c r="AD34" s="20">
        <v>11.8</v>
      </c>
      <c r="AE34" s="20"/>
      <c r="AF34" s="20">
        <v>8</v>
      </c>
      <c r="AG34" s="20">
        <v>7.8000000000000007</v>
      </c>
      <c r="AH34" s="20">
        <v>4.3</v>
      </c>
      <c r="AI34" s="20">
        <v>7.2</v>
      </c>
      <c r="AJ34" s="20"/>
      <c r="AK34" s="20">
        <v>6</v>
      </c>
      <c r="AL34" s="20"/>
      <c r="AM34" s="20">
        <v>6.2</v>
      </c>
      <c r="AN34" s="20">
        <v>5.4</v>
      </c>
      <c r="AO34" s="20">
        <v>5.6000000000000014</v>
      </c>
      <c r="AP34" s="20"/>
    </row>
    <row r="35" spans="1:42" ht="14.1" customHeight="1" x14ac:dyDescent="0.3">
      <c r="A35" s="7" t="s">
        <v>674</v>
      </c>
      <c r="B35" s="20">
        <v>0</v>
      </c>
      <c r="C35" s="20">
        <v>2</v>
      </c>
      <c r="D35" s="20">
        <v>3</v>
      </c>
      <c r="E35" s="20">
        <v>5.8000000000000007</v>
      </c>
      <c r="F35" s="20">
        <v>7.8000000000000007</v>
      </c>
      <c r="G35" s="20">
        <v>10</v>
      </c>
      <c r="H35" s="20">
        <v>6.1000000000000014</v>
      </c>
      <c r="I35" s="20">
        <v>9</v>
      </c>
      <c r="J35" s="20">
        <v>8.8000000000000007</v>
      </c>
      <c r="K35" s="20">
        <v>7</v>
      </c>
      <c r="L35" s="20">
        <v>5</v>
      </c>
      <c r="M35" s="20">
        <v>7.8000000000000007</v>
      </c>
      <c r="N35" s="20">
        <v>8.6</v>
      </c>
      <c r="O35" s="20">
        <v>10</v>
      </c>
      <c r="P35" s="20">
        <v>7.2</v>
      </c>
      <c r="Q35" s="20">
        <v>14.8</v>
      </c>
      <c r="R35" s="20">
        <v>13.3</v>
      </c>
      <c r="S35" s="20">
        <v>14.8</v>
      </c>
      <c r="T35" s="20">
        <v>13.8</v>
      </c>
      <c r="U35" s="20">
        <v>12</v>
      </c>
      <c r="V35" s="20">
        <v>14</v>
      </c>
      <c r="W35" s="20">
        <v>14</v>
      </c>
      <c r="X35" s="20">
        <v>18</v>
      </c>
      <c r="Y35" s="20"/>
      <c r="Z35" s="20">
        <v>12.7</v>
      </c>
      <c r="AA35" s="20"/>
      <c r="AB35" s="20">
        <v>16</v>
      </c>
      <c r="AC35" s="20"/>
      <c r="AD35" s="20">
        <v>10.8</v>
      </c>
      <c r="AE35" s="20"/>
      <c r="AF35" s="20">
        <v>7.3000000000000007</v>
      </c>
      <c r="AG35" s="20">
        <v>7</v>
      </c>
      <c r="AH35" s="20">
        <v>4</v>
      </c>
      <c r="AI35" s="20">
        <v>7.1000000000000014</v>
      </c>
      <c r="AJ35" s="20"/>
      <c r="AK35" s="20">
        <v>6.8000000000000007</v>
      </c>
      <c r="AL35" s="20"/>
      <c r="AM35" s="20">
        <v>5</v>
      </c>
      <c r="AN35" s="20">
        <v>5</v>
      </c>
      <c r="AO35" s="20">
        <v>4.8000000000000007</v>
      </c>
      <c r="AP35" s="20"/>
    </row>
    <row r="36" spans="1:42" ht="14.1" customHeight="1" x14ac:dyDescent="0.3">
      <c r="A36" s="7" t="s">
        <v>675</v>
      </c>
      <c r="B36" s="20">
        <v>0</v>
      </c>
      <c r="C36" s="20">
        <v>2</v>
      </c>
      <c r="D36" s="20">
        <v>4.8000000000000007</v>
      </c>
      <c r="E36" s="20">
        <v>10.8</v>
      </c>
      <c r="F36" s="20">
        <v>15.8</v>
      </c>
      <c r="G36" s="20">
        <v>14</v>
      </c>
      <c r="H36" s="20">
        <v>9.1</v>
      </c>
      <c r="I36" s="20">
        <v>11.9</v>
      </c>
      <c r="J36" s="20">
        <v>10</v>
      </c>
      <c r="K36" s="20">
        <v>9.8000000000000007</v>
      </c>
      <c r="L36" s="20">
        <v>6.8000000000000007</v>
      </c>
      <c r="M36" s="20">
        <v>9.6000000000000014</v>
      </c>
      <c r="N36" s="20">
        <v>9.8000000000000007</v>
      </c>
      <c r="O36" s="20">
        <v>11.1</v>
      </c>
      <c r="P36" s="20">
        <v>8.8000000000000007</v>
      </c>
      <c r="Q36" s="20">
        <v>15.8</v>
      </c>
      <c r="R36" s="20">
        <v>13</v>
      </c>
      <c r="S36" s="20">
        <v>14.6</v>
      </c>
      <c r="T36" s="20">
        <v>12</v>
      </c>
      <c r="U36" s="20">
        <v>10.8</v>
      </c>
      <c r="V36" s="20">
        <v>13</v>
      </c>
      <c r="W36" s="20">
        <v>13.4</v>
      </c>
      <c r="X36" s="20">
        <v>15.9</v>
      </c>
      <c r="Y36" s="20"/>
      <c r="Z36" s="20">
        <v>11.8</v>
      </c>
      <c r="AA36" s="20"/>
      <c r="AB36" s="20">
        <v>13.3</v>
      </c>
      <c r="AC36" s="20"/>
      <c r="AD36" s="20">
        <v>11.8</v>
      </c>
      <c r="AE36" s="20"/>
      <c r="AF36" s="20">
        <v>7.1000000000000014</v>
      </c>
      <c r="AG36" s="20">
        <v>7.9</v>
      </c>
      <c r="AH36" s="20">
        <v>3.8</v>
      </c>
      <c r="AI36" s="20">
        <v>7.1000000000000014</v>
      </c>
      <c r="AJ36" s="20"/>
      <c r="AK36" s="20">
        <v>6.2</v>
      </c>
      <c r="AL36" s="20"/>
      <c r="AM36" s="20">
        <v>4.9000000000000004</v>
      </c>
      <c r="AN36" s="20">
        <v>4.2</v>
      </c>
      <c r="AO36" s="20">
        <v>4</v>
      </c>
      <c r="AP36" s="20"/>
    </row>
    <row r="37" spans="1:42" ht="14.1" customHeight="1" x14ac:dyDescent="0.3">
      <c r="A37" s="7" t="s">
        <v>676</v>
      </c>
      <c r="B37" s="20">
        <v>0</v>
      </c>
      <c r="C37" s="20">
        <v>2</v>
      </c>
      <c r="D37" s="20">
        <v>4.8000000000000007</v>
      </c>
      <c r="E37" s="20">
        <v>11</v>
      </c>
      <c r="F37" s="20">
        <v>16.8</v>
      </c>
      <c r="G37" s="20">
        <v>14</v>
      </c>
      <c r="H37" s="20">
        <v>9.1</v>
      </c>
      <c r="I37" s="20">
        <v>12.2</v>
      </c>
      <c r="J37" s="20">
        <v>10</v>
      </c>
      <c r="K37" s="20">
        <v>10</v>
      </c>
      <c r="L37" s="20">
        <v>6.8000000000000007</v>
      </c>
      <c r="M37" s="20">
        <v>9.6000000000000014</v>
      </c>
      <c r="N37" s="20">
        <v>10</v>
      </c>
      <c r="O37" s="20">
        <v>11.1</v>
      </c>
      <c r="P37" s="20">
        <v>8.8000000000000007</v>
      </c>
      <c r="Q37" s="20">
        <v>16</v>
      </c>
      <c r="R37" s="20">
        <v>13</v>
      </c>
      <c r="S37" s="20">
        <v>13.8</v>
      </c>
      <c r="T37" s="20">
        <v>12</v>
      </c>
      <c r="U37" s="20">
        <v>10.8</v>
      </c>
      <c r="V37" s="20">
        <v>13</v>
      </c>
      <c r="W37" s="20">
        <v>12.9</v>
      </c>
      <c r="X37" s="20">
        <v>15.9</v>
      </c>
      <c r="Y37" s="20"/>
      <c r="Z37" s="20">
        <v>11</v>
      </c>
      <c r="AA37" s="20"/>
      <c r="AB37" s="20">
        <v>12.3</v>
      </c>
      <c r="AC37" s="20"/>
      <c r="AD37" s="20">
        <v>12</v>
      </c>
      <c r="AE37" s="20"/>
      <c r="AF37" s="20">
        <v>7.1000000000000014</v>
      </c>
      <c r="AG37" s="20">
        <v>7.9</v>
      </c>
      <c r="AH37" s="20">
        <v>3.8</v>
      </c>
      <c r="AI37" s="20">
        <v>7.1000000000000014</v>
      </c>
      <c r="AJ37" s="20"/>
      <c r="AK37" s="20">
        <v>6.2</v>
      </c>
      <c r="AL37" s="20"/>
      <c r="AM37" s="20">
        <v>4.9000000000000004</v>
      </c>
      <c r="AN37" s="20">
        <v>4.1000000000000014</v>
      </c>
      <c r="AO37" s="20">
        <v>4</v>
      </c>
      <c r="AP37" s="20"/>
    </row>
    <row r="38" spans="1:42" ht="14.1" customHeight="1" x14ac:dyDescent="0.3">
      <c r="A38" s="7" t="s">
        <v>677</v>
      </c>
      <c r="B38" s="20">
        <v>0</v>
      </c>
      <c r="C38" s="20">
        <v>2</v>
      </c>
      <c r="D38" s="20">
        <v>5</v>
      </c>
      <c r="E38" s="20">
        <v>12.8</v>
      </c>
      <c r="F38" s="20">
        <v>18</v>
      </c>
      <c r="G38" s="20">
        <v>16</v>
      </c>
      <c r="H38" s="20">
        <v>10.6</v>
      </c>
      <c r="I38" s="20">
        <v>14</v>
      </c>
      <c r="J38" s="20">
        <v>10</v>
      </c>
      <c r="K38" s="20">
        <v>10</v>
      </c>
      <c r="L38" s="20">
        <v>6.8000000000000007</v>
      </c>
      <c r="M38" s="20">
        <v>9.8000000000000007</v>
      </c>
      <c r="N38" s="20">
        <v>10</v>
      </c>
      <c r="O38" s="20">
        <v>11.1</v>
      </c>
      <c r="P38" s="20">
        <v>8.8000000000000007</v>
      </c>
      <c r="Q38" s="20">
        <v>16</v>
      </c>
      <c r="R38" s="20">
        <v>12.8</v>
      </c>
      <c r="S38" s="20">
        <v>14.8</v>
      </c>
      <c r="T38" s="20">
        <v>12</v>
      </c>
      <c r="U38" s="20">
        <v>11.9</v>
      </c>
      <c r="V38" s="20">
        <v>12</v>
      </c>
      <c r="W38" s="20">
        <v>12.9</v>
      </c>
      <c r="X38" s="20">
        <v>15.8</v>
      </c>
      <c r="Y38" s="20"/>
      <c r="Z38" s="20">
        <v>10.3</v>
      </c>
      <c r="AA38" s="20"/>
      <c r="AB38" s="20">
        <v>12</v>
      </c>
      <c r="AC38" s="20"/>
      <c r="AD38" s="20">
        <v>12</v>
      </c>
      <c r="AE38" s="20"/>
      <c r="AF38" s="20">
        <v>7.1000000000000014</v>
      </c>
      <c r="AG38" s="20">
        <v>7</v>
      </c>
      <c r="AH38" s="20">
        <v>3.6</v>
      </c>
      <c r="AI38" s="20">
        <v>7.1000000000000014</v>
      </c>
      <c r="AJ38" s="20"/>
      <c r="AK38" s="20">
        <v>5.9</v>
      </c>
      <c r="AL38" s="20"/>
      <c r="AM38" s="20">
        <v>4</v>
      </c>
      <c r="AN38" s="20">
        <v>4.1000000000000014</v>
      </c>
      <c r="AO38" s="20">
        <v>3</v>
      </c>
      <c r="AP38" s="20"/>
    </row>
    <row r="39" spans="1:42" ht="14.1" customHeight="1" x14ac:dyDescent="0.3">
      <c r="A39" s="7" t="s">
        <v>678</v>
      </c>
      <c r="B39" s="20">
        <v>0</v>
      </c>
      <c r="C39" s="20">
        <v>2</v>
      </c>
      <c r="D39" s="20">
        <v>5</v>
      </c>
      <c r="E39" s="20">
        <v>13.8</v>
      </c>
      <c r="F39" s="20">
        <v>18</v>
      </c>
      <c r="G39" s="20">
        <v>17</v>
      </c>
      <c r="H39" s="20">
        <v>10.1</v>
      </c>
      <c r="I39" s="20">
        <v>14</v>
      </c>
      <c r="J39" s="20">
        <v>10</v>
      </c>
      <c r="K39" s="20">
        <v>10</v>
      </c>
      <c r="L39" s="20">
        <v>6.8000000000000007</v>
      </c>
      <c r="M39" s="20">
        <v>10.6</v>
      </c>
      <c r="N39" s="20">
        <v>10</v>
      </c>
      <c r="O39" s="20">
        <v>11.1</v>
      </c>
      <c r="P39" s="20">
        <v>8.8000000000000007</v>
      </c>
      <c r="Q39" s="20">
        <v>16</v>
      </c>
      <c r="R39" s="20">
        <v>12.7</v>
      </c>
      <c r="S39" s="20">
        <v>14.6</v>
      </c>
      <c r="T39" s="20">
        <v>12</v>
      </c>
      <c r="U39" s="20">
        <v>11.9</v>
      </c>
      <c r="V39" s="20">
        <v>11.8</v>
      </c>
      <c r="W39" s="20">
        <v>12.9</v>
      </c>
      <c r="X39" s="20">
        <v>15.8</v>
      </c>
      <c r="Y39" s="20"/>
      <c r="Z39" s="20">
        <v>10.3</v>
      </c>
      <c r="AA39" s="20"/>
      <c r="AB39" s="20">
        <v>12</v>
      </c>
      <c r="AC39" s="20"/>
      <c r="AD39" s="20">
        <v>11.8</v>
      </c>
      <c r="AE39" s="20"/>
      <c r="AF39" s="20">
        <v>7.1000000000000014</v>
      </c>
      <c r="AG39" s="20">
        <v>7</v>
      </c>
      <c r="AH39" s="20">
        <v>3.6</v>
      </c>
      <c r="AI39" s="20">
        <v>7.1000000000000014</v>
      </c>
      <c r="AJ39" s="20"/>
      <c r="AK39" s="20">
        <v>5.9</v>
      </c>
      <c r="AL39" s="20"/>
      <c r="AM39" s="20">
        <v>4</v>
      </c>
      <c r="AN39" s="20">
        <v>4.1000000000000014</v>
      </c>
      <c r="AO39" s="20">
        <v>2.8</v>
      </c>
      <c r="AP39" s="20"/>
    </row>
    <row r="40" spans="1:42" ht="14.1" customHeight="1" x14ac:dyDescent="0.3">
      <c r="A40" s="7" t="s">
        <v>679</v>
      </c>
      <c r="B40" s="20">
        <v>0</v>
      </c>
      <c r="C40" s="20">
        <v>2</v>
      </c>
      <c r="D40" s="20">
        <v>5</v>
      </c>
      <c r="E40" s="20">
        <v>16.8</v>
      </c>
      <c r="F40" s="20">
        <v>19</v>
      </c>
      <c r="G40" s="20">
        <v>17</v>
      </c>
      <c r="H40" s="20">
        <v>11.3</v>
      </c>
      <c r="I40" s="20">
        <v>15.1</v>
      </c>
      <c r="J40" s="20">
        <v>10.8</v>
      </c>
      <c r="K40" s="20">
        <v>12.6</v>
      </c>
      <c r="L40" s="20">
        <v>6.8000000000000007</v>
      </c>
      <c r="M40" s="20">
        <v>10.6</v>
      </c>
      <c r="N40" s="20">
        <v>10</v>
      </c>
      <c r="O40" s="20">
        <v>12</v>
      </c>
      <c r="P40" s="20">
        <v>9</v>
      </c>
      <c r="Q40" s="20">
        <v>16.8</v>
      </c>
      <c r="R40" s="20">
        <v>12.7</v>
      </c>
      <c r="S40" s="20">
        <v>14.8</v>
      </c>
      <c r="T40" s="20">
        <v>11.8</v>
      </c>
      <c r="U40" s="20">
        <v>11.9</v>
      </c>
      <c r="V40" s="20">
        <v>11.8</v>
      </c>
      <c r="W40" s="20">
        <v>12.7</v>
      </c>
      <c r="X40" s="20">
        <v>15.6</v>
      </c>
      <c r="Y40" s="20"/>
      <c r="Z40" s="20">
        <v>10.1</v>
      </c>
      <c r="AA40" s="20"/>
      <c r="AB40" s="20">
        <v>11.9</v>
      </c>
      <c r="AC40" s="20"/>
      <c r="AD40" s="20">
        <v>11.8</v>
      </c>
      <c r="AE40" s="20"/>
      <c r="AF40" s="20">
        <v>6.8000000000000007</v>
      </c>
      <c r="AG40" s="20">
        <v>6.8000000000000007</v>
      </c>
      <c r="AH40" s="20">
        <v>3.6</v>
      </c>
      <c r="AI40" s="20">
        <v>7.1000000000000014</v>
      </c>
      <c r="AJ40" s="20"/>
      <c r="AK40" s="20">
        <v>5.7</v>
      </c>
      <c r="AL40" s="20"/>
      <c r="AM40" s="20">
        <v>4</v>
      </c>
      <c r="AN40" s="20">
        <v>3.9</v>
      </c>
      <c r="AO40" s="20">
        <v>2.1</v>
      </c>
      <c r="AP40" s="20"/>
    </row>
    <row r="41" spans="1:42" ht="14.1" customHeight="1" x14ac:dyDescent="0.3">
      <c r="A41" s="7" t="s">
        <v>680</v>
      </c>
      <c r="B41" s="20">
        <v>1</v>
      </c>
      <c r="C41" s="20">
        <v>3</v>
      </c>
      <c r="D41" s="20">
        <v>6</v>
      </c>
      <c r="E41" s="20">
        <v>20.100000000000001</v>
      </c>
      <c r="F41" s="20">
        <v>24.8</v>
      </c>
      <c r="G41" s="20">
        <v>19.8</v>
      </c>
      <c r="H41" s="20">
        <v>12.8</v>
      </c>
      <c r="I41" s="20">
        <v>16.8</v>
      </c>
      <c r="J41" s="20">
        <v>12.1</v>
      </c>
      <c r="K41" s="20">
        <v>13.8</v>
      </c>
      <c r="L41" s="20">
        <v>8</v>
      </c>
      <c r="M41" s="20">
        <v>12.2</v>
      </c>
      <c r="N41" s="20">
        <v>10</v>
      </c>
      <c r="O41" s="20">
        <v>12.3</v>
      </c>
      <c r="P41" s="20">
        <v>7.8000000000000007</v>
      </c>
      <c r="Q41" s="20">
        <v>13.8</v>
      </c>
      <c r="R41" s="20">
        <v>11.6</v>
      </c>
      <c r="S41" s="20">
        <v>14.4</v>
      </c>
      <c r="T41" s="20">
        <v>11.8</v>
      </c>
      <c r="U41" s="20">
        <v>10.6</v>
      </c>
      <c r="V41" s="20">
        <v>10.8</v>
      </c>
      <c r="W41" s="20">
        <v>9.8000000000000007</v>
      </c>
      <c r="X41" s="20">
        <v>11.8</v>
      </c>
      <c r="Y41" s="20"/>
      <c r="Z41" s="20">
        <v>8</v>
      </c>
      <c r="AA41" s="20"/>
      <c r="AB41" s="20">
        <v>9.8000000000000007</v>
      </c>
      <c r="AC41" s="20"/>
      <c r="AD41" s="20">
        <v>9.1</v>
      </c>
      <c r="AE41" s="20"/>
      <c r="AF41" s="20">
        <v>4.8000000000000007</v>
      </c>
      <c r="AG41" s="20">
        <v>6.1000000000000014</v>
      </c>
      <c r="AH41" s="20">
        <v>2.2000000000000002</v>
      </c>
      <c r="AI41" s="20">
        <v>6.6000000000000014</v>
      </c>
      <c r="AJ41" s="20"/>
      <c r="AK41" s="20">
        <v>5.8000000000000007</v>
      </c>
      <c r="AL41" s="20"/>
      <c r="AM41" s="20">
        <v>4</v>
      </c>
      <c r="AN41" s="20">
        <v>3.9</v>
      </c>
      <c r="AO41" s="20">
        <v>2</v>
      </c>
      <c r="AP41" s="20"/>
    </row>
    <row r="42" spans="1:42" ht="14.1" customHeight="1" x14ac:dyDescent="0.3">
      <c r="A42" s="7" t="s">
        <v>681</v>
      </c>
      <c r="B42" s="20">
        <v>1.8</v>
      </c>
      <c r="C42" s="20">
        <v>3</v>
      </c>
      <c r="D42" s="20">
        <v>6.8000000000000007</v>
      </c>
      <c r="E42" s="20">
        <v>25</v>
      </c>
      <c r="F42" s="20">
        <v>28</v>
      </c>
      <c r="G42" s="20">
        <v>23.8</v>
      </c>
      <c r="H42" s="20">
        <v>16</v>
      </c>
      <c r="I42" s="20">
        <v>20.100000000000001</v>
      </c>
      <c r="J42" s="20">
        <v>16</v>
      </c>
      <c r="K42" s="20">
        <v>15.3</v>
      </c>
      <c r="L42" s="20">
        <v>8</v>
      </c>
      <c r="M42" s="20">
        <v>14</v>
      </c>
      <c r="N42" s="20">
        <v>11.8</v>
      </c>
      <c r="O42" s="20">
        <v>13.1</v>
      </c>
      <c r="P42" s="20">
        <v>9.8000000000000007</v>
      </c>
      <c r="Q42" s="20">
        <v>10.7</v>
      </c>
      <c r="R42" s="20">
        <v>9.8000000000000007</v>
      </c>
      <c r="S42" s="20">
        <v>14.6</v>
      </c>
      <c r="T42" s="20">
        <v>9.8000000000000007</v>
      </c>
      <c r="U42" s="20">
        <v>7</v>
      </c>
      <c r="V42" s="20">
        <v>9.1</v>
      </c>
      <c r="W42" s="20">
        <v>7</v>
      </c>
      <c r="X42" s="20">
        <v>11</v>
      </c>
      <c r="Y42" s="20"/>
      <c r="Z42" s="20">
        <v>9</v>
      </c>
      <c r="AA42" s="20"/>
      <c r="AB42" s="20">
        <v>9</v>
      </c>
      <c r="AC42" s="20"/>
      <c r="AD42" s="20">
        <v>6</v>
      </c>
      <c r="AE42" s="20"/>
      <c r="AF42" s="20">
        <v>2.8</v>
      </c>
      <c r="AG42" s="20">
        <v>5</v>
      </c>
      <c r="AH42" s="20">
        <v>2</v>
      </c>
      <c r="AI42" s="20">
        <v>5.9</v>
      </c>
      <c r="AJ42" s="20"/>
      <c r="AK42" s="20">
        <v>5</v>
      </c>
      <c r="AL42" s="20"/>
      <c r="AM42" s="20">
        <v>3</v>
      </c>
      <c r="AN42" s="20">
        <v>3.9</v>
      </c>
      <c r="AO42" s="20">
        <v>1</v>
      </c>
      <c r="AP42" s="20"/>
    </row>
    <row r="43" spans="1:42" ht="14.1" customHeight="1" x14ac:dyDescent="0.3">
      <c r="A43" s="7" t="s">
        <v>682</v>
      </c>
      <c r="B43" s="20">
        <v>1.8</v>
      </c>
      <c r="C43" s="20">
        <v>3</v>
      </c>
      <c r="D43" s="20">
        <v>7</v>
      </c>
      <c r="E43" s="20">
        <v>25</v>
      </c>
      <c r="F43" s="20">
        <v>28.8</v>
      </c>
      <c r="G43" s="20">
        <v>20.8</v>
      </c>
      <c r="H43" s="20">
        <v>16.8</v>
      </c>
      <c r="I43" s="20">
        <v>19.8</v>
      </c>
      <c r="J43" s="20">
        <v>16.8</v>
      </c>
      <c r="K43" s="20">
        <v>15.3</v>
      </c>
      <c r="L43" s="20">
        <v>8</v>
      </c>
      <c r="M43" s="20">
        <v>14</v>
      </c>
      <c r="N43" s="20">
        <v>12</v>
      </c>
      <c r="O43" s="20">
        <v>13.1</v>
      </c>
      <c r="P43" s="20">
        <v>10</v>
      </c>
      <c r="Q43" s="20">
        <v>10</v>
      </c>
      <c r="R43" s="20">
        <v>9.8000000000000007</v>
      </c>
      <c r="S43" s="20">
        <v>14.6</v>
      </c>
      <c r="T43" s="20">
        <v>9.8000000000000007</v>
      </c>
      <c r="U43" s="20">
        <v>6.1000000000000014</v>
      </c>
      <c r="V43" s="20">
        <v>9.6000000000000014</v>
      </c>
      <c r="W43" s="20">
        <v>7</v>
      </c>
      <c r="X43" s="20">
        <v>11</v>
      </c>
      <c r="Y43" s="20"/>
      <c r="Z43" s="20">
        <v>9</v>
      </c>
      <c r="AA43" s="20"/>
      <c r="AB43" s="20">
        <v>9</v>
      </c>
      <c r="AC43" s="20"/>
      <c r="AD43" s="20">
        <v>6</v>
      </c>
      <c r="AE43" s="20"/>
      <c r="AF43" s="20">
        <v>2.8</v>
      </c>
      <c r="AG43" s="20">
        <v>5.8000000000000007</v>
      </c>
      <c r="AH43" s="20">
        <v>2</v>
      </c>
      <c r="AI43" s="20">
        <v>5.5</v>
      </c>
      <c r="AJ43" s="20"/>
      <c r="AK43" s="20">
        <v>5</v>
      </c>
      <c r="AL43" s="20"/>
      <c r="AM43" s="20">
        <v>3</v>
      </c>
      <c r="AN43" s="20">
        <v>3.9</v>
      </c>
      <c r="AO43" s="20">
        <v>1</v>
      </c>
      <c r="AP43" s="20"/>
    </row>
    <row r="44" spans="1:42" ht="14.1" customHeight="1" x14ac:dyDescent="0.3">
      <c r="A44" s="7" t="s">
        <v>683</v>
      </c>
      <c r="B44" s="20">
        <v>1.8</v>
      </c>
      <c r="C44" s="20">
        <v>3</v>
      </c>
      <c r="D44" s="20">
        <v>7</v>
      </c>
      <c r="E44" s="20">
        <v>27.8</v>
      </c>
      <c r="F44" s="20">
        <v>33.799999999999997</v>
      </c>
      <c r="G44" s="20">
        <v>23</v>
      </c>
      <c r="H44" s="20">
        <v>17</v>
      </c>
      <c r="I44" s="20">
        <v>21.8</v>
      </c>
      <c r="J44" s="20">
        <v>18</v>
      </c>
      <c r="K44" s="20">
        <v>15.8</v>
      </c>
      <c r="L44" s="20">
        <v>9</v>
      </c>
      <c r="M44" s="20">
        <v>14.8</v>
      </c>
      <c r="N44" s="20">
        <v>16.2</v>
      </c>
      <c r="O44" s="20">
        <v>14</v>
      </c>
      <c r="P44" s="20">
        <v>11</v>
      </c>
      <c r="Q44" s="20">
        <v>10</v>
      </c>
      <c r="R44" s="20">
        <v>10</v>
      </c>
      <c r="S44" s="20">
        <v>14.8</v>
      </c>
      <c r="T44" s="20">
        <v>10</v>
      </c>
      <c r="U44" s="20">
        <v>6.1000000000000014</v>
      </c>
      <c r="V44" s="20">
        <v>8.8000000000000007</v>
      </c>
      <c r="W44" s="20">
        <v>7.2</v>
      </c>
      <c r="X44" s="20">
        <v>11.8</v>
      </c>
      <c r="Y44" s="20"/>
      <c r="Z44" s="20">
        <v>9</v>
      </c>
      <c r="AA44" s="20"/>
      <c r="AB44" s="20">
        <v>9</v>
      </c>
      <c r="AC44" s="20"/>
      <c r="AD44" s="20">
        <v>6</v>
      </c>
      <c r="AE44" s="20"/>
      <c r="AF44" s="20">
        <v>2</v>
      </c>
      <c r="AG44" s="20">
        <v>5.8000000000000007</v>
      </c>
      <c r="AH44" s="20">
        <v>1</v>
      </c>
      <c r="AI44" s="20">
        <v>5.6000000000000014</v>
      </c>
      <c r="AJ44" s="20"/>
      <c r="AK44" s="20">
        <v>5</v>
      </c>
      <c r="AL44" s="20"/>
      <c r="AM44" s="20">
        <v>3</v>
      </c>
      <c r="AN44" s="20">
        <v>4</v>
      </c>
      <c r="AO44" s="20">
        <v>1</v>
      </c>
      <c r="AP44" s="20"/>
    </row>
    <row r="45" spans="1:42" ht="14.1" customHeight="1" x14ac:dyDescent="0.3">
      <c r="A45" s="7" t="s">
        <v>684</v>
      </c>
      <c r="B45" s="20">
        <v>1.8</v>
      </c>
      <c r="C45" s="20">
        <v>3</v>
      </c>
      <c r="D45" s="20">
        <v>7</v>
      </c>
      <c r="E45" s="20">
        <v>27.8</v>
      </c>
      <c r="F45" s="20">
        <v>33.799999999999997</v>
      </c>
      <c r="G45" s="20">
        <v>23</v>
      </c>
      <c r="H45" s="20">
        <v>17</v>
      </c>
      <c r="I45" s="20">
        <v>21.8</v>
      </c>
      <c r="J45" s="20">
        <v>18</v>
      </c>
      <c r="K45" s="20">
        <v>15.8</v>
      </c>
      <c r="L45" s="20">
        <v>8.8000000000000007</v>
      </c>
      <c r="M45" s="20">
        <v>14.8</v>
      </c>
      <c r="N45" s="20">
        <v>16.2</v>
      </c>
      <c r="O45" s="20">
        <v>13.8</v>
      </c>
      <c r="P45" s="20">
        <v>11</v>
      </c>
      <c r="Q45" s="20">
        <v>10</v>
      </c>
      <c r="R45" s="20">
        <v>10</v>
      </c>
      <c r="S45" s="20">
        <v>14.8</v>
      </c>
      <c r="T45" s="20">
        <v>10</v>
      </c>
      <c r="U45" s="20">
        <v>6</v>
      </c>
      <c r="V45" s="20">
        <v>8.8000000000000007</v>
      </c>
      <c r="W45" s="20">
        <v>7.2</v>
      </c>
      <c r="X45" s="20">
        <v>11.7</v>
      </c>
      <c r="Y45" s="20"/>
      <c r="Z45" s="20">
        <v>9</v>
      </c>
      <c r="AA45" s="20"/>
      <c r="AB45" s="20">
        <v>9</v>
      </c>
      <c r="AC45" s="20"/>
      <c r="AD45" s="20">
        <v>6</v>
      </c>
      <c r="AE45" s="20"/>
      <c r="AF45" s="20">
        <v>2</v>
      </c>
      <c r="AG45" s="20">
        <v>5.8000000000000007</v>
      </c>
      <c r="AH45" s="20">
        <v>1</v>
      </c>
      <c r="AI45" s="20">
        <v>5.6000000000000014</v>
      </c>
      <c r="AJ45" s="20"/>
      <c r="AK45" s="20">
        <v>5</v>
      </c>
      <c r="AL45" s="20"/>
      <c r="AM45" s="20">
        <v>3</v>
      </c>
      <c r="AN45" s="20">
        <v>3.8</v>
      </c>
      <c r="AO45" s="20">
        <v>1</v>
      </c>
      <c r="AP45" s="20"/>
    </row>
    <row r="46" spans="1:42" ht="14.1" customHeight="1" x14ac:dyDescent="0.3">
      <c r="A46" s="7" t="s">
        <v>685</v>
      </c>
      <c r="B46" s="20">
        <v>2</v>
      </c>
      <c r="C46" s="20">
        <v>3.8</v>
      </c>
      <c r="D46" s="20">
        <v>7.8000000000000007</v>
      </c>
      <c r="E46" s="20">
        <v>27.8</v>
      </c>
      <c r="F46" s="20">
        <v>34</v>
      </c>
      <c r="G46" s="20">
        <v>22.8</v>
      </c>
      <c r="H46" s="20">
        <v>17.8</v>
      </c>
      <c r="I46" s="20">
        <v>22</v>
      </c>
      <c r="J46" s="20">
        <v>17.8</v>
      </c>
      <c r="K46" s="20">
        <v>16</v>
      </c>
      <c r="L46" s="20">
        <v>9</v>
      </c>
      <c r="M46" s="20">
        <v>15</v>
      </c>
      <c r="N46" s="20">
        <v>16.8</v>
      </c>
      <c r="O46" s="20">
        <v>13.8</v>
      </c>
      <c r="P46" s="20">
        <v>10.8</v>
      </c>
      <c r="Q46" s="20">
        <v>10.7</v>
      </c>
      <c r="R46" s="20">
        <v>9.8000000000000007</v>
      </c>
      <c r="S46" s="20">
        <v>14</v>
      </c>
      <c r="T46" s="20">
        <v>10.8</v>
      </c>
      <c r="U46" s="20">
        <v>6</v>
      </c>
      <c r="V46" s="20">
        <v>7.8000000000000007</v>
      </c>
      <c r="W46" s="20">
        <v>7</v>
      </c>
      <c r="X46" s="20">
        <v>10.9</v>
      </c>
      <c r="Y46" s="20"/>
      <c r="Z46" s="20">
        <v>9.8000000000000007</v>
      </c>
      <c r="AA46" s="20"/>
      <c r="AB46" s="20">
        <v>9.8000000000000007</v>
      </c>
      <c r="AC46" s="20"/>
      <c r="AD46" s="20">
        <v>8.5</v>
      </c>
      <c r="AE46" s="20"/>
      <c r="AF46" s="20">
        <v>2</v>
      </c>
      <c r="AG46" s="20">
        <v>6.8000000000000007</v>
      </c>
      <c r="AH46" s="20">
        <v>0.8</v>
      </c>
      <c r="AI46" s="20">
        <v>5.6000000000000014</v>
      </c>
      <c r="AJ46" s="20"/>
      <c r="AK46" s="20">
        <v>4.8000000000000007</v>
      </c>
      <c r="AL46" s="20"/>
      <c r="AM46" s="20">
        <v>3</v>
      </c>
      <c r="AN46" s="20">
        <v>3.8</v>
      </c>
      <c r="AO46" s="20">
        <v>1</v>
      </c>
      <c r="AP46" s="20"/>
    </row>
    <row r="47" spans="1:42" ht="14.1" customHeight="1" x14ac:dyDescent="0.3">
      <c r="A47" s="7" t="s">
        <v>686</v>
      </c>
      <c r="B47" s="20">
        <v>2</v>
      </c>
      <c r="C47" s="20">
        <v>3.8</v>
      </c>
      <c r="D47" s="20">
        <v>7.8000000000000007</v>
      </c>
      <c r="E47" s="20">
        <v>28</v>
      </c>
      <c r="F47" s="20">
        <v>34.799999999999997</v>
      </c>
      <c r="G47" s="20">
        <v>22.8</v>
      </c>
      <c r="H47" s="20">
        <v>18</v>
      </c>
      <c r="I47" s="20">
        <v>22.8</v>
      </c>
      <c r="J47" s="20">
        <v>17.8</v>
      </c>
      <c r="K47" s="20">
        <v>16</v>
      </c>
      <c r="L47" s="20">
        <v>9</v>
      </c>
      <c r="M47" s="20">
        <v>15.8</v>
      </c>
      <c r="N47" s="20">
        <v>16.8</v>
      </c>
      <c r="O47" s="20">
        <v>13.8</v>
      </c>
      <c r="P47" s="20">
        <v>10.8</v>
      </c>
      <c r="Q47" s="20">
        <v>10.7</v>
      </c>
      <c r="R47" s="20">
        <v>9.8000000000000007</v>
      </c>
      <c r="S47" s="20">
        <v>14</v>
      </c>
      <c r="T47" s="20">
        <v>10.8</v>
      </c>
      <c r="U47" s="20">
        <v>6</v>
      </c>
      <c r="V47" s="20">
        <v>7.8000000000000007</v>
      </c>
      <c r="W47" s="20">
        <v>7.1000000000000014</v>
      </c>
      <c r="X47" s="20">
        <v>11.2</v>
      </c>
      <c r="Y47" s="20"/>
      <c r="Z47" s="20">
        <v>10.7</v>
      </c>
      <c r="AA47" s="20"/>
      <c r="AB47" s="20">
        <v>10</v>
      </c>
      <c r="AC47" s="20"/>
      <c r="AD47" s="20">
        <v>8.5</v>
      </c>
      <c r="AE47" s="20"/>
      <c r="AF47" s="20">
        <v>2</v>
      </c>
      <c r="AG47" s="20">
        <v>7</v>
      </c>
      <c r="AH47" s="20">
        <v>0</v>
      </c>
      <c r="AI47" s="20">
        <v>5.5</v>
      </c>
      <c r="AJ47" s="20"/>
      <c r="AK47" s="20">
        <v>4.8000000000000007</v>
      </c>
      <c r="AL47" s="20"/>
      <c r="AM47" s="20">
        <v>3</v>
      </c>
      <c r="AN47" s="20">
        <v>3.8</v>
      </c>
      <c r="AO47" s="20">
        <v>1</v>
      </c>
      <c r="AP47" s="20"/>
    </row>
    <row r="48" spans="1:42" ht="14.1" customHeight="1" x14ac:dyDescent="0.3">
      <c r="A48" s="7" t="s">
        <v>687</v>
      </c>
      <c r="B48" s="20">
        <v>2.8</v>
      </c>
      <c r="C48" s="20">
        <v>3.8</v>
      </c>
      <c r="D48" s="20">
        <v>7.8000000000000007</v>
      </c>
      <c r="E48" s="20">
        <v>28.8</v>
      </c>
      <c r="F48" s="20">
        <v>35.799999999999997</v>
      </c>
      <c r="G48" s="20">
        <v>23.6</v>
      </c>
      <c r="H48" s="20">
        <v>18.8</v>
      </c>
      <c r="I48" s="20">
        <v>22.8</v>
      </c>
      <c r="J48" s="20">
        <v>17.8</v>
      </c>
      <c r="K48" s="20">
        <v>16</v>
      </c>
      <c r="L48" s="20">
        <v>9</v>
      </c>
      <c r="M48" s="20">
        <v>15.8</v>
      </c>
      <c r="N48" s="20">
        <v>16.8</v>
      </c>
      <c r="O48" s="20">
        <v>14.1</v>
      </c>
      <c r="P48" s="20">
        <v>10.8</v>
      </c>
      <c r="Q48" s="20">
        <v>10</v>
      </c>
      <c r="R48" s="20">
        <v>9.8000000000000007</v>
      </c>
      <c r="S48" s="20">
        <v>13.8</v>
      </c>
      <c r="T48" s="20">
        <v>10.8</v>
      </c>
      <c r="U48" s="20">
        <v>6</v>
      </c>
      <c r="V48" s="20">
        <v>7</v>
      </c>
      <c r="W48" s="20">
        <v>7.1000000000000014</v>
      </c>
      <c r="X48" s="20">
        <v>11.2</v>
      </c>
      <c r="Y48" s="20"/>
      <c r="Z48" s="20">
        <v>10.7</v>
      </c>
      <c r="AA48" s="20"/>
      <c r="AB48" s="20">
        <v>10</v>
      </c>
      <c r="AC48" s="20"/>
      <c r="AD48" s="20">
        <v>8.5</v>
      </c>
      <c r="AE48" s="20"/>
      <c r="AF48" s="20">
        <v>2</v>
      </c>
      <c r="AG48" s="20">
        <v>7</v>
      </c>
      <c r="AH48" s="20">
        <v>0</v>
      </c>
      <c r="AI48" s="20">
        <v>5.9</v>
      </c>
      <c r="AJ48" s="20"/>
      <c r="AK48" s="20">
        <v>4.8000000000000007</v>
      </c>
      <c r="AL48" s="20"/>
      <c r="AM48" s="20">
        <v>3</v>
      </c>
      <c r="AN48" s="20">
        <v>3.8</v>
      </c>
      <c r="AO48" s="20">
        <v>1</v>
      </c>
      <c r="AP48" s="20"/>
    </row>
    <row r="49" spans="1:42" ht="14.1" customHeight="1" x14ac:dyDescent="0.3">
      <c r="A49" s="7" t="s">
        <v>688</v>
      </c>
      <c r="B49" s="20">
        <v>2.8</v>
      </c>
      <c r="C49" s="20">
        <v>6</v>
      </c>
      <c r="D49" s="20">
        <v>8</v>
      </c>
      <c r="E49" s="20">
        <v>29.8</v>
      </c>
      <c r="F49" s="20">
        <v>36</v>
      </c>
      <c r="G49" s="20">
        <v>25.6</v>
      </c>
      <c r="H49" s="20">
        <v>20.8</v>
      </c>
      <c r="I49" s="20">
        <v>23.8</v>
      </c>
      <c r="J49" s="20">
        <v>19.600000000000001</v>
      </c>
      <c r="K49" s="20">
        <v>17.600000000000001</v>
      </c>
      <c r="L49" s="20">
        <v>9.8000000000000007</v>
      </c>
      <c r="M49" s="20">
        <v>16</v>
      </c>
      <c r="N49" s="20">
        <v>17.8</v>
      </c>
      <c r="O49" s="20">
        <v>14.1</v>
      </c>
      <c r="P49" s="20">
        <v>11</v>
      </c>
      <c r="Q49" s="20">
        <v>10.5</v>
      </c>
      <c r="R49" s="20">
        <v>9.8000000000000007</v>
      </c>
      <c r="S49" s="20">
        <v>14.8</v>
      </c>
      <c r="T49" s="20">
        <v>11.8</v>
      </c>
      <c r="U49" s="20">
        <v>6.8000000000000007</v>
      </c>
      <c r="V49" s="20">
        <v>8</v>
      </c>
      <c r="W49" s="20">
        <v>8</v>
      </c>
      <c r="X49" s="20">
        <v>10.7</v>
      </c>
      <c r="Y49" s="20"/>
      <c r="Z49" s="20">
        <v>10.8</v>
      </c>
      <c r="AA49" s="20"/>
      <c r="AB49" s="20">
        <v>11</v>
      </c>
      <c r="AC49" s="20"/>
      <c r="AD49" s="20">
        <v>8.5</v>
      </c>
      <c r="AE49" s="20"/>
      <c r="AF49" s="20">
        <v>2</v>
      </c>
      <c r="AG49" s="20">
        <v>7</v>
      </c>
      <c r="AH49" s="20">
        <v>0</v>
      </c>
      <c r="AI49" s="20">
        <v>6</v>
      </c>
      <c r="AJ49" s="20"/>
      <c r="AK49" s="20">
        <v>4.8000000000000007</v>
      </c>
      <c r="AL49" s="20"/>
      <c r="AM49" s="20">
        <v>3</v>
      </c>
      <c r="AN49" s="20">
        <v>3.8</v>
      </c>
      <c r="AO49" s="20">
        <v>0</v>
      </c>
      <c r="AP49" s="20"/>
    </row>
    <row r="50" spans="1:42" ht="14.1" customHeight="1" x14ac:dyDescent="0.3">
      <c r="A50" s="7" t="s">
        <v>689</v>
      </c>
      <c r="B50" s="20">
        <v>3</v>
      </c>
      <c r="C50" s="20">
        <v>6</v>
      </c>
      <c r="D50" s="20">
        <v>8</v>
      </c>
      <c r="E50" s="20">
        <v>30</v>
      </c>
      <c r="F50" s="20">
        <v>37.799999999999997</v>
      </c>
      <c r="G50" s="20">
        <v>26</v>
      </c>
      <c r="H50" s="20">
        <v>20.8</v>
      </c>
      <c r="I50" s="20">
        <v>24.8</v>
      </c>
      <c r="J50" s="20">
        <v>19.600000000000001</v>
      </c>
      <c r="K50" s="20">
        <v>17.8</v>
      </c>
      <c r="L50" s="20">
        <v>10</v>
      </c>
      <c r="M50" s="20">
        <v>16</v>
      </c>
      <c r="N50" s="20">
        <v>17.8</v>
      </c>
      <c r="O50" s="20">
        <v>14.1</v>
      </c>
      <c r="P50" s="20">
        <v>11</v>
      </c>
      <c r="Q50" s="20">
        <v>10.7</v>
      </c>
      <c r="R50" s="20">
        <v>10</v>
      </c>
      <c r="S50" s="20">
        <v>14.8</v>
      </c>
      <c r="T50" s="20">
        <v>11</v>
      </c>
      <c r="U50" s="20">
        <v>6.8000000000000007</v>
      </c>
      <c r="V50" s="20">
        <v>8</v>
      </c>
      <c r="W50" s="20">
        <v>7.8000000000000007</v>
      </c>
      <c r="X50" s="20">
        <v>10.7</v>
      </c>
      <c r="Y50" s="20"/>
      <c r="Z50" s="20">
        <v>10.8</v>
      </c>
      <c r="AA50" s="20"/>
      <c r="AB50" s="20">
        <v>11</v>
      </c>
      <c r="AC50" s="20"/>
      <c r="AD50" s="20">
        <v>8.5</v>
      </c>
      <c r="AE50" s="20"/>
      <c r="AF50" s="20">
        <v>2</v>
      </c>
      <c r="AG50" s="20">
        <v>7</v>
      </c>
      <c r="AH50" s="20">
        <v>0</v>
      </c>
      <c r="AI50" s="20">
        <v>6</v>
      </c>
      <c r="AJ50" s="20"/>
      <c r="AK50" s="20">
        <v>5</v>
      </c>
      <c r="AL50" s="20"/>
      <c r="AM50" s="20">
        <v>3</v>
      </c>
      <c r="AN50" s="20">
        <v>4</v>
      </c>
      <c r="AO50" s="20">
        <v>0</v>
      </c>
      <c r="AP50" s="20"/>
    </row>
    <row r="51" spans="1:42" ht="14.1" customHeight="1" x14ac:dyDescent="0.3">
      <c r="A51" s="7" t="s">
        <v>690</v>
      </c>
      <c r="B51" s="20">
        <v>3</v>
      </c>
      <c r="C51" s="20">
        <v>6</v>
      </c>
      <c r="D51" s="20">
        <v>8</v>
      </c>
      <c r="E51" s="20">
        <v>29.9</v>
      </c>
      <c r="F51" s="20">
        <v>35</v>
      </c>
      <c r="G51" s="20">
        <v>25</v>
      </c>
      <c r="H51" s="20">
        <v>19.8</v>
      </c>
      <c r="I51" s="20">
        <v>23.8</v>
      </c>
      <c r="J51" s="20">
        <v>18.7</v>
      </c>
      <c r="K51" s="20">
        <v>16.8</v>
      </c>
      <c r="L51" s="20">
        <v>10</v>
      </c>
      <c r="M51" s="20">
        <v>16</v>
      </c>
      <c r="N51" s="20">
        <v>17</v>
      </c>
      <c r="O51" s="20">
        <v>14.1</v>
      </c>
      <c r="P51" s="20">
        <v>11</v>
      </c>
      <c r="Q51" s="20">
        <v>10.7</v>
      </c>
      <c r="R51" s="20">
        <v>10.8</v>
      </c>
      <c r="S51" s="20">
        <v>14.8</v>
      </c>
      <c r="T51" s="20">
        <v>11.7</v>
      </c>
      <c r="U51" s="20">
        <v>6.8000000000000007</v>
      </c>
      <c r="V51" s="20">
        <v>7.8000000000000007</v>
      </c>
      <c r="W51" s="20">
        <v>7</v>
      </c>
      <c r="X51" s="20">
        <v>10.7</v>
      </c>
      <c r="Y51" s="20"/>
      <c r="Z51" s="20">
        <v>10.8</v>
      </c>
      <c r="AA51" s="20"/>
      <c r="AB51" s="20">
        <v>10.8</v>
      </c>
      <c r="AC51" s="20"/>
      <c r="AD51" s="20">
        <v>7.6000000000000014</v>
      </c>
      <c r="AE51" s="20"/>
      <c r="AF51" s="20">
        <v>2</v>
      </c>
      <c r="AG51" s="20">
        <v>7</v>
      </c>
      <c r="AH51" s="20">
        <v>0</v>
      </c>
      <c r="AI51" s="20">
        <v>6</v>
      </c>
      <c r="AJ51" s="20"/>
      <c r="AK51" s="20">
        <v>5</v>
      </c>
      <c r="AL51" s="20"/>
      <c r="AM51" s="20">
        <v>3</v>
      </c>
      <c r="AN51" s="20">
        <v>4</v>
      </c>
      <c r="AO51" s="20">
        <v>0</v>
      </c>
      <c r="AP51" s="20"/>
    </row>
    <row r="52" spans="1:42" ht="14.1" customHeight="1" x14ac:dyDescent="0.3">
      <c r="A52" s="7" t="s">
        <v>691</v>
      </c>
      <c r="B52" s="20">
        <v>2.8</v>
      </c>
      <c r="C52" s="20">
        <v>5.8000000000000007</v>
      </c>
      <c r="D52" s="20">
        <v>7.8000000000000007</v>
      </c>
      <c r="E52" s="20">
        <v>29.9</v>
      </c>
      <c r="F52" s="20">
        <v>32</v>
      </c>
      <c r="G52" s="20">
        <v>23</v>
      </c>
      <c r="H52" s="20">
        <v>19</v>
      </c>
      <c r="I52" s="20">
        <v>24.8</v>
      </c>
      <c r="J52" s="20">
        <v>19.8</v>
      </c>
      <c r="K52" s="20">
        <v>17</v>
      </c>
      <c r="L52" s="20">
        <v>10</v>
      </c>
      <c r="M52" s="20">
        <v>17</v>
      </c>
      <c r="N52" s="20">
        <v>17.8</v>
      </c>
      <c r="O52" s="20">
        <v>15</v>
      </c>
      <c r="P52" s="20">
        <v>11</v>
      </c>
      <c r="Q52" s="20">
        <v>11.6</v>
      </c>
      <c r="R52" s="20">
        <v>12.8</v>
      </c>
      <c r="S52" s="20">
        <v>14.6</v>
      </c>
      <c r="T52" s="20">
        <v>11.6</v>
      </c>
      <c r="U52" s="20">
        <v>6</v>
      </c>
      <c r="V52" s="20">
        <v>6.8000000000000007</v>
      </c>
      <c r="W52" s="20">
        <v>7</v>
      </c>
      <c r="X52" s="20">
        <v>10.7</v>
      </c>
      <c r="Y52" s="20"/>
      <c r="Z52" s="20">
        <v>11</v>
      </c>
      <c r="AA52" s="20"/>
      <c r="AB52" s="20">
        <v>10.8</v>
      </c>
      <c r="AC52" s="20"/>
      <c r="AD52" s="20">
        <v>6.8000000000000007</v>
      </c>
      <c r="AE52" s="20"/>
      <c r="AF52" s="20">
        <v>1.8</v>
      </c>
      <c r="AG52" s="20">
        <v>6.8000000000000007</v>
      </c>
      <c r="AH52" s="20"/>
      <c r="AI52" s="20">
        <v>6.8000000000000007</v>
      </c>
      <c r="AJ52" s="20"/>
      <c r="AK52" s="20">
        <v>5</v>
      </c>
      <c r="AL52" s="20"/>
      <c r="AM52" s="20">
        <v>3</v>
      </c>
      <c r="AN52" s="20">
        <v>3.8</v>
      </c>
      <c r="AO52" s="20"/>
      <c r="AP52" s="20"/>
    </row>
    <row r="53" spans="1:42" ht="14.1" customHeight="1" x14ac:dyDescent="0.3">
      <c r="A53" s="7" t="s">
        <v>692</v>
      </c>
      <c r="B53" s="20">
        <v>2.8</v>
      </c>
      <c r="C53" s="20">
        <v>5.8000000000000007</v>
      </c>
      <c r="D53" s="20">
        <v>8.8000000000000007</v>
      </c>
      <c r="E53" s="20">
        <v>29.9</v>
      </c>
      <c r="F53" s="20">
        <v>32.799999999999997</v>
      </c>
      <c r="G53" s="20">
        <v>23</v>
      </c>
      <c r="H53" s="20">
        <v>19</v>
      </c>
      <c r="I53" s="20">
        <v>24.8</v>
      </c>
      <c r="J53" s="20">
        <v>19.8</v>
      </c>
      <c r="K53" s="20">
        <v>17.100000000000001</v>
      </c>
      <c r="L53" s="20">
        <v>10</v>
      </c>
      <c r="M53" s="20">
        <v>17</v>
      </c>
      <c r="N53" s="20">
        <v>17.600000000000001</v>
      </c>
      <c r="O53" s="20">
        <v>15</v>
      </c>
      <c r="P53" s="20">
        <v>11</v>
      </c>
      <c r="Q53" s="20">
        <v>11.6</v>
      </c>
      <c r="R53" s="20">
        <v>12.8</v>
      </c>
      <c r="S53" s="20">
        <v>14.8</v>
      </c>
      <c r="T53" s="20">
        <v>11.6</v>
      </c>
      <c r="U53" s="20">
        <v>6</v>
      </c>
      <c r="V53" s="20">
        <v>7</v>
      </c>
      <c r="W53" s="20">
        <v>6.8000000000000007</v>
      </c>
      <c r="X53" s="20">
        <v>10.7</v>
      </c>
      <c r="Y53" s="20"/>
      <c r="Z53" s="20">
        <v>10.7</v>
      </c>
      <c r="AA53" s="20"/>
      <c r="AB53" s="20">
        <v>10</v>
      </c>
      <c r="AC53" s="20"/>
      <c r="AD53" s="20">
        <v>6.8000000000000007</v>
      </c>
      <c r="AE53" s="20"/>
      <c r="AF53" s="20">
        <v>1.8</v>
      </c>
      <c r="AG53" s="20">
        <v>6.8000000000000007</v>
      </c>
      <c r="AH53" s="20"/>
      <c r="AI53" s="20">
        <v>6.8000000000000007</v>
      </c>
      <c r="AJ53" s="20"/>
      <c r="AK53" s="20">
        <v>5.8000000000000007</v>
      </c>
      <c r="AL53" s="20"/>
      <c r="AM53" s="20">
        <v>3</v>
      </c>
      <c r="AN53" s="20">
        <v>3.8</v>
      </c>
      <c r="AO53" s="20"/>
      <c r="AP53" s="20"/>
    </row>
    <row r="54" spans="1:42" ht="14.1" customHeight="1" x14ac:dyDescent="0.3">
      <c r="A54" s="7" t="s">
        <v>693</v>
      </c>
      <c r="B54" s="20">
        <v>3</v>
      </c>
      <c r="C54" s="20">
        <v>5.8000000000000007</v>
      </c>
      <c r="D54" s="20">
        <v>9</v>
      </c>
      <c r="E54" s="20">
        <v>31</v>
      </c>
      <c r="F54" s="20">
        <v>33</v>
      </c>
      <c r="G54" s="20">
        <v>23</v>
      </c>
      <c r="H54" s="20">
        <v>19</v>
      </c>
      <c r="I54" s="20">
        <v>26.6</v>
      </c>
      <c r="J54" s="20">
        <v>21.6</v>
      </c>
      <c r="K54" s="20">
        <v>17.8</v>
      </c>
      <c r="L54" s="20">
        <v>10.8</v>
      </c>
      <c r="M54" s="20">
        <v>17.8</v>
      </c>
      <c r="N54" s="20">
        <v>17.600000000000001</v>
      </c>
      <c r="O54" s="20">
        <v>15</v>
      </c>
      <c r="P54" s="20">
        <v>12</v>
      </c>
      <c r="Q54" s="20">
        <v>11.8</v>
      </c>
      <c r="R54" s="20">
        <v>13</v>
      </c>
      <c r="S54" s="20">
        <v>15.6</v>
      </c>
      <c r="T54" s="20">
        <v>11.8</v>
      </c>
      <c r="U54" s="20">
        <v>6</v>
      </c>
      <c r="V54" s="20">
        <v>7.8000000000000007</v>
      </c>
      <c r="W54" s="20">
        <v>6.8000000000000007</v>
      </c>
      <c r="X54" s="20">
        <v>10.7</v>
      </c>
      <c r="Y54" s="20"/>
      <c r="Z54" s="20">
        <v>11.7</v>
      </c>
      <c r="AA54" s="20"/>
      <c r="AB54" s="20">
        <v>10</v>
      </c>
      <c r="AC54" s="20"/>
      <c r="AD54" s="20">
        <v>6.8000000000000007</v>
      </c>
      <c r="AE54" s="20"/>
      <c r="AF54" s="20">
        <v>1.8</v>
      </c>
      <c r="AG54" s="20">
        <v>7</v>
      </c>
      <c r="AH54" s="20"/>
      <c r="AI54" s="20">
        <v>6.8000000000000007</v>
      </c>
      <c r="AJ54" s="20"/>
      <c r="AK54" s="20">
        <v>5.8000000000000007</v>
      </c>
      <c r="AL54" s="20"/>
      <c r="AM54" s="20">
        <v>3</v>
      </c>
      <c r="AN54" s="20">
        <v>3</v>
      </c>
      <c r="AO54" s="20"/>
      <c r="AP54" s="20"/>
    </row>
    <row r="55" spans="1:42" ht="14.1" customHeight="1" x14ac:dyDescent="0.3">
      <c r="A55" s="7" t="s">
        <v>694</v>
      </c>
      <c r="B55" s="20">
        <v>3</v>
      </c>
      <c r="C55" s="20">
        <v>6</v>
      </c>
      <c r="D55" s="20">
        <v>9</v>
      </c>
      <c r="E55" s="20">
        <v>31</v>
      </c>
      <c r="F55" s="20">
        <v>34</v>
      </c>
      <c r="G55" s="20">
        <v>23.8</v>
      </c>
      <c r="H55" s="20">
        <v>20.8</v>
      </c>
      <c r="I55" s="20">
        <v>26</v>
      </c>
      <c r="J55" s="20">
        <v>22.8</v>
      </c>
      <c r="K55" s="20">
        <v>18</v>
      </c>
      <c r="L55" s="20">
        <v>12.8</v>
      </c>
      <c r="M55" s="20">
        <v>18.8</v>
      </c>
      <c r="N55" s="20">
        <v>17.399999999999999</v>
      </c>
      <c r="O55" s="20">
        <v>15</v>
      </c>
      <c r="P55" s="20">
        <v>13</v>
      </c>
      <c r="Q55" s="20">
        <v>12</v>
      </c>
      <c r="R55" s="20">
        <v>14.2</v>
      </c>
      <c r="S55" s="20">
        <v>15.6</v>
      </c>
      <c r="T55" s="20">
        <v>12.5</v>
      </c>
      <c r="U55" s="20">
        <v>6</v>
      </c>
      <c r="V55" s="20">
        <v>7.8000000000000007</v>
      </c>
      <c r="W55" s="20">
        <v>7</v>
      </c>
      <c r="X55" s="20">
        <v>10.7</v>
      </c>
      <c r="Y55" s="20"/>
      <c r="Z55" s="20">
        <v>11.7</v>
      </c>
      <c r="AA55" s="20"/>
      <c r="AB55" s="20">
        <v>9.8000000000000007</v>
      </c>
      <c r="AC55" s="20"/>
      <c r="AD55" s="20">
        <v>6.8000000000000007</v>
      </c>
      <c r="AE55" s="20"/>
      <c r="AF55" s="20">
        <v>1</v>
      </c>
      <c r="AG55" s="20">
        <v>8.6</v>
      </c>
      <c r="AH55" s="20"/>
      <c r="AI55" s="20">
        <v>6.9</v>
      </c>
      <c r="AJ55" s="20"/>
      <c r="AK55" s="20">
        <v>6.8000000000000007</v>
      </c>
      <c r="AL55" s="20"/>
      <c r="AM55" s="20">
        <v>5.6000000000000014</v>
      </c>
      <c r="AN55" s="20">
        <v>3.1</v>
      </c>
      <c r="AO55" s="20"/>
      <c r="AP55" s="20"/>
    </row>
    <row r="56" spans="1:42" ht="14.1" customHeight="1" x14ac:dyDescent="0.3">
      <c r="A56" s="7" t="s">
        <v>695</v>
      </c>
      <c r="B56" s="20">
        <v>3</v>
      </c>
      <c r="C56" s="20">
        <v>6</v>
      </c>
      <c r="D56" s="20">
        <v>10</v>
      </c>
      <c r="E56" s="20">
        <v>31.5</v>
      </c>
      <c r="F56" s="20">
        <v>33</v>
      </c>
      <c r="G56" s="20">
        <v>21.9</v>
      </c>
      <c r="H56" s="20">
        <v>16.8</v>
      </c>
      <c r="I56" s="20">
        <v>26</v>
      </c>
      <c r="J56" s="20">
        <v>21.6</v>
      </c>
      <c r="K56" s="20">
        <v>18</v>
      </c>
      <c r="L56" s="20">
        <v>13.4</v>
      </c>
      <c r="M56" s="20">
        <v>17</v>
      </c>
      <c r="N56" s="20">
        <v>18.399999999999999</v>
      </c>
      <c r="O56" s="20">
        <v>16</v>
      </c>
      <c r="P56" s="20">
        <v>12.8</v>
      </c>
      <c r="Q56" s="20">
        <v>12.9</v>
      </c>
      <c r="R56" s="20">
        <v>12.6</v>
      </c>
      <c r="S56" s="20">
        <v>16.399999999999999</v>
      </c>
      <c r="T56" s="20">
        <v>12.9</v>
      </c>
      <c r="U56" s="20">
        <v>7</v>
      </c>
      <c r="V56" s="20">
        <v>8.9</v>
      </c>
      <c r="W56" s="20">
        <v>9</v>
      </c>
      <c r="X56" s="20">
        <v>12.7</v>
      </c>
      <c r="Y56" s="20"/>
      <c r="Z56" s="20">
        <v>12</v>
      </c>
      <c r="AA56" s="20"/>
      <c r="AB56" s="20">
        <v>9</v>
      </c>
      <c r="AC56" s="20"/>
      <c r="AD56" s="20">
        <v>6.8000000000000007</v>
      </c>
      <c r="AE56" s="20"/>
      <c r="AF56" s="20">
        <v>1</v>
      </c>
      <c r="AG56" s="20">
        <v>8</v>
      </c>
      <c r="AH56" s="20"/>
      <c r="AI56" s="20">
        <v>6.9</v>
      </c>
      <c r="AJ56" s="20"/>
      <c r="AK56" s="20">
        <v>7.8000000000000007</v>
      </c>
      <c r="AL56" s="20"/>
      <c r="AM56" s="20">
        <v>5.6000000000000014</v>
      </c>
      <c r="AN56" s="20">
        <v>3</v>
      </c>
      <c r="AO56" s="20"/>
      <c r="AP56" s="20"/>
    </row>
    <row r="57" spans="1:42" ht="14.1" customHeight="1" x14ac:dyDescent="0.3">
      <c r="A57" s="7" t="s">
        <v>696</v>
      </c>
      <c r="B57" s="20">
        <v>3</v>
      </c>
      <c r="C57" s="20">
        <v>6</v>
      </c>
      <c r="D57" s="20">
        <v>10</v>
      </c>
      <c r="E57" s="20">
        <v>31.9</v>
      </c>
      <c r="F57" s="20">
        <v>34</v>
      </c>
      <c r="G57" s="20">
        <v>21.9</v>
      </c>
      <c r="H57" s="20">
        <v>16.8</v>
      </c>
      <c r="I57" s="20">
        <v>26.8</v>
      </c>
      <c r="J57" s="20">
        <v>20.9</v>
      </c>
      <c r="K57" s="20">
        <v>18.8</v>
      </c>
      <c r="L57" s="20">
        <v>13.6</v>
      </c>
      <c r="M57" s="20">
        <v>17</v>
      </c>
      <c r="N57" s="20">
        <v>18.399999999999999</v>
      </c>
      <c r="O57" s="20">
        <v>16</v>
      </c>
      <c r="P57" s="20">
        <v>12.8</v>
      </c>
      <c r="Q57" s="20">
        <v>13.6</v>
      </c>
      <c r="R57" s="20">
        <v>12.6</v>
      </c>
      <c r="S57" s="20">
        <v>16.399999999999999</v>
      </c>
      <c r="T57" s="20">
        <v>12.8</v>
      </c>
      <c r="U57" s="20">
        <v>6.8000000000000007</v>
      </c>
      <c r="V57" s="20">
        <v>8.9</v>
      </c>
      <c r="W57" s="20">
        <v>9</v>
      </c>
      <c r="X57" s="20">
        <v>12.8</v>
      </c>
      <c r="Y57" s="20"/>
      <c r="Z57" s="20">
        <v>12</v>
      </c>
      <c r="AA57" s="20"/>
      <c r="AB57" s="20">
        <v>9</v>
      </c>
      <c r="AC57" s="20"/>
      <c r="AD57" s="20">
        <v>6.8000000000000007</v>
      </c>
      <c r="AE57" s="20"/>
      <c r="AF57" s="20">
        <v>0.8</v>
      </c>
      <c r="AG57" s="20">
        <v>8</v>
      </c>
      <c r="AH57" s="20"/>
      <c r="AI57" s="20">
        <v>6.9</v>
      </c>
      <c r="AJ57" s="20"/>
      <c r="AK57" s="20">
        <v>7.8000000000000007</v>
      </c>
      <c r="AL57" s="20"/>
      <c r="AM57" s="20">
        <v>5.6000000000000014</v>
      </c>
      <c r="AN57" s="20">
        <v>3</v>
      </c>
      <c r="AO57" s="20"/>
      <c r="AP57" s="20"/>
    </row>
    <row r="58" spans="1:42" ht="14.1" customHeight="1" x14ac:dyDescent="0.3">
      <c r="A58" s="7" t="s">
        <v>697</v>
      </c>
      <c r="B58" s="20">
        <v>3</v>
      </c>
      <c r="C58" s="20">
        <v>6</v>
      </c>
      <c r="D58" s="20">
        <v>10</v>
      </c>
      <c r="E58" s="20">
        <v>32</v>
      </c>
      <c r="F58" s="20">
        <v>34.200000000000003</v>
      </c>
      <c r="G58" s="20">
        <v>22.8</v>
      </c>
      <c r="H58" s="20">
        <v>16.8</v>
      </c>
      <c r="I58" s="20">
        <v>26.8</v>
      </c>
      <c r="J58" s="20">
        <v>20.9</v>
      </c>
      <c r="K58" s="20">
        <v>19.8</v>
      </c>
      <c r="L58" s="20">
        <v>13.6</v>
      </c>
      <c r="M58" s="20">
        <v>17.8</v>
      </c>
      <c r="N58" s="20">
        <v>18.399999999999999</v>
      </c>
      <c r="O58" s="20">
        <v>17.600000000000001</v>
      </c>
      <c r="P58" s="20">
        <v>13</v>
      </c>
      <c r="Q58" s="20">
        <v>13.6</v>
      </c>
      <c r="R58" s="20">
        <v>13.4</v>
      </c>
      <c r="S58" s="20">
        <v>16.600000000000001</v>
      </c>
      <c r="T58" s="20">
        <v>12.8</v>
      </c>
      <c r="U58" s="20">
        <v>6.8000000000000007</v>
      </c>
      <c r="V58" s="20">
        <v>9</v>
      </c>
      <c r="W58" s="20">
        <v>8.8000000000000007</v>
      </c>
      <c r="X58" s="20">
        <v>12.6</v>
      </c>
      <c r="Y58" s="20"/>
      <c r="Z58" s="20">
        <v>12</v>
      </c>
      <c r="AA58" s="20"/>
      <c r="AB58" s="20">
        <v>8.8000000000000007</v>
      </c>
      <c r="AC58" s="20"/>
      <c r="AD58" s="20">
        <v>6.8000000000000007</v>
      </c>
      <c r="AE58" s="20"/>
      <c r="AF58" s="20">
        <v>0</v>
      </c>
      <c r="AG58" s="20">
        <v>8</v>
      </c>
      <c r="AH58" s="20"/>
      <c r="AI58" s="20">
        <v>6.9</v>
      </c>
      <c r="AJ58" s="20"/>
      <c r="AK58" s="20">
        <v>7.8000000000000007</v>
      </c>
      <c r="AL58" s="20"/>
      <c r="AM58" s="20">
        <v>5.6000000000000014</v>
      </c>
      <c r="AN58" s="20">
        <v>3.1</v>
      </c>
      <c r="AO58" s="20"/>
      <c r="AP58" s="20"/>
    </row>
    <row r="59" spans="1:42" ht="14.1" customHeight="1" x14ac:dyDescent="0.3">
      <c r="A59" s="7" t="s">
        <v>698</v>
      </c>
      <c r="B59" s="20">
        <v>3</v>
      </c>
      <c r="C59" s="20">
        <v>6</v>
      </c>
      <c r="D59" s="20">
        <v>10</v>
      </c>
      <c r="E59" s="20">
        <v>32</v>
      </c>
      <c r="F59" s="20">
        <v>34.200000000000003</v>
      </c>
      <c r="G59" s="20">
        <v>22.8</v>
      </c>
      <c r="H59" s="20">
        <v>16.8</v>
      </c>
      <c r="I59" s="20">
        <v>26.8</v>
      </c>
      <c r="J59" s="20">
        <v>20.9</v>
      </c>
      <c r="K59" s="20">
        <v>19.8</v>
      </c>
      <c r="L59" s="20">
        <v>13.6</v>
      </c>
      <c r="M59" s="20">
        <v>17.8</v>
      </c>
      <c r="N59" s="20">
        <v>18.399999999999999</v>
      </c>
      <c r="O59" s="20">
        <v>17.600000000000001</v>
      </c>
      <c r="P59" s="20">
        <v>13</v>
      </c>
      <c r="Q59" s="20">
        <v>13.6</v>
      </c>
      <c r="R59" s="20">
        <v>13.4</v>
      </c>
      <c r="S59" s="20">
        <v>16.600000000000001</v>
      </c>
      <c r="T59" s="20">
        <v>12.8</v>
      </c>
      <c r="U59" s="20">
        <v>6.8000000000000007</v>
      </c>
      <c r="V59" s="20">
        <v>9</v>
      </c>
      <c r="W59" s="20">
        <v>8.8000000000000007</v>
      </c>
      <c r="X59" s="20">
        <v>12.6</v>
      </c>
      <c r="Y59" s="20"/>
      <c r="Z59" s="20">
        <v>12</v>
      </c>
      <c r="AA59" s="20"/>
      <c r="AB59" s="20">
        <v>8.8000000000000007</v>
      </c>
      <c r="AC59" s="20"/>
      <c r="AD59" s="20">
        <v>6.8000000000000007</v>
      </c>
      <c r="AE59" s="20"/>
      <c r="AF59" s="20"/>
      <c r="AG59" s="20">
        <v>8</v>
      </c>
      <c r="AH59" s="20"/>
      <c r="AI59" s="20">
        <v>6.8000000000000007</v>
      </c>
      <c r="AJ59" s="20"/>
      <c r="AK59" s="20">
        <v>7.8000000000000007</v>
      </c>
      <c r="AL59" s="20"/>
      <c r="AM59" s="20">
        <v>5.6000000000000014</v>
      </c>
      <c r="AN59" s="20">
        <v>3.1</v>
      </c>
      <c r="AO59" s="20"/>
      <c r="AP59" s="20"/>
    </row>
    <row r="60" spans="1:42" ht="14.1" customHeight="1" x14ac:dyDescent="0.3">
      <c r="A60" s="7" t="s">
        <v>699</v>
      </c>
      <c r="B60" s="20">
        <v>3</v>
      </c>
      <c r="C60" s="20">
        <v>6</v>
      </c>
      <c r="D60" s="20">
        <v>10</v>
      </c>
      <c r="E60" s="20">
        <v>32</v>
      </c>
      <c r="F60" s="20">
        <v>34.700000000000003</v>
      </c>
      <c r="G60" s="20">
        <v>22.8</v>
      </c>
      <c r="H60" s="20">
        <v>16.8</v>
      </c>
      <c r="I60" s="20">
        <v>26.8</v>
      </c>
      <c r="J60" s="20">
        <v>20.9</v>
      </c>
      <c r="K60" s="20">
        <v>19.8</v>
      </c>
      <c r="L60" s="20">
        <v>13.6</v>
      </c>
      <c r="M60" s="20">
        <v>17.8</v>
      </c>
      <c r="N60" s="20">
        <v>18.399999999999999</v>
      </c>
      <c r="O60" s="20">
        <v>17.600000000000001</v>
      </c>
      <c r="P60" s="20">
        <v>13</v>
      </c>
      <c r="Q60" s="20">
        <v>13.6</v>
      </c>
      <c r="R60" s="20">
        <v>13.4</v>
      </c>
      <c r="S60" s="20">
        <v>16.600000000000001</v>
      </c>
      <c r="T60" s="20">
        <v>12.8</v>
      </c>
      <c r="U60" s="20">
        <v>6.8000000000000007</v>
      </c>
      <c r="V60" s="20">
        <v>9</v>
      </c>
      <c r="W60" s="20">
        <v>8.8000000000000007</v>
      </c>
      <c r="X60" s="20">
        <v>12.6</v>
      </c>
      <c r="Y60" s="20"/>
      <c r="Z60" s="20">
        <v>12</v>
      </c>
      <c r="AA60" s="20"/>
      <c r="AB60" s="20">
        <v>8.8000000000000007</v>
      </c>
      <c r="AC60" s="20"/>
      <c r="AD60" s="20">
        <v>6.8000000000000007</v>
      </c>
      <c r="AE60" s="20"/>
      <c r="AF60" s="20"/>
      <c r="AG60" s="20">
        <v>8</v>
      </c>
      <c r="AH60" s="20"/>
      <c r="AI60" s="20">
        <v>6.8000000000000007</v>
      </c>
      <c r="AJ60" s="20"/>
      <c r="AK60" s="20">
        <v>7.8000000000000007</v>
      </c>
      <c r="AL60" s="20"/>
      <c r="AM60" s="20">
        <v>5.6000000000000014</v>
      </c>
      <c r="AN60" s="20">
        <v>3.1</v>
      </c>
      <c r="AO60" s="20"/>
      <c r="AP60" s="20"/>
    </row>
    <row r="61" spans="1:42" ht="14.1" customHeight="1" x14ac:dyDescent="0.3">
      <c r="A61" s="7" t="s">
        <v>700</v>
      </c>
      <c r="B61" s="20">
        <v>3</v>
      </c>
      <c r="C61" s="20">
        <v>6</v>
      </c>
      <c r="D61" s="20">
        <v>10</v>
      </c>
      <c r="E61" s="20">
        <v>32.5</v>
      </c>
      <c r="F61" s="20">
        <v>34.700000000000003</v>
      </c>
      <c r="G61" s="20">
        <v>24</v>
      </c>
      <c r="H61" s="20">
        <v>17.8</v>
      </c>
      <c r="I61" s="20">
        <v>26.8</v>
      </c>
      <c r="J61" s="20">
        <v>20.9</v>
      </c>
      <c r="K61" s="20">
        <v>19.8</v>
      </c>
      <c r="L61" s="20">
        <v>13.6</v>
      </c>
      <c r="M61" s="20">
        <v>17.8</v>
      </c>
      <c r="N61" s="20">
        <v>18.399999999999999</v>
      </c>
      <c r="O61" s="20">
        <v>17.8</v>
      </c>
      <c r="P61" s="20">
        <v>13.8</v>
      </c>
      <c r="Q61" s="20">
        <v>13.6</v>
      </c>
      <c r="R61" s="20">
        <v>13.6</v>
      </c>
      <c r="S61" s="20">
        <v>16.600000000000001</v>
      </c>
      <c r="T61" s="20">
        <v>12.1</v>
      </c>
      <c r="U61" s="20">
        <v>6.8000000000000007</v>
      </c>
      <c r="V61" s="20">
        <v>9</v>
      </c>
      <c r="W61" s="20">
        <v>8.8000000000000007</v>
      </c>
      <c r="X61" s="20">
        <v>12.6</v>
      </c>
      <c r="Y61" s="20"/>
      <c r="Z61" s="20">
        <v>12.5</v>
      </c>
      <c r="AA61" s="20"/>
      <c r="AB61" s="20">
        <v>8.6</v>
      </c>
      <c r="AC61" s="20"/>
      <c r="AD61" s="20">
        <v>7</v>
      </c>
      <c r="AE61" s="20"/>
      <c r="AF61" s="20"/>
      <c r="AG61" s="20">
        <v>8</v>
      </c>
      <c r="AH61" s="20"/>
      <c r="AI61" s="20">
        <v>6.8000000000000007</v>
      </c>
      <c r="AJ61" s="20"/>
      <c r="AK61" s="20">
        <v>7.8000000000000007</v>
      </c>
      <c r="AL61" s="20"/>
      <c r="AM61" s="20">
        <v>5.6000000000000014</v>
      </c>
      <c r="AN61" s="20">
        <v>3.1</v>
      </c>
      <c r="AO61" s="20"/>
      <c r="AP61" s="20"/>
    </row>
    <row r="62" spans="1:42" ht="14.1" customHeight="1" x14ac:dyDescent="0.3">
      <c r="A62" s="7" t="s">
        <v>701</v>
      </c>
      <c r="B62" s="20">
        <v>3</v>
      </c>
      <c r="C62" s="20">
        <v>6</v>
      </c>
      <c r="D62" s="20">
        <v>10</v>
      </c>
      <c r="E62" s="20">
        <v>32.5</v>
      </c>
      <c r="F62" s="20">
        <v>34.700000000000003</v>
      </c>
      <c r="G62" s="20">
        <v>24</v>
      </c>
      <c r="H62" s="20">
        <v>17.8</v>
      </c>
      <c r="I62" s="20">
        <v>27.8</v>
      </c>
      <c r="J62" s="20">
        <v>21</v>
      </c>
      <c r="K62" s="20">
        <v>19.8</v>
      </c>
      <c r="L62" s="20">
        <v>13.6</v>
      </c>
      <c r="M62" s="20">
        <v>17.8</v>
      </c>
      <c r="N62" s="20">
        <v>18.399999999999999</v>
      </c>
      <c r="O62" s="20">
        <v>18.8</v>
      </c>
      <c r="P62" s="20">
        <v>13.8</v>
      </c>
      <c r="Q62" s="20">
        <v>13.6</v>
      </c>
      <c r="R62" s="20">
        <v>13.6</v>
      </c>
      <c r="S62" s="20">
        <v>16.600000000000001</v>
      </c>
      <c r="T62" s="20">
        <v>12.1</v>
      </c>
      <c r="U62" s="20">
        <v>6.8000000000000007</v>
      </c>
      <c r="V62" s="20">
        <v>9</v>
      </c>
      <c r="W62" s="20">
        <v>8.8000000000000007</v>
      </c>
      <c r="X62" s="20">
        <v>12.6</v>
      </c>
      <c r="Y62" s="20"/>
      <c r="Z62" s="20">
        <v>12.5</v>
      </c>
      <c r="AA62" s="20"/>
      <c r="AB62" s="20">
        <v>8.6</v>
      </c>
      <c r="AC62" s="20"/>
      <c r="AD62" s="20">
        <v>7</v>
      </c>
      <c r="AE62" s="20"/>
      <c r="AF62" s="20"/>
      <c r="AG62" s="20">
        <v>8</v>
      </c>
      <c r="AH62" s="20"/>
      <c r="AI62" s="20">
        <v>6.8000000000000007</v>
      </c>
      <c r="AJ62" s="20"/>
      <c r="AK62" s="20">
        <v>7.8000000000000007</v>
      </c>
      <c r="AL62" s="20"/>
      <c r="AM62" s="20">
        <v>5.6000000000000014</v>
      </c>
      <c r="AN62" s="20">
        <v>3.1</v>
      </c>
      <c r="AO62" s="20"/>
      <c r="AP62" s="20"/>
    </row>
    <row r="63" spans="1:42" ht="14.1" customHeight="1" x14ac:dyDescent="0.3">
      <c r="A63" s="7" t="s">
        <v>702</v>
      </c>
      <c r="B63" s="20">
        <v>3</v>
      </c>
      <c r="C63" s="20">
        <v>6</v>
      </c>
      <c r="D63" s="20">
        <v>10</v>
      </c>
      <c r="E63" s="20">
        <v>32.5</v>
      </c>
      <c r="F63" s="20">
        <v>34.6</v>
      </c>
      <c r="G63" s="20">
        <v>25.7</v>
      </c>
      <c r="H63" s="20">
        <v>17.8</v>
      </c>
      <c r="I63" s="20">
        <v>27.8</v>
      </c>
      <c r="J63" s="20">
        <v>21</v>
      </c>
      <c r="K63" s="20">
        <v>19.8</v>
      </c>
      <c r="L63" s="20">
        <v>13.6</v>
      </c>
      <c r="M63" s="20">
        <v>18</v>
      </c>
      <c r="N63" s="20">
        <v>18.399999999999999</v>
      </c>
      <c r="O63" s="20">
        <v>18.8</v>
      </c>
      <c r="P63" s="20">
        <v>13.8</v>
      </c>
      <c r="Q63" s="20">
        <v>13.6</v>
      </c>
      <c r="R63" s="20">
        <v>13.6</v>
      </c>
      <c r="S63" s="20">
        <v>16.600000000000001</v>
      </c>
      <c r="T63" s="20">
        <v>12.1</v>
      </c>
      <c r="U63" s="20">
        <v>6.8000000000000007</v>
      </c>
      <c r="V63" s="20">
        <v>9</v>
      </c>
      <c r="W63" s="20">
        <v>8.8000000000000007</v>
      </c>
      <c r="X63" s="20">
        <v>12.6</v>
      </c>
      <c r="Y63" s="20"/>
      <c r="Z63" s="20">
        <v>12.8</v>
      </c>
      <c r="AA63" s="20"/>
      <c r="AB63" s="20">
        <v>8.6</v>
      </c>
      <c r="AC63" s="20"/>
      <c r="AD63" s="20">
        <v>7</v>
      </c>
      <c r="AE63" s="20"/>
      <c r="AF63" s="20"/>
      <c r="AG63" s="20">
        <v>7.8000000000000007</v>
      </c>
      <c r="AH63" s="20"/>
      <c r="AI63" s="20">
        <v>6.8000000000000007</v>
      </c>
      <c r="AJ63" s="20"/>
      <c r="AK63" s="20">
        <v>7.8000000000000007</v>
      </c>
      <c r="AL63" s="20"/>
      <c r="AM63" s="20">
        <v>5.6000000000000014</v>
      </c>
      <c r="AN63" s="20">
        <v>3.1</v>
      </c>
      <c r="AO63" s="20"/>
      <c r="AP63" s="20"/>
    </row>
    <row r="64" spans="1:42" ht="14.1" customHeight="1" x14ac:dyDescent="0.3">
      <c r="A64" s="7" t="s">
        <v>703</v>
      </c>
      <c r="B64" s="20">
        <v>3</v>
      </c>
      <c r="C64" s="20">
        <v>6</v>
      </c>
      <c r="D64" s="20">
        <v>10</v>
      </c>
      <c r="E64" s="20">
        <v>32.799999999999997</v>
      </c>
      <c r="F64" s="20">
        <v>34.6</v>
      </c>
      <c r="G64" s="20">
        <v>25.7</v>
      </c>
      <c r="H64" s="20">
        <v>17.8</v>
      </c>
      <c r="I64" s="20">
        <v>28.6</v>
      </c>
      <c r="J64" s="20">
        <v>21.8</v>
      </c>
      <c r="K64" s="20">
        <v>19</v>
      </c>
      <c r="L64" s="20">
        <v>14.4</v>
      </c>
      <c r="M64" s="20">
        <v>18</v>
      </c>
      <c r="N64" s="20">
        <v>18.399999999999999</v>
      </c>
      <c r="O64" s="20">
        <v>18.8</v>
      </c>
      <c r="P64" s="20">
        <v>15.6</v>
      </c>
      <c r="Q64" s="20">
        <v>13.9</v>
      </c>
      <c r="R64" s="20">
        <v>13.6</v>
      </c>
      <c r="S64" s="20">
        <v>16.600000000000001</v>
      </c>
      <c r="T64" s="20">
        <v>12.1</v>
      </c>
      <c r="U64" s="20">
        <v>6</v>
      </c>
      <c r="V64" s="20">
        <v>8.8000000000000007</v>
      </c>
      <c r="W64" s="20">
        <v>8.8000000000000007</v>
      </c>
      <c r="X64" s="20">
        <v>12.8</v>
      </c>
      <c r="Y64" s="20"/>
      <c r="Z64" s="20">
        <v>12.8</v>
      </c>
      <c r="AA64" s="20"/>
      <c r="AB64" s="20">
        <v>8.6</v>
      </c>
      <c r="AC64" s="20"/>
      <c r="AD64" s="20">
        <v>7</v>
      </c>
      <c r="AE64" s="20"/>
      <c r="AF64" s="20"/>
      <c r="AG64" s="20">
        <v>7.8000000000000007</v>
      </c>
      <c r="AH64" s="20"/>
      <c r="AI64" s="20">
        <v>7</v>
      </c>
      <c r="AJ64" s="20"/>
      <c r="AK64" s="20">
        <v>7.8000000000000007</v>
      </c>
      <c r="AL64" s="20"/>
      <c r="AM64" s="20">
        <v>5.6000000000000014</v>
      </c>
      <c r="AN64" s="20">
        <v>3.1</v>
      </c>
      <c r="AO64" s="20"/>
      <c r="AP64" s="20"/>
    </row>
    <row r="65" spans="1:42" ht="14.1" customHeight="1" x14ac:dyDescent="0.3">
      <c r="A65" s="7" t="s">
        <v>704</v>
      </c>
      <c r="B65" s="20">
        <v>3.9</v>
      </c>
      <c r="C65" s="20">
        <v>7</v>
      </c>
      <c r="D65" s="20">
        <v>11</v>
      </c>
      <c r="E65" s="20">
        <v>32.799999999999997</v>
      </c>
      <c r="F65" s="20">
        <v>34.799999999999997</v>
      </c>
      <c r="G65" s="20">
        <v>25.7</v>
      </c>
      <c r="H65" s="20">
        <v>17.600000000000001</v>
      </c>
      <c r="I65" s="20">
        <v>28.8</v>
      </c>
      <c r="J65" s="20">
        <v>22.7</v>
      </c>
      <c r="K65" s="20">
        <v>19.600000000000001</v>
      </c>
      <c r="L65" s="20">
        <v>14.4</v>
      </c>
      <c r="M65" s="20">
        <v>18</v>
      </c>
      <c r="N65" s="20">
        <v>18.399999999999999</v>
      </c>
      <c r="O65" s="20">
        <v>18.8</v>
      </c>
      <c r="P65" s="20">
        <v>15.6</v>
      </c>
      <c r="Q65" s="20">
        <v>14</v>
      </c>
      <c r="R65" s="20">
        <v>13.8</v>
      </c>
      <c r="S65" s="20">
        <v>16.600000000000001</v>
      </c>
      <c r="T65" s="20">
        <v>12.9</v>
      </c>
      <c r="U65" s="20">
        <v>7</v>
      </c>
      <c r="V65" s="20">
        <v>8</v>
      </c>
      <c r="W65" s="20">
        <v>8.8000000000000007</v>
      </c>
      <c r="X65" s="20">
        <v>13.4</v>
      </c>
      <c r="Y65" s="20"/>
      <c r="Z65" s="20">
        <v>12.8</v>
      </c>
      <c r="AA65" s="20"/>
      <c r="AB65" s="20">
        <v>9.6000000000000014</v>
      </c>
      <c r="AC65" s="20"/>
      <c r="AD65" s="20">
        <v>7</v>
      </c>
      <c r="AE65" s="20"/>
      <c r="AF65" s="20"/>
      <c r="AG65" s="20">
        <v>8</v>
      </c>
      <c r="AH65" s="20"/>
      <c r="AI65" s="20">
        <v>7</v>
      </c>
      <c r="AJ65" s="20"/>
      <c r="AK65" s="20">
        <v>7.8000000000000007</v>
      </c>
      <c r="AL65" s="20"/>
      <c r="AM65" s="20">
        <v>5.6000000000000014</v>
      </c>
      <c r="AN65" s="20">
        <v>3.1</v>
      </c>
      <c r="AO65" s="20"/>
      <c r="AP65" s="20"/>
    </row>
    <row r="66" spans="1:42" ht="14.1" customHeight="1" x14ac:dyDescent="0.3">
      <c r="A66" s="7" t="s">
        <v>365</v>
      </c>
      <c r="B66" s="20">
        <v>4</v>
      </c>
      <c r="C66" s="20">
        <v>7</v>
      </c>
      <c r="D66" s="20">
        <v>11</v>
      </c>
      <c r="E66" s="20">
        <v>32.799999999999997</v>
      </c>
      <c r="F66" s="20">
        <v>34.799999999999997</v>
      </c>
      <c r="G66" s="20">
        <v>25.7</v>
      </c>
      <c r="H66" s="20">
        <v>17.8</v>
      </c>
      <c r="I66" s="20">
        <v>28.8</v>
      </c>
      <c r="J66" s="20">
        <v>22.5</v>
      </c>
      <c r="K66" s="20">
        <v>19.600000000000001</v>
      </c>
      <c r="L66" s="20">
        <v>14.6</v>
      </c>
      <c r="M66" s="20">
        <v>18</v>
      </c>
      <c r="N66" s="20">
        <v>18.399999999999999</v>
      </c>
      <c r="O66" s="20">
        <v>18.8</v>
      </c>
      <c r="P66" s="20">
        <v>15.6</v>
      </c>
      <c r="Q66" s="20">
        <v>14.8</v>
      </c>
      <c r="R66" s="20">
        <v>13</v>
      </c>
      <c r="S66" s="20">
        <v>16.600000000000001</v>
      </c>
      <c r="T66" s="20">
        <v>12.1</v>
      </c>
      <c r="U66" s="20">
        <v>7</v>
      </c>
      <c r="V66" s="20">
        <v>8</v>
      </c>
      <c r="W66" s="20">
        <v>8.8000000000000007</v>
      </c>
      <c r="X66" s="20">
        <v>13.4</v>
      </c>
      <c r="Y66" s="20"/>
      <c r="Z66" s="20">
        <v>12.8</v>
      </c>
      <c r="AA66" s="20"/>
      <c r="AB66" s="20">
        <v>9.6000000000000014</v>
      </c>
      <c r="AC66" s="20"/>
      <c r="AD66" s="20">
        <v>7</v>
      </c>
      <c r="AE66" s="20"/>
      <c r="AF66" s="20"/>
      <c r="AG66" s="20">
        <v>8.5</v>
      </c>
      <c r="AH66" s="20"/>
      <c r="AI66" s="20">
        <v>7</v>
      </c>
      <c r="AJ66" s="20"/>
      <c r="AK66" s="20">
        <v>8</v>
      </c>
      <c r="AL66" s="20"/>
      <c r="AM66" s="20">
        <v>5.6000000000000014</v>
      </c>
      <c r="AN66" s="20">
        <v>3.1</v>
      </c>
      <c r="AO66" s="20"/>
      <c r="AP66" s="20"/>
    </row>
    <row r="67" spans="1:42" ht="14.1" customHeight="1" x14ac:dyDescent="0.3">
      <c r="A67" s="7" t="s">
        <v>366</v>
      </c>
      <c r="B67" s="20">
        <v>3</v>
      </c>
      <c r="C67" s="20">
        <v>7</v>
      </c>
      <c r="D67" s="20">
        <v>11.6</v>
      </c>
      <c r="E67" s="20">
        <v>31</v>
      </c>
      <c r="F67" s="20">
        <v>33</v>
      </c>
      <c r="G67" s="20">
        <v>23.8</v>
      </c>
      <c r="H67" s="20">
        <v>17</v>
      </c>
      <c r="I67" s="20">
        <v>27</v>
      </c>
      <c r="J67" s="20">
        <v>22.1</v>
      </c>
      <c r="K67" s="20">
        <v>19.600000000000001</v>
      </c>
      <c r="L67" s="20">
        <v>12</v>
      </c>
      <c r="M67" s="20">
        <v>18</v>
      </c>
      <c r="N67" s="20">
        <v>18.600000000000001</v>
      </c>
      <c r="O67" s="20">
        <v>18.600000000000001</v>
      </c>
      <c r="P67" s="20">
        <v>14.8</v>
      </c>
      <c r="Q67" s="20">
        <v>13.8</v>
      </c>
      <c r="R67" s="20">
        <v>13</v>
      </c>
      <c r="S67" s="20">
        <v>15.6</v>
      </c>
      <c r="T67" s="20">
        <v>11.6</v>
      </c>
      <c r="U67" s="20">
        <v>7</v>
      </c>
      <c r="V67" s="20">
        <v>7</v>
      </c>
      <c r="W67" s="20">
        <v>7</v>
      </c>
      <c r="X67" s="20">
        <v>12.4</v>
      </c>
      <c r="Y67" s="20"/>
      <c r="Z67" s="20">
        <v>9.8000000000000007</v>
      </c>
      <c r="AA67" s="20"/>
      <c r="AB67" s="20">
        <v>8.6</v>
      </c>
      <c r="AC67" s="20"/>
      <c r="AD67" s="20">
        <v>6.8000000000000007</v>
      </c>
      <c r="AE67" s="20"/>
      <c r="AF67" s="20"/>
      <c r="AG67" s="20">
        <v>6.8000000000000007</v>
      </c>
      <c r="AH67" s="20"/>
      <c r="AI67" s="20">
        <v>7</v>
      </c>
      <c r="AJ67" s="20"/>
      <c r="AK67" s="20">
        <v>6.8000000000000007</v>
      </c>
      <c r="AL67" s="20"/>
      <c r="AM67" s="20">
        <v>3.8</v>
      </c>
      <c r="AN67" s="20">
        <v>2</v>
      </c>
      <c r="AO67" s="20"/>
      <c r="AP67" s="20"/>
    </row>
    <row r="68" spans="1:42" ht="14.1" customHeight="1" x14ac:dyDescent="0.3">
      <c r="A68" s="7" t="s">
        <v>367</v>
      </c>
      <c r="B68" s="20">
        <v>3</v>
      </c>
      <c r="C68" s="20">
        <v>7</v>
      </c>
      <c r="D68" s="20">
        <v>10</v>
      </c>
      <c r="E68" s="20">
        <v>31</v>
      </c>
      <c r="F68" s="20">
        <v>29.7</v>
      </c>
      <c r="G68" s="20">
        <v>21.8</v>
      </c>
      <c r="H68" s="20">
        <v>15</v>
      </c>
      <c r="I68" s="20">
        <v>26.7</v>
      </c>
      <c r="J68" s="20">
        <v>19.8</v>
      </c>
      <c r="K68" s="20">
        <v>16.899999999999999</v>
      </c>
      <c r="L68" s="20">
        <v>10.8</v>
      </c>
      <c r="M68" s="20">
        <v>16</v>
      </c>
      <c r="N68" s="20">
        <v>16.600000000000001</v>
      </c>
      <c r="O68" s="20">
        <v>17.8</v>
      </c>
      <c r="P68" s="20">
        <v>12.9</v>
      </c>
      <c r="Q68" s="20">
        <v>13.6</v>
      </c>
      <c r="R68" s="20">
        <v>11.6</v>
      </c>
      <c r="S68" s="20">
        <v>14.8</v>
      </c>
      <c r="T68" s="20">
        <v>10.8</v>
      </c>
      <c r="U68" s="20">
        <v>6.8000000000000007</v>
      </c>
      <c r="V68" s="20">
        <v>8</v>
      </c>
      <c r="W68" s="20">
        <v>6.8000000000000007</v>
      </c>
      <c r="X68" s="20">
        <v>12</v>
      </c>
      <c r="Y68" s="20"/>
      <c r="Z68" s="20">
        <v>9.8000000000000007</v>
      </c>
      <c r="AA68" s="20"/>
      <c r="AB68" s="20">
        <v>8.2000000000000011</v>
      </c>
      <c r="AC68" s="20"/>
      <c r="AD68" s="20">
        <v>5.8000000000000007</v>
      </c>
      <c r="AE68" s="20"/>
      <c r="AF68" s="20"/>
      <c r="AG68" s="20">
        <v>5.8000000000000007</v>
      </c>
      <c r="AH68" s="20"/>
      <c r="AI68" s="20">
        <v>6</v>
      </c>
      <c r="AJ68" s="20"/>
      <c r="AK68" s="20">
        <v>6.8000000000000007</v>
      </c>
      <c r="AL68" s="20"/>
      <c r="AM68" s="20">
        <v>4</v>
      </c>
      <c r="AN68" s="20">
        <v>1.5</v>
      </c>
      <c r="AO68" s="20"/>
      <c r="AP68" s="20"/>
    </row>
    <row r="69" spans="1:42" ht="14.1" customHeight="1" x14ac:dyDescent="0.3">
      <c r="A69" s="7" t="s">
        <v>368</v>
      </c>
      <c r="B69" s="20">
        <v>3</v>
      </c>
      <c r="C69" s="20">
        <v>7.8000000000000007</v>
      </c>
      <c r="D69" s="20">
        <v>10.8</v>
      </c>
      <c r="E69" s="20">
        <v>30.8</v>
      </c>
      <c r="F69" s="20">
        <v>30</v>
      </c>
      <c r="G69" s="20">
        <v>21.8</v>
      </c>
      <c r="H69" s="20">
        <v>15.4</v>
      </c>
      <c r="I69" s="20">
        <v>26.9</v>
      </c>
      <c r="J69" s="20">
        <v>19.899999999999999</v>
      </c>
      <c r="K69" s="20">
        <v>17.5</v>
      </c>
      <c r="L69" s="20">
        <v>11.8</v>
      </c>
      <c r="M69" s="20">
        <v>16.8</v>
      </c>
      <c r="N69" s="20">
        <v>15.8</v>
      </c>
      <c r="O69" s="20">
        <v>16</v>
      </c>
      <c r="P69" s="20">
        <v>12.9</v>
      </c>
      <c r="Q69" s="20">
        <v>13.2</v>
      </c>
      <c r="R69" s="20">
        <v>11.8</v>
      </c>
      <c r="S69" s="20">
        <v>14.4</v>
      </c>
      <c r="T69" s="20">
        <v>10.8</v>
      </c>
      <c r="U69" s="20">
        <v>5.8000000000000007</v>
      </c>
      <c r="V69" s="20">
        <v>8</v>
      </c>
      <c r="W69" s="20">
        <v>7</v>
      </c>
      <c r="X69" s="20">
        <v>12.6</v>
      </c>
      <c r="Y69" s="20"/>
      <c r="Z69" s="20">
        <v>8.4</v>
      </c>
      <c r="AA69" s="20"/>
      <c r="AB69" s="20">
        <v>7.8000000000000007</v>
      </c>
      <c r="AC69" s="20"/>
      <c r="AD69" s="20">
        <v>5</v>
      </c>
      <c r="AE69" s="20"/>
      <c r="AF69" s="20"/>
      <c r="AG69" s="20">
        <v>6</v>
      </c>
      <c r="AH69" s="20"/>
      <c r="AI69" s="20">
        <v>6</v>
      </c>
      <c r="AJ69" s="20"/>
      <c r="AK69" s="20">
        <v>6</v>
      </c>
      <c r="AL69" s="20"/>
      <c r="AM69" s="20">
        <v>3.8</v>
      </c>
      <c r="AN69" s="20">
        <v>1</v>
      </c>
      <c r="AO69" s="20"/>
      <c r="AP69" s="20"/>
    </row>
    <row r="70" spans="1:42" ht="14.1" customHeight="1" x14ac:dyDescent="0.3">
      <c r="A70" s="7" t="s">
        <v>369</v>
      </c>
      <c r="B70" s="20">
        <v>3</v>
      </c>
      <c r="C70" s="20">
        <v>7.8000000000000007</v>
      </c>
      <c r="D70" s="20">
        <v>10.8</v>
      </c>
      <c r="E70" s="20">
        <v>28.7</v>
      </c>
      <c r="F70" s="20">
        <v>29.9</v>
      </c>
      <c r="G70" s="20">
        <v>21.6</v>
      </c>
      <c r="H70" s="20">
        <v>14.9</v>
      </c>
      <c r="I70" s="20">
        <v>26</v>
      </c>
      <c r="J70" s="20">
        <v>19.5</v>
      </c>
      <c r="K70" s="20">
        <v>17.899999999999999</v>
      </c>
      <c r="L70" s="20">
        <v>11.8</v>
      </c>
      <c r="M70" s="20">
        <v>16</v>
      </c>
      <c r="N70" s="20">
        <v>16</v>
      </c>
      <c r="O70" s="20">
        <v>16</v>
      </c>
      <c r="P70" s="20">
        <v>11.8</v>
      </c>
      <c r="Q70" s="20">
        <v>13.2</v>
      </c>
      <c r="R70" s="20">
        <v>10.8</v>
      </c>
      <c r="S70" s="20">
        <v>16.600000000000001</v>
      </c>
      <c r="T70" s="20">
        <v>10.8</v>
      </c>
      <c r="U70" s="20">
        <v>6</v>
      </c>
      <c r="V70" s="20">
        <v>7.9</v>
      </c>
      <c r="W70" s="20">
        <v>7</v>
      </c>
      <c r="X70" s="20">
        <v>12</v>
      </c>
      <c r="Y70" s="20"/>
      <c r="Z70" s="20">
        <v>7.3000000000000007</v>
      </c>
      <c r="AA70" s="20"/>
      <c r="AB70" s="20">
        <v>7.8000000000000007</v>
      </c>
      <c r="AC70" s="20"/>
      <c r="AD70" s="20">
        <v>5</v>
      </c>
      <c r="AE70" s="20"/>
      <c r="AF70" s="20"/>
      <c r="AG70" s="20">
        <v>5.8000000000000007</v>
      </c>
      <c r="AH70" s="20"/>
      <c r="AI70" s="20">
        <v>6</v>
      </c>
      <c r="AJ70" s="20"/>
      <c r="AK70" s="20">
        <v>5.8000000000000007</v>
      </c>
      <c r="AL70" s="20"/>
      <c r="AM70" s="20">
        <v>3</v>
      </c>
      <c r="AN70" s="20">
        <v>1</v>
      </c>
      <c r="AO70" s="20"/>
      <c r="AP70" s="20"/>
    </row>
    <row r="71" spans="1:42" ht="14.1" customHeight="1" x14ac:dyDescent="0.3">
      <c r="A71" s="7" t="s">
        <v>325</v>
      </c>
      <c r="B71" s="20">
        <v>0</v>
      </c>
      <c r="C71" s="20">
        <v>0</v>
      </c>
      <c r="D71" s="20">
        <v>2</v>
      </c>
      <c r="E71" s="20">
        <v>2</v>
      </c>
      <c r="F71" s="20">
        <v>0</v>
      </c>
      <c r="G71" s="20">
        <v>1</v>
      </c>
      <c r="H71" s="20">
        <v>1</v>
      </c>
      <c r="I71" s="20">
        <v>3</v>
      </c>
      <c r="J71" s="20">
        <v>3.8</v>
      </c>
      <c r="K71" s="20">
        <v>4</v>
      </c>
      <c r="L71" s="20">
        <v>2.8</v>
      </c>
      <c r="M71" s="20">
        <v>3</v>
      </c>
      <c r="N71" s="20">
        <v>5.8000000000000007</v>
      </c>
      <c r="O71" s="20">
        <v>6.8000000000000007</v>
      </c>
      <c r="P71" s="20">
        <v>3.8</v>
      </c>
      <c r="Q71" s="20">
        <v>6.8000000000000007</v>
      </c>
      <c r="R71" s="20">
        <v>3</v>
      </c>
      <c r="S71" s="20">
        <v>11.4</v>
      </c>
      <c r="T71" s="20">
        <v>5.8000000000000007</v>
      </c>
      <c r="U71" s="20">
        <v>2</v>
      </c>
      <c r="V71" s="20">
        <v>2.8</v>
      </c>
      <c r="W71" s="20">
        <v>1</v>
      </c>
      <c r="X71" s="20">
        <v>7.8000000000000007</v>
      </c>
      <c r="Y71" s="20"/>
      <c r="Z71" s="20">
        <v>2</v>
      </c>
      <c r="AA71" s="20"/>
      <c r="AB71" s="20">
        <v>5.6000000000000014</v>
      </c>
      <c r="AC71" s="20"/>
      <c r="AD71" s="20">
        <v>0</v>
      </c>
      <c r="AE71" s="20"/>
      <c r="AF71" s="20"/>
      <c r="AG71" s="20">
        <v>0</v>
      </c>
      <c r="AH71" s="20"/>
      <c r="AI71" s="20">
        <v>3</v>
      </c>
      <c r="AJ71" s="20"/>
      <c r="AK71" s="20">
        <v>2</v>
      </c>
      <c r="AL71" s="20"/>
      <c r="AM71" s="20">
        <v>1.8</v>
      </c>
      <c r="AN71" s="20">
        <v>0.8</v>
      </c>
      <c r="AO71" s="20"/>
      <c r="AP71" s="20"/>
    </row>
    <row r="72" spans="1:42" ht="14.1" customHeight="1" x14ac:dyDescent="0.3">
      <c r="A72" s="21" t="s">
        <v>116</v>
      </c>
      <c r="B72" s="22">
        <f t="shared" ref="B72:Y72" si="0">MAX(B9:B71)</f>
        <v>4</v>
      </c>
      <c r="C72" s="22">
        <f t="shared" si="0"/>
        <v>7.8000000000000007</v>
      </c>
      <c r="D72" s="22">
        <f t="shared" si="0"/>
        <v>11.6</v>
      </c>
      <c r="E72" s="22">
        <f t="shared" si="0"/>
        <v>32.799999999999997</v>
      </c>
      <c r="F72" s="22">
        <f t="shared" si="0"/>
        <v>37.799999999999997</v>
      </c>
      <c r="G72" s="22">
        <f t="shared" si="0"/>
        <v>26</v>
      </c>
      <c r="H72" s="22">
        <f t="shared" si="0"/>
        <v>20.8</v>
      </c>
      <c r="I72" s="22">
        <f t="shared" si="0"/>
        <v>28.8</v>
      </c>
      <c r="J72" s="22">
        <f t="shared" si="0"/>
        <v>22.8</v>
      </c>
      <c r="K72" s="22">
        <f t="shared" si="0"/>
        <v>19.8</v>
      </c>
      <c r="L72" s="22">
        <f t="shared" si="0"/>
        <v>14.6</v>
      </c>
      <c r="M72" s="22">
        <f t="shared" si="0"/>
        <v>18.8</v>
      </c>
      <c r="N72" s="22">
        <f t="shared" si="0"/>
        <v>18.600000000000001</v>
      </c>
      <c r="O72" s="22">
        <f t="shared" si="0"/>
        <v>19.7</v>
      </c>
      <c r="P72" s="22">
        <f t="shared" si="0"/>
        <v>18.8</v>
      </c>
      <c r="Q72" s="22">
        <f t="shared" si="0"/>
        <v>23.9</v>
      </c>
      <c r="R72" s="22">
        <f t="shared" si="0"/>
        <v>27</v>
      </c>
      <c r="S72" s="22">
        <f t="shared" si="0"/>
        <v>25</v>
      </c>
      <c r="T72" s="22">
        <f t="shared" si="0"/>
        <v>31.4</v>
      </c>
      <c r="U72" s="22">
        <f t="shared" si="0"/>
        <v>27</v>
      </c>
      <c r="V72" s="22">
        <f t="shared" si="0"/>
        <v>36</v>
      </c>
      <c r="W72" s="22">
        <f t="shared" si="0"/>
        <v>31.6</v>
      </c>
      <c r="X72" s="22">
        <f t="shared" si="0"/>
        <v>37.200000000000003</v>
      </c>
      <c r="Y72" s="22">
        <f t="shared" si="0"/>
        <v>20.6</v>
      </c>
      <c r="Z72" s="22">
        <f t="shared" ref="Z72:AP72" si="1">MAX(Z9:Z71)</f>
        <v>43.8</v>
      </c>
      <c r="AA72" s="22">
        <f t="shared" si="1"/>
        <v>18</v>
      </c>
      <c r="AB72" s="22">
        <f t="shared" si="1"/>
        <v>31</v>
      </c>
      <c r="AC72" s="22">
        <f t="shared" si="1"/>
        <v>27.3</v>
      </c>
      <c r="AD72" s="22">
        <f t="shared" si="1"/>
        <v>43.400000000000013</v>
      </c>
      <c r="AE72" s="22">
        <f t="shared" si="1"/>
        <v>24.3</v>
      </c>
      <c r="AF72" s="22">
        <f t="shared" si="1"/>
        <v>20.8</v>
      </c>
      <c r="AG72" s="22">
        <f t="shared" si="1"/>
        <v>13.8</v>
      </c>
      <c r="AH72" s="22">
        <f t="shared" si="1"/>
        <v>17.8</v>
      </c>
      <c r="AI72" s="22">
        <f t="shared" si="1"/>
        <v>22</v>
      </c>
      <c r="AJ72" s="22">
        <f t="shared" si="1"/>
        <v>19.399999999999999</v>
      </c>
      <c r="AK72" s="22">
        <f t="shared" si="1"/>
        <v>25.6</v>
      </c>
      <c r="AL72" s="22">
        <f t="shared" si="1"/>
        <v>18.600000000000001</v>
      </c>
      <c r="AM72" s="22">
        <f t="shared" si="1"/>
        <v>27.8</v>
      </c>
      <c r="AN72" s="22">
        <f t="shared" si="1"/>
        <v>23.8</v>
      </c>
      <c r="AO72" s="22">
        <f t="shared" si="1"/>
        <v>15.6</v>
      </c>
      <c r="AP72" s="22">
        <f t="shared" si="1"/>
        <v>10.4</v>
      </c>
    </row>
    <row r="73" spans="1:42" ht="14.1" customHeight="1" x14ac:dyDescent="0.3">
      <c r="A73" s="21" t="s">
        <v>117</v>
      </c>
      <c r="B73" s="23">
        <f t="shared" ref="B73:Y73" si="2">HOUR(B7)</f>
        <v>5</v>
      </c>
      <c r="C73" s="23">
        <f t="shared" si="2"/>
        <v>6</v>
      </c>
      <c r="D73" s="23">
        <f t="shared" si="2"/>
        <v>6</v>
      </c>
      <c r="E73" s="23">
        <f t="shared" si="2"/>
        <v>6</v>
      </c>
      <c r="F73" s="23">
        <f t="shared" si="2"/>
        <v>7</v>
      </c>
      <c r="G73" s="23">
        <f t="shared" si="2"/>
        <v>7</v>
      </c>
      <c r="H73" s="23">
        <f t="shared" si="2"/>
        <v>8</v>
      </c>
      <c r="I73" s="23">
        <f t="shared" si="2"/>
        <v>8</v>
      </c>
      <c r="J73" s="23">
        <f t="shared" si="2"/>
        <v>9</v>
      </c>
      <c r="K73" s="23">
        <f t="shared" si="2"/>
        <v>9</v>
      </c>
      <c r="L73" s="23">
        <f t="shared" si="2"/>
        <v>10</v>
      </c>
      <c r="M73" s="23">
        <f t="shared" si="2"/>
        <v>10</v>
      </c>
      <c r="N73" s="23">
        <f t="shared" si="2"/>
        <v>11</v>
      </c>
      <c r="O73" s="23">
        <f t="shared" si="2"/>
        <v>11</v>
      </c>
      <c r="P73" s="23">
        <f t="shared" si="2"/>
        <v>12</v>
      </c>
      <c r="Q73" s="23">
        <f t="shared" si="2"/>
        <v>12</v>
      </c>
      <c r="R73" s="23">
        <f t="shared" si="2"/>
        <v>13</v>
      </c>
      <c r="S73" s="23">
        <f t="shared" si="2"/>
        <v>13</v>
      </c>
      <c r="T73" s="23">
        <f t="shared" si="2"/>
        <v>14</v>
      </c>
      <c r="U73" s="23">
        <f t="shared" si="2"/>
        <v>14</v>
      </c>
      <c r="V73" s="23">
        <f t="shared" si="2"/>
        <v>15</v>
      </c>
      <c r="W73" s="23">
        <f t="shared" si="2"/>
        <v>15</v>
      </c>
      <c r="X73" s="23">
        <f t="shared" si="2"/>
        <v>16</v>
      </c>
      <c r="Y73" s="23">
        <f t="shared" si="2"/>
        <v>16</v>
      </c>
      <c r="Z73" s="23">
        <f t="shared" ref="Z73:AO73" si="3">HOUR(Z7)</f>
        <v>16</v>
      </c>
      <c r="AA73" s="23">
        <f t="shared" si="3"/>
        <v>16</v>
      </c>
      <c r="AB73" s="23">
        <f t="shared" si="3"/>
        <v>17</v>
      </c>
      <c r="AC73" s="23">
        <f t="shared" si="3"/>
        <v>17</v>
      </c>
      <c r="AD73" s="23">
        <f t="shared" si="3"/>
        <v>17</v>
      </c>
      <c r="AE73" s="23">
        <f t="shared" si="3"/>
        <v>17</v>
      </c>
      <c r="AF73" s="23">
        <f t="shared" si="3"/>
        <v>18</v>
      </c>
      <c r="AG73" s="23">
        <f t="shared" si="3"/>
        <v>18</v>
      </c>
      <c r="AH73" s="23">
        <f t="shared" si="3"/>
        <v>19</v>
      </c>
      <c r="AI73" s="23">
        <f t="shared" si="3"/>
        <v>19</v>
      </c>
      <c r="AJ73" s="23">
        <f t="shared" si="3"/>
        <v>20</v>
      </c>
      <c r="AK73" s="23">
        <f t="shared" si="3"/>
        <v>20</v>
      </c>
      <c r="AL73" s="23">
        <f t="shared" si="3"/>
        <v>21</v>
      </c>
      <c r="AM73" s="23">
        <f t="shared" si="3"/>
        <v>21</v>
      </c>
      <c r="AN73" s="23">
        <f t="shared" si="3"/>
        <v>22</v>
      </c>
      <c r="AO73" s="23">
        <f t="shared" si="3"/>
        <v>23</v>
      </c>
      <c r="AP73" s="23">
        <v>24</v>
      </c>
    </row>
    <row r="76" spans="1:42" s="13" customFormat="1" ht="14.1" customHeight="1" x14ac:dyDescent="0.3">
      <c r="A76" s="15" t="s">
        <v>705</v>
      </c>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2" s="13" customFormat="1" ht="14.1" customHeight="1" x14ac:dyDescent="0.3">
      <c r="A77" s="16" t="s">
        <v>82</v>
      </c>
      <c r="B77" s="16">
        <v>2</v>
      </c>
      <c r="C77" s="16">
        <v>4</v>
      </c>
      <c r="D77" s="16">
        <v>6</v>
      </c>
      <c r="E77" s="16">
        <v>8</v>
      </c>
      <c r="F77" s="16">
        <v>10</v>
      </c>
      <c r="G77" s="16">
        <v>12</v>
      </c>
      <c r="H77" s="16">
        <v>14</v>
      </c>
      <c r="I77" s="16">
        <v>16</v>
      </c>
      <c r="J77" s="16">
        <v>18</v>
      </c>
      <c r="K77" s="16">
        <v>20</v>
      </c>
      <c r="L77" s="16">
        <v>22</v>
      </c>
      <c r="M77" s="16">
        <v>24</v>
      </c>
      <c r="N77" s="16">
        <v>26</v>
      </c>
      <c r="O77" s="16">
        <v>28</v>
      </c>
      <c r="P77" s="16">
        <v>30</v>
      </c>
      <c r="Q77" s="16">
        <v>32</v>
      </c>
      <c r="R77" s="16">
        <v>34</v>
      </c>
      <c r="S77" s="16">
        <v>36</v>
      </c>
      <c r="T77" s="16">
        <v>38</v>
      </c>
      <c r="U77" s="16">
        <v>40</v>
      </c>
      <c r="V77" s="16">
        <v>42</v>
      </c>
      <c r="W77" s="16">
        <v>44</v>
      </c>
      <c r="X77" s="16">
        <v>46</v>
      </c>
      <c r="Y77" s="16">
        <v>48</v>
      </c>
      <c r="Z77" s="16">
        <v>50</v>
      </c>
      <c r="AA77" s="16">
        <v>52</v>
      </c>
      <c r="AB77" s="16">
        <v>54</v>
      </c>
      <c r="AC77" s="16">
        <v>56</v>
      </c>
      <c r="AD77" s="16">
        <v>58</v>
      </c>
      <c r="AE77" s="16">
        <v>60</v>
      </c>
      <c r="AF77" s="16">
        <v>62</v>
      </c>
      <c r="AG77" s="16">
        <v>64</v>
      </c>
      <c r="AH77" s="16">
        <v>66</v>
      </c>
      <c r="AI77" s="16">
        <v>68</v>
      </c>
      <c r="AJ77" s="16">
        <v>70</v>
      </c>
      <c r="AK77" s="16">
        <v>72</v>
      </c>
      <c r="AL77" s="16">
        <v>74</v>
      </c>
    </row>
    <row r="78" spans="1:42" s="13" customFormat="1" ht="14.1" customHeight="1" x14ac:dyDescent="0.3">
      <c r="A78" s="18" t="s">
        <v>83</v>
      </c>
      <c r="B78" s="19" t="s">
        <v>706</v>
      </c>
      <c r="C78" s="19" t="s">
        <v>707</v>
      </c>
      <c r="D78" s="19" t="s">
        <v>708</v>
      </c>
      <c r="E78" s="19" t="s">
        <v>709</v>
      </c>
      <c r="F78" s="19" t="s">
        <v>710</v>
      </c>
      <c r="G78" s="19" t="s">
        <v>711</v>
      </c>
      <c r="H78" s="19" t="s">
        <v>712</v>
      </c>
      <c r="I78" s="19" t="s">
        <v>713</v>
      </c>
      <c r="J78" s="19" t="s">
        <v>714</v>
      </c>
      <c r="K78" s="19" t="s">
        <v>715</v>
      </c>
      <c r="L78" s="19" t="s">
        <v>716</v>
      </c>
      <c r="M78" s="19" t="s">
        <v>717</v>
      </c>
      <c r="N78" s="19" t="s">
        <v>718</v>
      </c>
      <c r="O78" s="19" t="s">
        <v>719</v>
      </c>
      <c r="P78" s="19" t="s">
        <v>720</v>
      </c>
      <c r="Q78" s="19" t="s">
        <v>721</v>
      </c>
      <c r="R78" s="19" t="s">
        <v>722</v>
      </c>
      <c r="S78" s="19" t="s">
        <v>723</v>
      </c>
      <c r="T78" s="19" t="s">
        <v>724</v>
      </c>
      <c r="U78" s="19" t="s">
        <v>725</v>
      </c>
      <c r="V78" s="19" t="s">
        <v>726</v>
      </c>
      <c r="W78" s="19" t="s">
        <v>727</v>
      </c>
      <c r="X78" s="19" t="s">
        <v>728</v>
      </c>
      <c r="Y78" s="19" t="s">
        <v>729</v>
      </c>
      <c r="Z78" s="19" t="s">
        <v>730</v>
      </c>
      <c r="AA78" s="19" t="s">
        <v>731</v>
      </c>
      <c r="AB78" s="19" t="s">
        <v>732</v>
      </c>
      <c r="AC78" s="19" t="s">
        <v>733</v>
      </c>
      <c r="AD78" s="19" t="s">
        <v>734</v>
      </c>
      <c r="AE78" s="19" t="s">
        <v>735</v>
      </c>
      <c r="AF78" s="19" t="s">
        <v>736</v>
      </c>
      <c r="AG78" s="19" t="s">
        <v>737</v>
      </c>
      <c r="AH78" s="19" t="s">
        <v>738</v>
      </c>
      <c r="AI78" s="19" t="s">
        <v>739</v>
      </c>
      <c r="AJ78" s="19" t="s">
        <v>740</v>
      </c>
      <c r="AK78" s="19" t="s">
        <v>741</v>
      </c>
      <c r="AL78" s="19" t="s">
        <v>742</v>
      </c>
    </row>
    <row r="80" spans="1:42" ht="14.1" customHeight="1" x14ac:dyDescent="0.3">
      <c r="A80" s="7" t="s">
        <v>325</v>
      </c>
      <c r="B80" s="20"/>
      <c r="C80" s="20"/>
      <c r="D80" s="20"/>
      <c r="E80" s="20"/>
      <c r="F80" s="20">
        <v>2.8</v>
      </c>
      <c r="G80" s="20"/>
      <c r="H80" s="20">
        <v>2</v>
      </c>
      <c r="I80" s="20"/>
      <c r="J80" s="20">
        <v>5</v>
      </c>
      <c r="K80" s="20">
        <v>7.8000000000000007</v>
      </c>
      <c r="L80" s="20">
        <v>4</v>
      </c>
      <c r="M80" s="20">
        <v>3.6</v>
      </c>
      <c r="N80" s="20">
        <v>3</v>
      </c>
      <c r="O80" s="20">
        <v>5</v>
      </c>
      <c r="P80" s="20">
        <v>6.8000000000000007</v>
      </c>
      <c r="Q80" s="20">
        <v>7</v>
      </c>
      <c r="R80" s="20">
        <v>9</v>
      </c>
      <c r="S80" s="20">
        <v>12</v>
      </c>
      <c r="T80" s="20">
        <v>16.8</v>
      </c>
      <c r="U80" s="20">
        <v>13</v>
      </c>
      <c r="V80" s="20">
        <v>19.2</v>
      </c>
      <c r="W80" s="20">
        <v>19.8</v>
      </c>
      <c r="X80" s="20">
        <v>20.8</v>
      </c>
      <c r="Y80" s="20">
        <v>17.8</v>
      </c>
      <c r="Z80" s="20">
        <v>21.8</v>
      </c>
      <c r="AA80" s="20">
        <v>24</v>
      </c>
      <c r="AB80" s="20">
        <v>24.8</v>
      </c>
      <c r="AC80" s="20">
        <v>26.8</v>
      </c>
      <c r="AD80" s="20">
        <v>14.8</v>
      </c>
      <c r="AE80" s="20">
        <v>11.8</v>
      </c>
      <c r="AF80" s="20">
        <v>7</v>
      </c>
      <c r="AG80" s="20">
        <v>7</v>
      </c>
      <c r="AH80" s="20">
        <v>9.6000000000000014</v>
      </c>
      <c r="AI80" s="20">
        <v>5.8000000000000007</v>
      </c>
      <c r="AJ80" s="20">
        <v>5</v>
      </c>
      <c r="AK80" s="20">
        <v>7</v>
      </c>
      <c r="AL80" s="20">
        <v>1.8</v>
      </c>
    </row>
    <row r="81" spans="1:38" ht="14.1" customHeight="1" x14ac:dyDescent="0.3">
      <c r="A81" s="7" t="s">
        <v>369</v>
      </c>
      <c r="B81" s="20"/>
      <c r="C81" s="20"/>
      <c r="D81" s="20"/>
      <c r="E81" s="20"/>
      <c r="F81" s="20">
        <v>3</v>
      </c>
      <c r="G81" s="20"/>
      <c r="H81" s="20">
        <v>2</v>
      </c>
      <c r="I81" s="20"/>
      <c r="J81" s="20">
        <v>6</v>
      </c>
      <c r="K81" s="20">
        <v>8</v>
      </c>
      <c r="L81" s="20">
        <v>4</v>
      </c>
      <c r="M81" s="20">
        <v>4.6000000000000014</v>
      </c>
      <c r="N81" s="20">
        <v>3.8</v>
      </c>
      <c r="O81" s="20">
        <v>5</v>
      </c>
      <c r="P81" s="20">
        <v>7</v>
      </c>
      <c r="Q81" s="20">
        <v>7</v>
      </c>
      <c r="R81" s="20">
        <v>8.8000000000000007</v>
      </c>
      <c r="S81" s="20">
        <v>13.8</v>
      </c>
      <c r="T81" s="20">
        <v>16.600000000000001</v>
      </c>
      <c r="U81" s="20">
        <v>13.6</v>
      </c>
      <c r="V81" s="20">
        <v>19.2</v>
      </c>
      <c r="W81" s="20">
        <v>19.600000000000001</v>
      </c>
      <c r="X81" s="20">
        <v>20.8</v>
      </c>
      <c r="Y81" s="20">
        <v>18.8</v>
      </c>
      <c r="Z81" s="20">
        <v>21.8</v>
      </c>
      <c r="AA81" s="20">
        <v>23.8</v>
      </c>
      <c r="AB81" s="20">
        <v>24.7</v>
      </c>
      <c r="AC81" s="20">
        <v>26</v>
      </c>
      <c r="AD81" s="20">
        <v>15.6</v>
      </c>
      <c r="AE81" s="20">
        <v>11.8</v>
      </c>
      <c r="AF81" s="20">
        <v>7</v>
      </c>
      <c r="AG81" s="20">
        <v>8</v>
      </c>
      <c r="AH81" s="20">
        <v>8.8000000000000007</v>
      </c>
      <c r="AI81" s="20">
        <v>6.8000000000000007</v>
      </c>
      <c r="AJ81" s="20">
        <v>5</v>
      </c>
      <c r="AK81" s="20">
        <v>7</v>
      </c>
      <c r="AL81" s="20">
        <v>2</v>
      </c>
    </row>
    <row r="82" spans="1:38" ht="14.1" customHeight="1" x14ac:dyDescent="0.3">
      <c r="A82" s="7" t="s">
        <v>368</v>
      </c>
      <c r="B82" s="20"/>
      <c r="C82" s="20"/>
      <c r="D82" s="20"/>
      <c r="E82" s="20"/>
      <c r="F82" s="20">
        <v>3</v>
      </c>
      <c r="G82" s="20"/>
      <c r="H82" s="20">
        <v>2</v>
      </c>
      <c r="I82" s="20"/>
      <c r="J82" s="20">
        <v>7</v>
      </c>
      <c r="K82" s="20">
        <v>8</v>
      </c>
      <c r="L82" s="20">
        <v>4.8000000000000007</v>
      </c>
      <c r="M82" s="20">
        <v>4.6000000000000014</v>
      </c>
      <c r="N82" s="20">
        <v>3.8</v>
      </c>
      <c r="O82" s="20">
        <v>5.8000000000000007</v>
      </c>
      <c r="P82" s="20">
        <v>6.8000000000000007</v>
      </c>
      <c r="Q82" s="20">
        <v>6</v>
      </c>
      <c r="R82" s="20">
        <v>8</v>
      </c>
      <c r="S82" s="20">
        <v>13.8</v>
      </c>
      <c r="T82" s="20">
        <v>16.600000000000001</v>
      </c>
      <c r="U82" s="20">
        <v>13.6</v>
      </c>
      <c r="V82" s="20">
        <v>20.8</v>
      </c>
      <c r="W82" s="20">
        <v>19</v>
      </c>
      <c r="X82" s="20">
        <v>20.8</v>
      </c>
      <c r="Y82" s="20">
        <v>18.8</v>
      </c>
      <c r="Z82" s="20">
        <v>22</v>
      </c>
      <c r="AA82" s="20">
        <v>25.4</v>
      </c>
      <c r="AB82" s="20">
        <v>25</v>
      </c>
      <c r="AC82" s="20">
        <v>26</v>
      </c>
      <c r="AD82" s="20">
        <v>15.6</v>
      </c>
      <c r="AE82" s="20">
        <v>11.8</v>
      </c>
      <c r="AF82" s="20">
        <v>7.8000000000000007</v>
      </c>
      <c r="AG82" s="20">
        <v>8.8000000000000007</v>
      </c>
      <c r="AH82" s="20">
        <v>8.8000000000000007</v>
      </c>
      <c r="AI82" s="20">
        <v>6.8000000000000007</v>
      </c>
      <c r="AJ82" s="20">
        <v>5</v>
      </c>
      <c r="AK82" s="20">
        <v>7</v>
      </c>
      <c r="AL82" s="20">
        <v>1.8</v>
      </c>
    </row>
    <row r="83" spans="1:38" ht="14.1" customHeight="1" x14ac:dyDescent="0.3">
      <c r="A83" s="7" t="s">
        <v>367</v>
      </c>
      <c r="B83" s="20"/>
      <c r="C83" s="20"/>
      <c r="D83" s="20"/>
      <c r="E83" s="20"/>
      <c r="F83" s="20">
        <v>3</v>
      </c>
      <c r="G83" s="20"/>
      <c r="H83" s="20">
        <v>2</v>
      </c>
      <c r="I83" s="20"/>
      <c r="J83" s="20">
        <v>7</v>
      </c>
      <c r="K83" s="20">
        <v>7</v>
      </c>
      <c r="L83" s="20">
        <v>4</v>
      </c>
      <c r="M83" s="20">
        <v>3</v>
      </c>
      <c r="N83" s="20">
        <v>3</v>
      </c>
      <c r="O83" s="20">
        <v>5.8000000000000007</v>
      </c>
      <c r="P83" s="20">
        <v>6</v>
      </c>
      <c r="Q83" s="20">
        <v>7.8000000000000007</v>
      </c>
      <c r="R83" s="20">
        <v>8.8000000000000007</v>
      </c>
      <c r="S83" s="20">
        <v>15</v>
      </c>
      <c r="T83" s="20">
        <v>17</v>
      </c>
      <c r="U83" s="20">
        <v>13</v>
      </c>
      <c r="V83" s="20">
        <v>22</v>
      </c>
      <c r="W83" s="20">
        <v>21</v>
      </c>
      <c r="X83" s="20">
        <v>23.3</v>
      </c>
      <c r="Y83" s="20">
        <v>19.8</v>
      </c>
      <c r="Z83" s="20">
        <v>25.8</v>
      </c>
      <c r="AA83" s="20">
        <v>28.8</v>
      </c>
      <c r="AB83" s="20">
        <v>28.7</v>
      </c>
      <c r="AC83" s="20">
        <v>28.6</v>
      </c>
      <c r="AD83" s="20">
        <v>18.8</v>
      </c>
      <c r="AE83" s="20">
        <v>13.8</v>
      </c>
      <c r="AF83" s="20">
        <v>7.8000000000000007</v>
      </c>
      <c r="AG83" s="20">
        <v>9</v>
      </c>
      <c r="AH83" s="20">
        <v>10</v>
      </c>
      <c r="AI83" s="20">
        <v>9.3000000000000007</v>
      </c>
      <c r="AJ83" s="20">
        <v>7</v>
      </c>
      <c r="AK83" s="20">
        <v>10.8</v>
      </c>
      <c r="AL83" s="20">
        <v>2</v>
      </c>
    </row>
    <row r="84" spans="1:38" ht="14.1" customHeight="1" x14ac:dyDescent="0.3">
      <c r="A84" s="7" t="s">
        <v>366</v>
      </c>
      <c r="B84" s="20"/>
      <c r="C84" s="20"/>
      <c r="D84" s="20"/>
      <c r="E84" s="20"/>
      <c r="F84" s="20">
        <v>3</v>
      </c>
      <c r="G84" s="20"/>
      <c r="H84" s="20">
        <v>3</v>
      </c>
      <c r="I84" s="20"/>
      <c r="J84" s="20">
        <v>9</v>
      </c>
      <c r="K84" s="20">
        <v>8</v>
      </c>
      <c r="L84" s="20">
        <v>4</v>
      </c>
      <c r="M84" s="20">
        <v>3</v>
      </c>
      <c r="N84" s="20">
        <v>3</v>
      </c>
      <c r="O84" s="20">
        <v>6</v>
      </c>
      <c r="P84" s="20">
        <v>6</v>
      </c>
      <c r="Q84" s="20">
        <v>8</v>
      </c>
      <c r="R84" s="20">
        <v>9</v>
      </c>
      <c r="S84" s="20">
        <v>16.8</v>
      </c>
      <c r="T84" s="20">
        <v>17</v>
      </c>
      <c r="U84" s="20">
        <v>14</v>
      </c>
      <c r="V84" s="20">
        <v>22</v>
      </c>
      <c r="W84" s="20">
        <v>22.8</v>
      </c>
      <c r="X84" s="20">
        <v>24.3</v>
      </c>
      <c r="Y84" s="20">
        <v>22.8</v>
      </c>
      <c r="Z84" s="20">
        <v>27.8</v>
      </c>
      <c r="AA84" s="20">
        <v>29.8</v>
      </c>
      <c r="AB84" s="20">
        <v>28</v>
      </c>
      <c r="AC84" s="20">
        <v>28.8</v>
      </c>
      <c r="AD84" s="20">
        <v>18.600000000000001</v>
      </c>
      <c r="AE84" s="20">
        <v>14.6</v>
      </c>
      <c r="AF84" s="20">
        <v>8.8000000000000007</v>
      </c>
      <c r="AG84" s="20">
        <v>9.8000000000000007</v>
      </c>
      <c r="AH84" s="20">
        <v>10.8</v>
      </c>
      <c r="AI84" s="20">
        <v>9.3000000000000007</v>
      </c>
      <c r="AJ84" s="20">
        <v>7</v>
      </c>
      <c r="AK84" s="20">
        <v>11</v>
      </c>
      <c r="AL84" s="20">
        <v>2.8</v>
      </c>
    </row>
    <row r="85" spans="1:38" ht="14.1" customHeight="1" x14ac:dyDescent="0.3">
      <c r="A85" s="7" t="s">
        <v>365</v>
      </c>
      <c r="B85" s="20"/>
      <c r="C85" s="20"/>
      <c r="D85" s="20"/>
      <c r="E85" s="20"/>
      <c r="F85" s="20">
        <v>3</v>
      </c>
      <c r="G85" s="20"/>
      <c r="H85" s="20">
        <v>3</v>
      </c>
      <c r="I85" s="20"/>
      <c r="J85" s="20">
        <v>9</v>
      </c>
      <c r="K85" s="20">
        <v>8</v>
      </c>
      <c r="L85" s="20">
        <v>4</v>
      </c>
      <c r="M85" s="20">
        <v>3</v>
      </c>
      <c r="N85" s="20">
        <v>3</v>
      </c>
      <c r="O85" s="20">
        <v>6</v>
      </c>
      <c r="P85" s="20">
        <v>6</v>
      </c>
      <c r="Q85" s="20">
        <v>8</v>
      </c>
      <c r="R85" s="20">
        <v>9</v>
      </c>
      <c r="S85" s="20">
        <v>16.8</v>
      </c>
      <c r="T85" s="20">
        <v>17</v>
      </c>
      <c r="U85" s="20">
        <v>14</v>
      </c>
      <c r="V85" s="20">
        <v>22</v>
      </c>
      <c r="W85" s="20">
        <v>22.8</v>
      </c>
      <c r="X85" s="20">
        <v>24.3</v>
      </c>
      <c r="Y85" s="20">
        <v>22.8</v>
      </c>
      <c r="Z85" s="20">
        <v>26.8</v>
      </c>
      <c r="AA85" s="20">
        <v>29.8</v>
      </c>
      <c r="AB85" s="20">
        <v>28</v>
      </c>
      <c r="AC85" s="20">
        <v>28.8</v>
      </c>
      <c r="AD85" s="20">
        <v>17.8</v>
      </c>
      <c r="AE85" s="20">
        <v>14.6</v>
      </c>
      <c r="AF85" s="20">
        <v>8.8000000000000007</v>
      </c>
      <c r="AG85" s="20">
        <v>9.8000000000000007</v>
      </c>
      <c r="AH85" s="20">
        <v>10.8</v>
      </c>
      <c r="AI85" s="20">
        <v>9.3000000000000007</v>
      </c>
      <c r="AJ85" s="20">
        <v>7</v>
      </c>
      <c r="AK85" s="20">
        <v>11</v>
      </c>
      <c r="AL85" s="20">
        <v>2</v>
      </c>
    </row>
    <row r="86" spans="1:38" ht="14.1" customHeight="1" x14ac:dyDescent="0.3">
      <c r="A86" s="7" t="s">
        <v>704</v>
      </c>
      <c r="B86" s="20"/>
      <c r="C86" s="20"/>
      <c r="D86" s="20"/>
      <c r="E86" s="20"/>
      <c r="F86" s="20">
        <v>2.7</v>
      </c>
      <c r="G86" s="20"/>
      <c r="H86" s="20">
        <v>3</v>
      </c>
      <c r="I86" s="20"/>
      <c r="J86" s="20">
        <v>9</v>
      </c>
      <c r="K86" s="20">
        <v>8</v>
      </c>
      <c r="L86" s="20">
        <v>4</v>
      </c>
      <c r="M86" s="20">
        <v>3</v>
      </c>
      <c r="N86" s="20">
        <v>3</v>
      </c>
      <c r="O86" s="20">
        <v>6</v>
      </c>
      <c r="P86" s="20">
        <v>6</v>
      </c>
      <c r="Q86" s="20">
        <v>6.8000000000000007</v>
      </c>
      <c r="R86" s="20">
        <v>8.8000000000000007</v>
      </c>
      <c r="S86" s="20">
        <v>16.8</v>
      </c>
      <c r="T86" s="20">
        <v>16.7</v>
      </c>
      <c r="U86" s="20">
        <v>12.8</v>
      </c>
      <c r="V86" s="20">
        <v>22</v>
      </c>
      <c r="W86" s="20">
        <v>21.8</v>
      </c>
      <c r="X86" s="20">
        <v>24.3</v>
      </c>
      <c r="Y86" s="20">
        <v>22.8</v>
      </c>
      <c r="Z86" s="20">
        <v>26.8</v>
      </c>
      <c r="AA86" s="20">
        <v>29.6</v>
      </c>
      <c r="AB86" s="20">
        <v>28</v>
      </c>
      <c r="AC86" s="20">
        <v>26.8</v>
      </c>
      <c r="AD86" s="20">
        <v>17.600000000000001</v>
      </c>
      <c r="AE86" s="20">
        <v>14.6</v>
      </c>
      <c r="AF86" s="20">
        <v>8.6</v>
      </c>
      <c r="AG86" s="20">
        <v>9.8000000000000007</v>
      </c>
      <c r="AH86" s="20">
        <v>11</v>
      </c>
      <c r="AI86" s="20">
        <v>9.2000000000000011</v>
      </c>
      <c r="AJ86" s="20">
        <v>7</v>
      </c>
      <c r="AK86" s="20">
        <v>11</v>
      </c>
      <c r="AL86" s="20">
        <v>2</v>
      </c>
    </row>
    <row r="87" spans="1:38" ht="14.1" customHeight="1" x14ac:dyDescent="0.3">
      <c r="A87" s="7" t="s">
        <v>743</v>
      </c>
      <c r="B87" s="20"/>
      <c r="C87" s="20"/>
      <c r="D87" s="20"/>
      <c r="E87" s="20"/>
      <c r="F87" s="20">
        <v>2.7</v>
      </c>
      <c r="G87" s="20"/>
      <c r="H87" s="20">
        <v>3</v>
      </c>
      <c r="I87" s="20"/>
      <c r="J87" s="20">
        <v>8.8000000000000007</v>
      </c>
      <c r="K87" s="20">
        <v>8.8000000000000007</v>
      </c>
      <c r="L87" s="20">
        <v>4</v>
      </c>
      <c r="M87" s="20">
        <v>3.8</v>
      </c>
      <c r="N87" s="20">
        <v>3</v>
      </c>
      <c r="O87" s="20">
        <v>5.6000000000000014</v>
      </c>
      <c r="P87" s="20">
        <v>6</v>
      </c>
      <c r="Q87" s="20">
        <v>6</v>
      </c>
      <c r="R87" s="20">
        <v>8</v>
      </c>
      <c r="S87" s="20">
        <v>16.600000000000001</v>
      </c>
      <c r="T87" s="20">
        <v>16</v>
      </c>
      <c r="U87" s="20">
        <v>13</v>
      </c>
      <c r="V87" s="20">
        <v>21.8</v>
      </c>
      <c r="W87" s="20">
        <v>21.8</v>
      </c>
      <c r="X87" s="20">
        <v>23.4</v>
      </c>
      <c r="Y87" s="20">
        <v>22.8</v>
      </c>
      <c r="Z87" s="20">
        <v>25</v>
      </c>
      <c r="AA87" s="20">
        <v>28.8</v>
      </c>
      <c r="AB87" s="20">
        <v>26.8</v>
      </c>
      <c r="AC87" s="20">
        <v>25.8</v>
      </c>
      <c r="AD87" s="20">
        <v>15.8</v>
      </c>
      <c r="AE87" s="20">
        <v>14.6</v>
      </c>
      <c r="AF87" s="20">
        <v>7.8000000000000007</v>
      </c>
      <c r="AG87" s="20">
        <v>9</v>
      </c>
      <c r="AH87" s="20">
        <v>11</v>
      </c>
      <c r="AI87" s="20">
        <v>9.1</v>
      </c>
      <c r="AJ87" s="20">
        <v>6</v>
      </c>
      <c r="AK87" s="20">
        <v>10</v>
      </c>
      <c r="AL87" s="20">
        <v>1.8</v>
      </c>
    </row>
    <row r="88" spans="1:38" ht="14.1" customHeight="1" x14ac:dyDescent="0.3">
      <c r="A88" s="7" t="s">
        <v>703</v>
      </c>
      <c r="B88" s="20"/>
      <c r="C88" s="20"/>
      <c r="D88" s="20"/>
      <c r="E88" s="20"/>
      <c r="F88" s="20">
        <v>2.7</v>
      </c>
      <c r="G88" s="20"/>
      <c r="H88" s="20">
        <v>3</v>
      </c>
      <c r="I88" s="20"/>
      <c r="J88" s="20">
        <v>8</v>
      </c>
      <c r="K88" s="20">
        <v>8.8000000000000007</v>
      </c>
      <c r="L88" s="20">
        <v>4</v>
      </c>
      <c r="M88" s="20">
        <v>3.8</v>
      </c>
      <c r="N88" s="20">
        <v>2.8</v>
      </c>
      <c r="O88" s="20">
        <v>5.6000000000000014</v>
      </c>
      <c r="P88" s="20">
        <v>6</v>
      </c>
      <c r="Q88" s="20">
        <v>6</v>
      </c>
      <c r="R88" s="20">
        <v>8</v>
      </c>
      <c r="S88" s="20">
        <v>15.8</v>
      </c>
      <c r="T88" s="20">
        <v>16</v>
      </c>
      <c r="U88" s="20">
        <v>13</v>
      </c>
      <c r="V88" s="20">
        <v>21</v>
      </c>
      <c r="W88" s="20">
        <v>21.8</v>
      </c>
      <c r="X88" s="20">
        <v>23.4</v>
      </c>
      <c r="Y88" s="20">
        <v>23</v>
      </c>
      <c r="Z88" s="20">
        <v>24.8</v>
      </c>
      <c r="AA88" s="20">
        <v>28</v>
      </c>
      <c r="AB88" s="20">
        <v>26.6</v>
      </c>
      <c r="AC88" s="20">
        <v>24.6</v>
      </c>
      <c r="AD88" s="20">
        <v>15</v>
      </c>
      <c r="AE88" s="20">
        <v>13.8</v>
      </c>
      <c r="AF88" s="20">
        <v>6.8000000000000007</v>
      </c>
      <c r="AG88" s="20">
        <v>9</v>
      </c>
      <c r="AH88" s="20">
        <v>11</v>
      </c>
      <c r="AI88" s="20">
        <v>8.9</v>
      </c>
      <c r="AJ88" s="20">
        <v>6</v>
      </c>
      <c r="AK88" s="20">
        <v>9</v>
      </c>
      <c r="AL88" s="20">
        <v>1</v>
      </c>
    </row>
    <row r="89" spans="1:38" ht="14.1" customHeight="1" x14ac:dyDescent="0.3">
      <c r="A89" s="7" t="s">
        <v>702</v>
      </c>
      <c r="B89" s="20"/>
      <c r="C89" s="20"/>
      <c r="D89" s="20"/>
      <c r="E89" s="20"/>
      <c r="F89" s="20">
        <v>2.7</v>
      </c>
      <c r="G89" s="20"/>
      <c r="H89" s="20">
        <v>3.8</v>
      </c>
      <c r="I89" s="20"/>
      <c r="J89" s="20">
        <v>8</v>
      </c>
      <c r="K89" s="20">
        <v>8.8000000000000007</v>
      </c>
      <c r="L89" s="20">
        <v>4</v>
      </c>
      <c r="M89" s="20">
        <v>3.8</v>
      </c>
      <c r="N89" s="20">
        <v>2.8</v>
      </c>
      <c r="O89" s="20">
        <v>5.6000000000000014</v>
      </c>
      <c r="P89" s="20">
        <v>6.8000000000000007</v>
      </c>
      <c r="Q89" s="20">
        <v>6</v>
      </c>
      <c r="R89" s="20">
        <v>8</v>
      </c>
      <c r="S89" s="20">
        <v>15.8</v>
      </c>
      <c r="T89" s="20">
        <v>16</v>
      </c>
      <c r="U89" s="20">
        <v>13</v>
      </c>
      <c r="V89" s="20">
        <v>21</v>
      </c>
      <c r="W89" s="20">
        <v>21.8</v>
      </c>
      <c r="X89" s="20">
        <v>23.4</v>
      </c>
      <c r="Y89" s="20">
        <v>23</v>
      </c>
      <c r="Z89" s="20">
        <v>24.8</v>
      </c>
      <c r="AA89" s="20">
        <v>28</v>
      </c>
      <c r="AB89" s="20">
        <v>26.6</v>
      </c>
      <c r="AC89" s="20">
        <v>24.6</v>
      </c>
      <c r="AD89" s="20">
        <v>15</v>
      </c>
      <c r="AE89" s="20">
        <v>13.8</v>
      </c>
      <c r="AF89" s="20">
        <v>6.8000000000000007</v>
      </c>
      <c r="AG89" s="20">
        <v>9</v>
      </c>
      <c r="AH89" s="20">
        <v>11</v>
      </c>
      <c r="AI89" s="20">
        <v>7.9</v>
      </c>
      <c r="AJ89" s="20">
        <v>6</v>
      </c>
      <c r="AK89" s="20">
        <v>9.8000000000000007</v>
      </c>
      <c r="AL89" s="20">
        <v>1</v>
      </c>
    </row>
    <row r="90" spans="1:38" ht="14.1" customHeight="1" x14ac:dyDescent="0.3">
      <c r="A90" s="7" t="s">
        <v>701</v>
      </c>
      <c r="B90" s="20"/>
      <c r="C90" s="20"/>
      <c r="D90" s="20"/>
      <c r="E90" s="20"/>
      <c r="F90" s="20">
        <v>2.7</v>
      </c>
      <c r="G90" s="20"/>
      <c r="H90" s="20">
        <v>3.8</v>
      </c>
      <c r="I90" s="20"/>
      <c r="J90" s="20">
        <v>8</v>
      </c>
      <c r="K90" s="20">
        <v>8.8000000000000007</v>
      </c>
      <c r="L90" s="20">
        <v>4</v>
      </c>
      <c r="M90" s="20">
        <v>3.8</v>
      </c>
      <c r="N90" s="20">
        <v>2.8</v>
      </c>
      <c r="O90" s="20">
        <v>5</v>
      </c>
      <c r="P90" s="20">
        <v>6.8000000000000007</v>
      </c>
      <c r="Q90" s="20">
        <v>6</v>
      </c>
      <c r="R90" s="20">
        <v>8</v>
      </c>
      <c r="S90" s="20">
        <v>15.8</v>
      </c>
      <c r="T90" s="20">
        <v>16</v>
      </c>
      <c r="U90" s="20">
        <v>13</v>
      </c>
      <c r="V90" s="20">
        <v>20.6</v>
      </c>
      <c r="W90" s="20">
        <v>21.8</v>
      </c>
      <c r="X90" s="20">
        <v>22.6</v>
      </c>
      <c r="Y90" s="20">
        <v>23</v>
      </c>
      <c r="Z90" s="20">
        <v>24.8</v>
      </c>
      <c r="AA90" s="20">
        <v>28</v>
      </c>
      <c r="AB90" s="20">
        <v>26.5</v>
      </c>
      <c r="AC90" s="20">
        <v>23.8</v>
      </c>
      <c r="AD90" s="20">
        <v>15</v>
      </c>
      <c r="AE90" s="20">
        <v>12.8</v>
      </c>
      <c r="AF90" s="20">
        <v>6</v>
      </c>
      <c r="AG90" s="20">
        <v>9</v>
      </c>
      <c r="AH90" s="20">
        <v>11</v>
      </c>
      <c r="AI90" s="20">
        <v>7.9</v>
      </c>
      <c r="AJ90" s="20">
        <v>6</v>
      </c>
      <c r="AK90" s="20">
        <v>9.8000000000000007</v>
      </c>
      <c r="AL90" s="20">
        <v>1</v>
      </c>
    </row>
    <row r="91" spans="1:38" ht="14.1" customHeight="1" x14ac:dyDescent="0.3">
      <c r="A91" s="7" t="s">
        <v>700</v>
      </c>
      <c r="B91" s="20"/>
      <c r="C91" s="20"/>
      <c r="D91" s="20"/>
      <c r="E91" s="20"/>
      <c r="F91" s="20">
        <v>2.7</v>
      </c>
      <c r="G91" s="20"/>
      <c r="H91" s="20">
        <v>3.8</v>
      </c>
      <c r="I91" s="20"/>
      <c r="J91" s="20">
        <v>8</v>
      </c>
      <c r="K91" s="20">
        <v>8</v>
      </c>
      <c r="L91" s="20">
        <v>4</v>
      </c>
      <c r="M91" s="20">
        <v>3.8</v>
      </c>
      <c r="N91" s="20">
        <v>2.8</v>
      </c>
      <c r="O91" s="20">
        <v>5</v>
      </c>
      <c r="P91" s="20">
        <v>6.8000000000000007</v>
      </c>
      <c r="Q91" s="20">
        <v>6</v>
      </c>
      <c r="R91" s="20">
        <v>8</v>
      </c>
      <c r="S91" s="20">
        <v>15.8</v>
      </c>
      <c r="T91" s="20">
        <v>16</v>
      </c>
      <c r="U91" s="20">
        <v>13</v>
      </c>
      <c r="V91" s="20">
        <v>19.8</v>
      </c>
      <c r="W91" s="20">
        <v>21</v>
      </c>
      <c r="X91" s="20">
        <v>21.8</v>
      </c>
      <c r="Y91" s="20">
        <v>22.5</v>
      </c>
      <c r="Z91" s="20">
        <v>23.8</v>
      </c>
      <c r="AA91" s="20">
        <v>28</v>
      </c>
      <c r="AB91" s="20">
        <v>25.7</v>
      </c>
      <c r="AC91" s="20">
        <v>23.8</v>
      </c>
      <c r="AD91" s="20">
        <v>15</v>
      </c>
      <c r="AE91" s="20">
        <v>12.8</v>
      </c>
      <c r="AF91" s="20">
        <v>6</v>
      </c>
      <c r="AG91" s="20">
        <v>9</v>
      </c>
      <c r="AH91" s="20">
        <v>10.8</v>
      </c>
      <c r="AI91" s="20">
        <v>7.9</v>
      </c>
      <c r="AJ91" s="20">
        <v>6</v>
      </c>
      <c r="AK91" s="20">
        <v>9.8000000000000007</v>
      </c>
      <c r="AL91" s="20">
        <v>1</v>
      </c>
    </row>
    <row r="92" spans="1:38" ht="14.1" customHeight="1" x14ac:dyDescent="0.3">
      <c r="A92" s="7" t="s">
        <v>699</v>
      </c>
      <c r="B92" s="20"/>
      <c r="C92" s="20"/>
      <c r="D92" s="20"/>
      <c r="E92" s="20"/>
      <c r="F92" s="20">
        <v>2.7</v>
      </c>
      <c r="G92" s="20"/>
      <c r="H92" s="20">
        <v>3.8</v>
      </c>
      <c r="I92" s="20"/>
      <c r="J92" s="20">
        <v>8</v>
      </c>
      <c r="K92" s="20">
        <v>8</v>
      </c>
      <c r="L92" s="20">
        <v>4</v>
      </c>
      <c r="M92" s="20">
        <v>3.8</v>
      </c>
      <c r="N92" s="20">
        <v>2.8</v>
      </c>
      <c r="O92" s="20">
        <v>5</v>
      </c>
      <c r="P92" s="20">
        <v>6.8000000000000007</v>
      </c>
      <c r="Q92" s="20">
        <v>6</v>
      </c>
      <c r="R92" s="20">
        <v>8</v>
      </c>
      <c r="S92" s="20">
        <v>15.8</v>
      </c>
      <c r="T92" s="20">
        <v>16</v>
      </c>
      <c r="U92" s="20">
        <v>13</v>
      </c>
      <c r="V92" s="20">
        <v>19.8</v>
      </c>
      <c r="W92" s="20">
        <v>21</v>
      </c>
      <c r="X92" s="20">
        <v>21.8</v>
      </c>
      <c r="Y92" s="20">
        <v>22.5</v>
      </c>
      <c r="Z92" s="20">
        <v>23.8</v>
      </c>
      <c r="AA92" s="20">
        <v>28</v>
      </c>
      <c r="AB92" s="20">
        <v>26</v>
      </c>
      <c r="AC92" s="20">
        <v>23.8</v>
      </c>
      <c r="AD92" s="20">
        <v>15</v>
      </c>
      <c r="AE92" s="20">
        <v>12.8</v>
      </c>
      <c r="AF92" s="20">
        <v>6</v>
      </c>
      <c r="AG92" s="20">
        <v>9</v>
      </c>
      <c r="AH92" s="20">
        <v>10.8</v>
      </c>
      <c r="AI92" s="20">
        <v>7.9</v>
      </c>
      <c r="AJ92" s="20">
        <v>6</v>
      </c>
      <c r="AK92" s="20">
        <v>9.8000000000000007</v>
      </c>
      <c r="AL92" s="20">
        <v>1</v>
      </c>
    </row>
    <row r="93" spans="1:38" ht="14.1" customHeight="1" x14ac:dyDescent="0.3">
      <c r="A93" s="7" t="s">
        <v>698</v>
      </c>
      <c r="B93" s="20"/>
      <c r="C93" s="20"/>
      <c r="D93" s="20"/>
      <c r="E93" s="20"/>
      <c r="F93" s="20">
        <v>2.7</v>
      </c>
      <c r="G93" s="20"/>
      <c r="H93" s="20">
        <v>3.8</v>
      </c>
      <c r="I93" s="20"/>
      <c r="J93" s="20">
        <v>8</v>
      </c>
      <c r="K93" s="20">
        <v>8</v>
      </c>
      <c r="L93" s="20">
        <v>4</v>
      </c>
      <c r="M93" s="20">
        <v>3.8</v>
      </c>
      <c r="N93" s="20">
        <v>2.8</v>
      </c>
      <c r="O93" s="20">
        <v>5</v>
      </c>
      <c r="P93" s="20">
        <v>6.8000000000000007</v>
      </c>
      <c r="Q93" s="20">
        <v>6</v>
      </c>
      <c r="R93" s="20">
        <v>8</v>
      </c>
      <c r="S93" s="20">
        <v>15</v>
      </c>
      <c r="T93" s="20">
        <v>16</v>
      </c>
      <c r="U93" s="20">
        <v>12</v>
      </c>
      <c r="V93" s="20">
        <v>19.8</v>
      </c>
      <c r="W93" s="20">
        <v>21</v>
      </c>
      <c r="X93" s="20">
        <v>21.8</v>
      </c>
      <c r="Y93" s="20">
        <v>21.8</v>
      </c>
      <c r="Z93" s="20">
        <v>23.8</v>
      </c>
      <c r="AA93" s="20">
        <v>28</v>
      </c>
      <c r="AB93" s="20">
        <v>26</v>
      </c>
      <c r="AC93" s="20">
        <v>23.8</v>
      </c>
      <c r="AD93" s="20">
        <v>15.8</v>
      </c>
      <c r="AE93" s="20">
        <v>12.8</v>
      </c>
      <c r="AF93" s="20">
        <v>6</v>
      </c>
      <c r="AG93" s="20">
        <v>8.8000000000000007</v>
      </c>
      <c r="AH93" s="20">
        <v>10.8</v>
      </c>
      <c r="AI93" s="20">
        <v>7.9</v>
      </c>
      <c r="AJ93" s="20">
        <v>6</v>
      </c>
      <c r="AK93" s="20">
        <v>9.8000000000000007</v>
      </c>
      <c r="AL93" s="20">
        <v>1</v>
      </c>
    </row>
    <row r="94" spans="1:38" ht="14.1" customHeight="1" x14ac:dyDescent="0.3">
      <c r="A94" s="7" t="s">
        <v>697</v>
      </c>
      <c r="B94" s="20"/>
      <c r="C94" s="20"/>
      <c r="D94" s="20"/>
      <c r="E94" s="20"/>
      <c r="F94" s="20">
        <v>3</v>
      </c>
      <c r="G94" s="20"/>
      <c r="H94" s="20">
        <v>4</v>
      </c>
      <c r="I94" s="20"/>
      <c r="J94" s="20">
        <v>8</v>
      </c>
      <c r="K94" s="20">
        <v>7.9</v>
      </c>
      <c r="L94" s="20">
        <v>4</v>
      </c>
      <c r="M94" s="20">
        <v>3</v>
      </c>
      <c r="N94" s="20">
        <v>2.8</v>
      </c>
      <c r="O94" s="20">
        <v>5</v>
      </c>
      <c r="P94" s="20">
        <v>6</v>
      </c>
      <c r="Q94" s="20">
        <v>6</v>
      </c>
      <c r="R94" s="20">
        <v>7.6000000000000014</v>
      </c>
      <c r="S94" s="20">
        <v>14.6</v>
      </c>
      <c r="T94" s="20">
        <v>14.9</v>
      </c>
      <c r="U94" s="20">
        <v>12</v>
      </c>
      <c r="V94" s="20">
        <v>19.8</v>
      </c>
      <c r="W94" s="20">
        <v>21</v>
      </c>
      <c r="X94" s="20">
        <v>20.9</v>
      </c>
      <c r="Y94" s="20">
        <v>20</v>
      </c>
      <c r="Z94" s="20">
        <v>24.6</v>
      </c>
      <c r="AA94" s="20">
        <v>27.6</v>
      </c>
      <c r="AB94" s="20">
        <v>25</v>
      </c>
      <c r="AC94" s="20">
        <v>23</v>
      </c>
      <c r="AD94" s="20">
        <v>15</v>
      </c>
      <c r="AE94" s="20">
        <v>12.8</v>
      </c>
      <c r="AF94" s="20">
        <v>6.8000000000000007</v>
      </c>
      <c r="AG94" s="20">
        <v>9</v>
      </c>
      <c r="AH94" s="20">
        <v>10</v>
      </c>
      <c r="AI94" s="20">
        <v>7.9</v>
      </c>
      <c r="AJ94" s="20">
        <v>6.8000000000000007</v>
      </c>
      <c r="AK94" s="20">
        <v>8.8000000000000007</v>
      </c>
      <c r="AL94" s="20">
        <v>1</v>
      </c>
    </row>
    <row r="95" spans="1:38" ht="14.1" customHeight="1" x14ac:dyDescent="0.3">
      <c r="A95" s="7" t="s">
        <v>696</v>
      </c>
      <c r="B95" s="20"/>
      <c r="C95" s="20"/>
      <c r="D95" s="20"/>
      <c r="E95" s="20"/>
      <c r="F95" s="20">
        <v>3</v>
      </c>
      <c r="G95" s="20"/>
      <c r="H95" s="20">
        <v>4</v>
      </c>
      <c r="I95" s="20"/>
      <c r="J95" s="20">
        <v>8</v>
      </c>
      <c r="K95" s="20">
        <v>7</v>
      </c>
      <c r="L95" s="20">
        <v>4</v>
      </c>
      <c r="M95" s="20">
        <v>3</v>
      </c>
      <c r="N95" s="20">
        <v>2</v>
      </c>
      <c r="O95" s="20">
        <v>5</v>
      </c>
      <c r="P95" s="20">
        <v>6</v>
      </c>
      <c r="Q95" s="20">
        <v>6</v>
      </c>
      <c r="R95" s="20">
        <v>6</v>
      </c>
      <c r="S95" s="20">
        <v>14.6</v>
      </c>
      <c r="T95" s="20">
        <v>14.6</v>
      </c>
      <c r="U95" s="20">
        <v>12</v>
      </c>
      <c r="V95" s="20">
        <v>19.600000000000001</v>
      </c>
      <c r="W95" s="20">
        <v>20</v>
      </c>
      <c r="X95" s="20">
        <v>20</v>
      </c>
      <c r="Y95" s="20">
        <v>19.8</v>
      </c>
      <c r="Z95" s="20">
        <v>24.4</v>
      </c>
      <c r="AA95" s="20">
        <v>26.8</v>
      </c>
      <c r="AB95" s="20">
        <v>24.6</v>
      </c>
      <c r="AC95" s="20">
        <v>22.8</v>
      </c>
      <c r="AD95" s="20">
        <v>14.6</v>
      </c>
      <c r="AE95" s="20">
        <v>12.8</v>
      </c>
      <c r="AF95" s="20">
        <v>6.8000000000000007</v>
      </c>
      <c r="AG95" s="20">
        <v>8</v>
      </c>
      <c r="AH95" s="20">
        <v>9.8000000000000007</v>
      </c>
      <c r="AI95" s="20">
        <v>7.9</v>
      </c>
      <c r="AJ95" s="20">
        <v>6.8000000000000007</v>
      </c>
      <c r="AK95" s="20">
        <v>8.8000000000000007</v>
      </c>
      <c r="AL95" s="20">
        <v>1</v>
      </c>
    </row>
    <row r="96" spans="1:38" ht="14.1" customHeight="1" x14ac:dyDescent="0.3">
      <c r="A96" s="7" t="s">
        <v>695</v>
      </c>
      <c r="B96" s="20"/>
      <c r="C96" s="20"/>
      <c r="D96" s="20"/>
      <c r="E96" s="20"/>
      <c r="F96" s="20">
        <v>2</v>
      </c>
      <c r="G96" s="20"/>
      <c r="H96" s="20">
        <v>3</v>
      </c>
      <c r="I96" s="20"/>
      <c r="J96" s="20">
        <v>7</v>
      </c>
      <c r="K96" s="20">
        <v>5.5</v>
      </c>
      <c r="L96" s="20">
        <v>3.8</v>
      </c>
      <c r="M96" s="20">
        <v>3</v>
      </c>
      <c r="N96" s="20">
        <v>2</v>
      </c>
      <c r="O96" s="20">
        <v>4.5</v>
      </c>
      <c r="P96" s="20">
        <v>6</v>
      </c>
      <c r="Q96" s="20">
        <v>6</v>
      </c>
      <c r="R96" s="20">
        <v>9</v>
      </c>
      <c r="S96" s="20">
        <v>14.6</v>
      </c>
      <c r="T96" s="20">
        <v>14.6</v>
      </c>
      <c r="U96" s="20">
        <v>12.8</v>
      </c>
      <c r="V96" s="20">
        <v>19.600000000000001</v>
      </c>
      <c r="W96" s="20">
        <v>19</v>
      </c>
      <c r="X96" s="20">
        <v>19.7</v>
      </c>
      <c r="Y96" s="20">
        <v>19.8</v>
      </c>
      <c r="Z96" s="20">
        <v>24.2</v>
      </c>
      <c r="AA96" s="20">
        <v>25.8</v>
      </c>
      <c r="AB96" s="20">
        <v>24.6</v>
      </c>
      <c r="AC96" s="20">
        <v>22.8</v>
      </c>
      <c r="AD96" s="20">
        <v>13.9</v>
      </c>
      <c r="AE96" s="20">
        <v>11.8</v>
      </c>
      <c r="AF96" s="20">
        <v>7</v>
      </c>
      <c r="AG96" s="20">
        <v>7.8000000000000007</v>
      </c>
      <c r="AH96" s="20">
        <v>8.8000000000000007</v>
      </c>
      <c r="AI96" s="20">
        <v>8.3000000000000007</v>
      </c>
      <c r="AJ96" s="20">
        <v>7</v>
      </c>
      <c r="AK96" s="20">
        <v>7</v>
      </c>
      <c r="AL96" s="20">
        <v>0.8</v>
      </c>
    </row>
    <row r="97" spans="1:38" ht="14.1" customHeight="1" x14ac:dyDescent="0.3">
      <c r="A97" s="7" t="s">
        <v>694</v>
      </c>
      <c r="B97" s="20"/>
      <c r="C97" s="20"/>
      <c r="D97" s="20"/>
      <c r="E97" s="20"/>
      <c r="F97" s="20">
        <v>2</v>
      </c>
      <c r="G97" s="20"/>
      <c r="H97" s="20">
        <v>5</v>
      </c>
      <c r="I97" s="20"/>
      <c r="J97" s="20">
        <v>7</v>
      </c>
      <c r="K97" s="20">
        <v>3.8</v>
      </c>
      <c r="L97" s="20">
        <v>3</v>
      </c>
      <c r="M97" s="20">
        <v>3</v>
      </c>
      <c r="N97" s="20">
        <v>2</v>
      </c>
      <c r="O97" s="20">
        <v>4.9000000000000004</v>
      </c>
      <c r="P97" s="20">
        <v>6</v>
      </c>
      <c r="Q97" s="20">
        <v>5.8000000000000007</v>
      </c>
      <c r="R97" s="20">
        <v>9</v>
      </c>
      <c r="S97" s="20">
        <v>13.8</v>
      </c>
      <c r="T97" s="20">
        <v>14</v>
      </c>
      <c r="U97" s="20">
        <v>12.8</v>
      </c>
      <c r="V97" s="20">
        <v>18.7</v>
      </c>
      <c r="W97" s="20">
        <v>18</v>
      </c>
      <c r="X97" s="20">
        <v>19.600000000000001</v>
      </c>
      <c r="Y97" s="20">
        <v>21.6</v>
      </c>
      <c r="Z97" s="20">
        <v>22.6</v>
      </c>
      <c r="AA97" s="20">
        <v>24</v>
      </c>
      <c r="AB97" s="20">
        <v>23.9</v>
      </c>
      <c r="AC97" s="20">
        <v>21</v>
      </c>
      <c r="AD97" s="20">
        <v>12.1</v>
      </c>
      <c r="AE97" s="20">
        <v>10.8</v>
      </c>
      <c r="AF97" s="20">
        <v>6.8000000000000007</v>
      </c>
      <c r="AG97" s="20">
        <v>7</v>
      </c>
      <c r="AH97" s="20">
        <v>7</v>
      </c>
      <c r="AI97" s="20">
        <v>8</v>
      </c>
      <c r="AJ97" s="20">
        <v>6</v>
      </c>
      <c r="AK97" s="20">
        <v>7</v>
      </c>
      <c r="AL97" s="20">
        <v>0.8</v>
      </c>
    </row>
    <row r="98" spans="1:38" ht="14.1" customHeight="1" x14ac:dyDescent="0.3">
      <c r="A98" s="7" t="s">
        <v>693</v>
      </c>
      <c r="B98" s="20"/>
      <c r="C98" s="20"/>
      <c r="D98" s="20"/>
      <c r="E98" s="20"/>
      <c r="F98" s="20">
        <v>2</v>
      </c>
      <c r="G98" s="20"/>
      <c r="H98" s="20">
        <v>5</v>
      </c>
      <c r="I98" s="20"/>
      <c r="J98" s="20">
        <v>7</v>
      </c>
      <c r="K98" s="20">
        <v>3.8</v>
      </c>
      <c r="L98" s="20">
        <v>3</v>
      </c>
      <c r="M98" s="20">
        <v>3</v>
      </c>
      <c r="N98" s="20">
        <v>2</v>
      </c>
      <c r="O98" s="20">
        <v>4</v>
      </c>
      <c r="P98" s="20">
        <v>6</v>
      </c>
      <c r="Q98" s="20">
        <v>5</v>
      </c>
      <c r="R98" s="20">
        <v>9</v>
      </c>
      <c r="S98" s="20">
        <v>12.8</v>
      </c>
      <c r="T98" s="20">
        <v>13.8</v>
      </c>
      <c r="U98" s="20">
        <v>10</v>
      </c>
      <c r="V98" s="20">
        <v>18.7</v>
      </c>
      <c r="W98" s="20">
        <v>17</v>
      </c>
      <c r="X98" s="20">
        <v>17.8</v>
      </c>
      <c r="Y98" s="20">
        <v>20.2</v>
      </c>
      <c r="Z98" s="20">
        <v>22.2</v>
      </c>
      <c r="AA98" s="20">
        <v>22.8</v>
      </c>
      <c r="AB98" s="20">
        <v>21.8</v>
      </c>
      <c r="AC98" s="20">
        <v>21</v>
      </c>
      <c r="AD98" s="20">
        <v>11</v>
      </c>
      <c r="AE98" s="20">
        <v>10.8</v>
      </c>
      <c r="AF98" s="20">
        <v>6.8000000000000007</v>
      </c>
      <c r="AG98" s="20">
        <v>6.8000000000000007</v>
      </c>
      <c r="AH98" s="20">
        <v>7.8000000000000007</v>
      </c>
      <c r="AI98" s="20">
        <v>7.9</v>
      </c>
      <c r="AJ98" s="20">
        <v>5.8000000000000007</v>
      </c>
      <c r="AK98" s="20">
        <v>7</v>
      </c>
      <c r="AL98" s="20">
        <v>0.8</v>
      </c>
    </row>
    <row r="99" spans="1:38" ht="14.1" customHeight="1" x14ac:dyDescent="0.3">
      <c r="A99" s="7" t="s">
        <v>692</v>
      </c>
      <c r="B99" s="20"/>
      <c r="C99" s="20"/>
      <c r="D99" s="20"/>
      <c r="E99" s="20"/>
      <c r="F99" s="20">
        <v>2</v>
      </c>
      <c r="G99" s="20"/>
      <c r="H99" s="20">
        <v>5</v>
      </c>
      <c r="I99" s="20"/>
      <c r="J99" s="20">
        <v>7</v>
      </c>
      <c r="K99" s="20">
        <v>3.8</v>
      </c>
      <c r="L99" s="20">
        <v>3</v>
      </c>
      <c r="M99" s="20">
        <v>3</v>
      </c>
      <c r="N99" s="20">
        <v>2</v>
      </c>
      <c r="O99" s="20">
        <v>4</v>
      </c>
      <c r="P99" s="20">
        <v>6</v>
      </c>
      <c r="Q99" s="20">
        <v>5</v>
      </c>
      <c r="R99" s="20">
        <v>8.8000000000000007</v>
      </c>
      <c r="S99" s="20">
        <v>12.8</v>
      </c>
      <c r="T99" s="20">
        <v>13.8</v>
      </c>
      <c r="U99" s="20">
        <v>10</v>
      </c>
      <c r="V99" s="20">
        <v>18.7</v>
      </c>
      <c r="W99" s="20">
        <v>16.8</v>
      </c>
      <c r="X99" s="20">
        <v>18</v>
      </c>
      <c r="Y99" s="20">
        <v>20.2</v>
      </c>
      <c r="Z99" s="20">
        <v>22.2</v>
      </c>
      <c r="AA99" s="20">
        <v>22.8</v>
      </c>
      <c r="AB99" s="20">
        <v>20.7</v>
      </c>
      <c r="AC99" s="20">
        <v>20.8</v>
      </c>
      <c r="AD99" s="20">
        <v>11</v>
      </c>
      <c r="AE99" s="20">
        <v>10.8</v>
      </c>
      <c r="AF99" s="20">
        <v>6</v>
      </c>
      <c r="AG99" s="20">
        <v>6.8000000000000007</v>
      </c>
      <c r="AH99" s="20">
        <v>7.8000000000000007</v>
      </c>
      <c r="AI99" s="20">
        <v>7.8000000000000007</v>
      </c>
      <c r="AJ99" s="20">
        <v>5.8000000000000007</v>
      </c>
      <c r="AK99" s="20">
        <v>7</v>
      </c>
      <c r="AL99" s="20">
        <v>0</v>
      </c>
    </row>
    <row r="100" spans="1:38" ht="14.1" customHeight="1" x14ac:dyDescent="0.3">
      <c r="A100" s="7" t="s">
        <v>691</v>
      </c>
      <c r="B100" s="20"/>
      <c r="C100" s="20"/>
      <c r="D100" s="20"/>
      <c r="E100" s="20"/>
      <c r="F100" s="20">
        <v>1</v>
      </c>
      <c r="G100" s="20"/>
      <c r="H100" s="20">
        <v>4.8000000000000007</v>
      </c>
      <c r="I100" s="20"/>
      <c r="J100" s="20">
        <v>6</v>
      </c>
      <c r="K100" s="20">
        <v>3.4</v>
      </c>
      <c r="L100" s="20">
        <v>3</v>
      </c>
      <c r="M100" s="20">
        <v>2</v>
      </c>
      <c r="N100" s="20">
        <v>2</v>
      </c>
      <c r="O100" s="20">
        <v>4.4000000000000004</v>
      </c>
      <c r="P100" s="20">
        <v>6</v>
      </c>
      <c r="Q100" s="20">
        <v>4.8000000000000007</v>
      </c>
      <c r="R100" s="20">
        <v>10</v>
      </c>
      <c r="S100" s="20">
        <v>13</v>
      </c>
      <c r="T100" s="20">
        <v>12.9</v>
      </c>
      <c r="U100" s="20">
        <v>11</v>
      </c>
      <c r="V100" s="20">
        <v>17</v>
      </c>
      <c r="W100" s="20">
        <v>15</v>
      </c>
      <c r="X100" s="20">
        <v>18.600000000000001</v>
      </c>
      <c r="Y100" s="20">
        <v>20</v>
      </c>
      <c r="Z100" s="20">
        <v>21.5</v>
      </c>
      <c r="AA100" s="20">
        <v>22</v>
      </c>
      <c r="AB100" s="20">
        <v>19</v>
      </c>
      <c r="AC100" s="20">
        <v>21.6</v>
      </c>
      <c r="AD100" s="20">
        <v>11.8</v>
      </c>
      <c r="AE100" s="20">
        <v>11</v>
      </c>
      <c r="AF100" s="20">
        <v>7</v>
      </c>
      <c r="AG100" s="20">
        <v>7</v>
      </c>
      <c r="AH100" s="20">
        <v>8</v>
      </c>
      <c r="AI100" s="20">
        <v>8.8000000000000007</v>
      </c>
      <c r="AJ100" s="20">
        <v>6</v>
      </c>
      <c r="AK100" s="20">
        <v>7</v>
      </c>
      <c r="AL100" s="20">
        <v>0</v>
      </c>
    </row>
    <row r="101" spans="1:38" ht="14.1" customHeight="1" x14ac:dyDescent="0.3">
      <c r="A101" s="7" t="s">
        <v>690</v>
      </c>
      <c r="B101" s="20">
        <v>0</v>
      </c>
      <c r="C101" s="20">
        <v>0</v>
      </c>
      <c r="D101" s="20">
        <v>0</v>
      </c>
      <c r="E101" s="20"/>
      <c r="F101" s="20">
        <v>1</v>
      </c>
      <c r="G101" s="20">
        <v>0</v>
      </c>
      <c r="H101" s="20">
        <v>4.8000000000000007</v>
      </c>
      <c r="I101" s="20"/>
      <c r="J101" s="20">
        <v>6</v>
      </c>
      <c r="K101" s="20">
        <v>3.7</v>
      </c>
      <c r="L101" s="20">
        <v>3</v>
      </c>
      <c r="M101" s="20">
        <v>2</v>
      </c>
      <c r="N101" s="20">
        <v>2.8</v>
      </c>
      <c r="O101" s="20">
        <v>4.4000000000000004</v>
      </c>
      <c r="P101" s="20">
        <v>6.8000000000000007</v>
      </c>
      <c r="Q101" s="20">
        <v>5.6000000000000014</v>
      </c>
      <c r="R101" s="20">
        <v>11.8</v>
      </c>
      <c r="S101" s="20">
        <v>13.9</v>
      </c>
      <c r="T101" s="20">
        <v>13</v>
      </c>
      <c r="U101" s="20">
        <v>10.8</v>
      </c>
      <c r="V101" s="20">
        <v>17</v>
      </c>
      <c r="W101" s="20">
        <v>15</v>
      </c>
      <c r="X101" s="20">
        <v>19.399999999999999</v>
      </c>
      <c r="Y101" s="20">
        <v>20.399999999999999</v>
      </c>
      <c r="Z101" s="20">
        <v>21.6</v>
      </c>
      <c r="AA101" s="20">
        <v>22</v>
      </c>
      <c r="AB101" s="20">
        <v>19</v>
      </c>
      <c r="AC101" s="20">
        <v>21.6</v>
      </c>
      <c r="AD101" s="20">
        <v>10.9</v>
      </c>
      <c r="AE101" s="20">
        <v>11.5</v>
      </c>
      <c r="AF101" s="20">
        <v>6.8000000000000007</v>
      </c>
      <c r="AG101" s="20">
        <v>7</v>
      </c>
      <c r="AH101" s="20">
        <v>8.8000000000000007</v>
      </c>
      <c r="AI101" s="20">
        <v>8.8000000000000007</v>
      </c>
      <c r="AJ101" s="20">
        <v>6</v>
      </c>
      <c r="AK101" s="20">
        <v>7</v>
      </c>
      <c r="AL101" s="20"/>
    </row>
    <row r="102" spans="1:38" ht="14.1" customHeight="1" x14ac:dyDescent="0.3">
      <c r="A102" s="7" t="s">
        <v>689</v>
      </c>
      <c r="B102" s="20">
        <v>0</v>
      </c>
      <c r="C102" s="20">
        <v>0</v>
      </c>
      <c r="D102" s="20">
        <v>0</v>
      </c>
      <c r="E102" s="20"/>
      <c r="F102" s="20">
        <v>1.4</v>
      </c>
      <c r="G102" s="20">
        <v>0</v>
      </c>
      <c r="H102" s="20">
        <v>5</v>
      </c>
      <c r="I102" s="20"/>
      <c r="J102" s="20">
        <v>7</v>
      </c>
      <c r="K102" s="20">
        <v>3.4</v>
      </c>
      <c r="L102" s="20">
        <v>2</v>
      </c>
      <c r="M102" s="20">
        <v>2.8</v>
      </c>
      <c r="N102" s="20">
        <v>2.8</v>
      </c>
      <c r="O102" s="20">
        <v>4.4000000000000004</v>
      </c>
      <c r="P102" s="20">
        <v>6.4</v>
      </c>
      <c r="Q102" s="20">
        <v>5.8000000000000007</v>
      </c>
      <c r="R102" s="20">
        <v>11</v>
      </c>
      <c r="S102" s="20">
        <v>13.9</v>
      </c>
      <c r="T102" s="20">
        <v>13</v>
      </c>
      <c r="U102" s="20">
        <v>10.6</v>
      </c>
      <c r="V102" s="20">
        <v>16.8</v>
      </c>
      <c r="W102" s="20">
        <v>15</v>
      </c>
      <c r="X102" s="20">
        <v>19.399999999999999</v>
      </c>
      <c r="Y102" s="20">
        <v>20.9</v>
      </c>
      <c r="Z102" s="20">
        <v>19.899999999999999</v>
      </c>
      <c r="AA102" s="20">
        <v>21</v>
      </c>
      <c r="AB102" s="20">
        <v>19.8</v>
      </c>
      <c r="AC102" s="20">
        <v>19.8</v>
      </c>
      <c r="AD102" s="20">
        <v>10.5</v>
      </c>
      <c r="AE102" s="20">
        <v>10.5</v>
      </c>
      <c r="AF102" s="20">
        <v>7</v>
      </c>
      <c r="AG102" s="20">
        <v>6</v>
      </c>
      <c r="AH102" s="20">
        <v>8.8000000000000007</v>
      </c>
      <c r="AI102" s="20">
        <v>8.8000000000000007</v>
      </c>
      <c r="AJ102" s="20">
        <v>6</v>
      </c>
      <c r="AK102" s="20">
        <v>7</v>
      </c>
      <c r="AL102" s="20"/>
    </row>
    <row r="103" spans="1:38" ht="14.1" customHeight="1" x14ac:dyDescent="0.3">
      <c r="A103" s="7" t="s">
        <v>688</v>
      </c>
      <c r="B103" s="20">
        <v>0</v>
      </c>
      <c r="C103" s="20">
        <v>0</v>
      </c>
      <c r="D103" s="20">
        <v>0</v>
      </c>
      <c r="E103" s="20"/>
      <c r="F103" s="20">
        <v>1.4</v>
      </c>
      <c r="G103" s="20">
        <v>1</v>
      </c>
      <c r="H103" s="20">
        <v>6</v>
      </c>
      <c r="I103" s="20"/>
      <c r="J103" s="20">
        <v>7</v>
      </c>
      <c r="K103" s="20">
        <v>3.9</v>
      </c>
      <c r="L103" s="20">
        <v>2</v>
      </c>
      <c r="M103" s="20">
        <v>3</v>
      </c>
      <c r="N103" s="20">
        <v>2.8</v>
      </c>
      <c r="O103" s="20">
        <v>4.4000000000000004</v>
      </c>
      <c r="P103" s="20">
        <v>7</v>
      </c>
      <c r="Q103" s="20">
        <v>5</v>
      </c>
      <c r="R103" s="20">
        <v>10.8</v>
      </c>
      <c r="S103" s="20">
        <v>13</v>
      </c>
      <c r="T103" s="20">
        <v>12.4</v>
      </c>
      <c r="U103" s="20">
        <v>9.8000000000000007</v>
      </c>
      <c r="V103" s="20">
        <v>14.8</v>
      </c>
      <c r="W103" s="20">
        <v>14</v>
      </c>
      <c r="X103" s="20">
        <v>18.399999999999999</v>
      </c>
      <c r="Y103" s="20">
        <v>20.3</v>
      </c>
      <c r="Z103" s="20">
        <v>18</v>
      </c>
      <c r="AA103" s="20">
        <v>19</v>
      </c>
      <c r="AB103" s="20">
        <v>19</v>
      </c>
      <c r="AC103" s="20">
        <v>18</v>
      </c>
      <c r="AD103" s="20">
        <v>10.8</v>
      </c>
      <c r="AE103" s="20">
        <v>8.9</v>
      </c>
      <c r="AF103" s="20">
        <v>6</v>
      </c>
      <c r="AG103" s="20">
        <v>6</v>
      </c>
      <c r="AH103" s="20">
        <v>7.8000000000000007</v>
      </c>
      <c r="AI103" s="20">
        <v>7</v>
      </c>
      <c r="AJ103" s="20">
        <v>6</v>
      </c>
      <c r="AK103" s="20">
        <v>5.8000000000000007</v>
      </c>
      <c r="AL103" s="20"/>
    </row>
    <row r="104" spans="1:38" ht="14.1" customHeight="1" x14ac:dyDescent="0.3">
      <c r="A104" s="7" t="s">
        <v>687</v>
      </c>
      <c r="B104" s="20">
        <v>0</v>
      </c>
      <c r="C104" s="20">
        <v>0</v>
      </c>
      <c r="D104" s="20">
        <v>0</v>
      </c>
      <c r="E104" s="20"/>
      <c r="F104" s="20">
        <v>1.9</v>
      </c>
      <c r="G104" s="20">
        <v>1</v>
      </c>
      <c r="H104" s="20">
        <v>6</v>
      </c>
      <c r="I104" s="20"/>
      <c r="J104" s="20">
        <v>7</v>
      </c>
      <c r="K104" s="20">
        <v>3.9</v>
      </c>
      <c r="L104" s="20">
        <v>2</v>
      </c>
      <c r="M104" s="20">
        <v>3</v>
      </c>
      <c r="N104" s="20">
        <v>2.8</v>
      </c>
      <c r="O104" s="20">
        <v>4.4000000000000004</v>
      </c>
      <c r="P104" s="20">
        <v>7</v>
      </c>
      <c r="Q104" s="20">
        <v>5</v>
      </c>
      <c r="R104" s="20">
        <v>10.8</v>
      </c>
      <c r="S104" s="20">
        <v>13</v>
      </c>
      <c r="T104" s="20">
        <v>12.4</v>
      </c>
      <c r="U104" s="20">
        <v>9.8000000000000007</v>
      </c>
      <c r="V104" s="20">
        <v>14.8</v>
      </c>
      <c r="W104" s="20">
        <v>14</v>
      </c>
      <c r="X104" s="20">
        <v>18.600000000000001</v>
      </c>
      <c r="Y104" s="20">
        <v>20.3</v>
      </c>
      <c r="Z104" s="20">
        <v>17.3</v>
      </c>
      <c r="AA104" s="20">
        <v>19</v>
      </c>
      <c r="AB104" s="20">
        <v>19</v>
      </c>
      <c r="AC104" s="20">
        <v>17.8</v>
      </c>
      <c r="AD104" s="20">
        <v>10.8</v>
      </c>
      <c r="AE104" s="20">
        <v>8.7000000000000011</v>
      </c>
      <c r="AF104" s="20">
        <v>6</v>
      </c>
      <c r="AG104" s="20">
        <v>6</v>
      </c>
      <c r="AH104" s="20">
        <v>7.8000000000000007</v>
      </c>
      <c r="AI104" s="20">
        <v>7</v>
      </c>
      <c r="AJ104" s="20">
        <v>6</v>
      </c>
      <c r="AK104" s="20">
        <v>5.8000000000000007</v>
      </c>
      <c r="AL104" s="20"/>
    </row>
    <row r="105" spans="1:38" ht="14.1" customHeight="1" x14ac:dyDescent="0.3">
      <c r="A105" s="7" t="s">
        <v>686</v>
      </c>
      <c r="B105" s="20">
        <v>0</v>
      </c>
      <c r="C105" s="20">
        <v>0</v>
      </c>
      <c r="D105" s="20">
        <v>0</v>
      </c>
      <c r="E105" s="20"/>
      <c r="F105" s="20">
        <v>1.9</v>
      </c>
      <c r="G105" s="20">
        <v>1</v>
      </c>
      <c r="H105" s="20">
        <v>6.8000000000000007</v>
      </c>
      <c r="I105" s="20"/>
      <c r="J105" s="20">
        <v>6</v>
      </c>
      <c r="K105" s="20">
        <v>4</v>
      </c>
      <c r="L105" s="20">
        <v>2</v>
      </c>
      <c r="M105" s="20">
        <v>3</v>
      </c>
      <c r="N105" s="20">
        <v>2.8</v>
      </c>
      <c r="O105" s="20">
        <v>5.8000000000000007</v>
      </c>
      <c r="P105" s="20">
        <v>6.9</v>
      </c>
      <c r="Q105" s="20">
        <v>5</v>
      </c>
      <c r="R105" s="20">
        <v>10.8</v>
      </c>
      <c r="S105" s="20">
        <v>13</v>
      </c>
      <c r="T105" s="20">
        <v>12.4</v>
      </c>
      <c r="U105" s="20">
        <v>10</v>
      </c>
      <c r="V105" s="20">
        <v>14.8</v>
      </c>
      <c r="W105" s="20">
        <v>14</v>
      </c>
      <c r="X105" s="20">
        <v>17.8</v>
      </c>
      <c r="Y105" s="20">
        <v>20.100000000000001</v>
      </c>
      <c r="Z105" s="20">
        <v>17</v>
      </c>
      <c r="AA105" s="20">
        <v>19</v>
      </c>
      <c r="AB105" s="20">
        <v>19.3</v>
      </c>
      <c r="AC105" s="20">
        <v>19.600000000000001</v>
      </c>
      <c r="AD105" s="20">
        <v>10.8</v>
      </c>
      <c r="AE105" s="20">
        <v>8.7000000000000011</v>
      </c>
      <c r="AF105" s="20">
        <v>6</v>
      </c>
      <c r="AG105" s="20">
        <v>6</v>
      </c>
      <c r="AH105" s="20">
        <v>7.8000000000000007</v>
      </c>
      <c r="AI105" s="20">
        <v>7</v>
      </c>
      <c r="AJ105" s="20">
        <v>6</v>
      </c>
      <c r="AK105" s="20">
        <v>5.8000000000000007</v>
      </c>
      <c r="AL105" s="20"/>
    </row>
    <row r="106" spans="1:38" ht="14.1" customHeight="1" x14ac:dyDescent="0.3">
      <c r="A106" s="7" t="s">
        <v>685</v>
      </c>
      <c r="B106" s="20">
        <v>0</v>
      </c>
      <c r="C106" s="20">
        <v>0</v>
      </c>
      <c r="D106" s="20">
        <v>0</v>
      </c>
      <c r="E106" s="20"/>
      <c r="F106" s="20">
        <v>1.9</v>
      </c>
      <c r="G106" s="20">
        <v>1</v>
      </c>
      <c r="H106" s="20">
        <v>7</v>
      </c>
      <c r="I106" s="20"/>
      <c r="J106" s="20">
        <v>6</v>
      </c>
      <c r="K106" s="20">
        <v>4</v>
      </c>
      <c r="L106" s="20">
        <v>2</v>
      </c>
      <c r="M106" s="20">
        <v>3</v>
      </c>
      <c r="N106" s="20">
        <v>2</v>
      </c>
      <c r="O106" s="20">
        <v>5</v>
      </c>
      <c r="P106" s="20">
        <v>6.9</v>
      </c>
      <c r="Q106" s="20">
        <v>5.8000000000000007</v>
      </c>
      <c r="R106" s="20">
        <v>10</v>
      </c>
      <c r="S106" s="20">
        <v>12.7</v>
      </c>
      <c r="T106" s="20">
        <v>12.8</v>
      </c>
      <c r="U106" s="20">
        <v>9.8000000000000007</v>
      </c>
      <c r="V106" s="20">
        <v>14.8</v>
      </c>
      <c r="W106" s="20">
        <v>14</v>
      </c>
      <c r="X106" s="20">
        <v>17.600000000000001</v>
      </c>
      <c r="Y106" s="20">
        <v>19.899999999999999</v>
      </c>
      <c r="Z106" s="20">
        <v>16.8</v>
      </c>
      <c r="AA106" s="20">
        <v>19</v>
      </c>
      <c r="AB106" s="20">
        <v>17.899999999999999</v>
      </c>
      <c r="AC106" s="20">
        <v>18</v>
      </c>
      <c r="AD106" s="20">
        <v>10</v>
      </c>
      <c r="AE106" s="20">
        <v>8.7000000000000011</v>
      </c>
      <c r="AF106" s="20">
        <v>6</v>
      </c>
      <c r="AG106" s="20">
        <v>6</v>
      </c>
      <c r="AH106" s="20">
        <v>7.8000000000000007</v>
      </c>
      <c r="AI106" s="20">
        <v>7</v>
      </c>
      <c r="AJ106" s="20">
        <v>6</v>
      </c>
      <c r="AK106" s="20">
        <v>4.8000000000000007</v>
      </c>
      <c r="AL106" s="20"/>
    </row>
    <row r="107" spans="1:38" ht="14.1" customHeight="1" x14ac:dyDescent="0.3">
      <c r="A107" s="7" t="s">
        <v>684</v>
      </c>
      <c r="B107" s="20">
        <v>0</v>
      </c>
      <c r="C107" s="20">
        <v>0</v>
      </c>
      <c r="D107" s="20">
        <v>0</v>
      </c>
      <c r="E107" s="20"/>
      <c r="F107" s="20">
        <v>1.9</v>
      </c>
      <c r="G107" s="20">
        <v>1</v>
      </c>
      <c r="H107" s="20">
        <v>7</v>
      </c>
      <c r="I107" s="20"/>
      <c r="J107" s="20">
        <v>6</v>
      </c>
      <c r="K107" s="20">
        <v>4</v>
      </c>
      <c r="L107" s="20">
        <v>2</v>
      </c>
      <c r="M107" s="20">
        <v>3</v>
      </c>
      <c r="N107" s="20">
        <v>2</v>
      </c>
      <c r="O107" s="20">
        <v>5</v>
      </c>
      <c r="P107" s="20">
        <v>6.8000000000000007</v>
      </c>
      <c r="Q107" s="20">
        <v>5.8000000000000007</v>
      </c>
      <c r="R107" s="20">
        <v>9.8000000000000007</v>
      </c>
      <c r="S107" s="20">
        <v>11.9</v>
      </c>
      <c r="T107" s="20">
        <v>12.8</v>
      </c>
      <c r="U107" s="20">
        <v>9.8000000000000007</v>
      </c>
      <c r="V107" s="20">
        <v>14.8</v>
      </c>
      <c r="W107" s="20">
        <v>13.8</v>
      </c>
      <c r="X107" s="20">
        <v>16</v>
      </c>
      <c r="Y107" s="20">
        <v>18.3</v>
      </c>
      <c r="Z107" s="20">
        <v>16</v>
      </c>
      <c r="AA107" s="20">
        <v>18.8</v>
      </c>
      <c r="AB107" s="20">
        <v>17.100000000000001</v>
      </c>
      <c r="AC107" s="20">
        <v>18.5</v>
      </c>
      <c r="AD107" s="20">
        <v>10</v>
      </c>
      <c r="AE107" s="20">
        <v>7</v>
      </c>
      <c r="AF107" s="20">
        <v>6</v>
      </c>
      <c r="AG107" s="20">
        <v>5.8000000000000007</v>
      </c>
      <c r="AH107" s="20">
        <v>7.6000000000000014</v>
      </c>
      <c r="AI107" s="20">
        <v>7</v>
      </c>
      <c r="AJ107" s="20">
        <v>5</v>
      </c>
      <c r="AK107" s="20">
        <v>5.6000000000000014</v>
      </c>
      <c r="AL107" s="20"/>
    </row>
    <row r="108" spans="1:38" ht="14.1" customHeight="1" x14ac:dyDescent="0.3">
      <c r="A108" s="7" t="s">
        <v>683</v>
      </c>
      <c r="B108" s="20">
        <v>0</v>
      </c>
      <c r="C108" s="20">
        <v>0</v>
      </c>
      <c r="D108" s="20">
        <v>0</v>
      </c>
      <c r="E108" s="20"/>
      <c r="F108" s="20">
        <v>2.2999999999999998</v>
      </c>
      <c r="G108" s="20">
        <v>2</v>
      </c>
      <c r="H108" s="20">
        <v>7</v>
      </c>
      <c r="I108" s="20"/>
      <c r="J108" s="20">
        <v>7</v>
      </c>
      <c r="K108" s="20">
        <v>4.8000000000000007</v>
      </c>
      <c r="L108" s="20">
        <v>3</v>
      </c>
      <c r="M108" s="20">
        <v>4</v>
      </c>
      <c r="N108" s="20">
        <v>2</v>
      </c>
      <c r="O108" s="20">
        <v>3.9</v>
      </c>
      <c r="P108" s="20">
        <v>6</v>
      </c>
      <c r="Q108" s="20">
        <v>6</v>
      </c>
      <c r="R108" s="20">
        <v>8.7000000000000011</v>
      </c>
      <c r="S108" s="20">
        <v>12</v>
      </c>
      <c r="T108" s="20">
        <v>12</v>
      </c>
      <c r="U108" s="20">
        <v>9</v>
      </c>
      <c r="V108" s="20">
        <v>14</v>
      </c>
      <c r="W108" s="20">
        <v>13</v>
      </c>
      <c r="X108" s="20">
        <v>15.4</v>
      </c>
      <c r="Y108" s="20">
        <v>17.2</v>
      </c>
      <c r="Z108" s="20">
        <v>15.8</v>
      </c>
      <c r="AA108" s="20">
        <v>16.8</v>
      </c>
      <c r="AB108" s="20">
        <v>15.9</v>
      </c>
      <c r="AC108" s="20">
        <v>17.399999999999999</v>
      </c>
      <c r="AD108" s="20">
        <v>9.8000000000000007</v>
      </c>
      <c r="AE108" s="20">
        <v>6.5</v>
      </c>
      <c r="AF108" s="20">
        <v>6</v>
      </c>
      <c r="AG108" s="20">
        <v>5</v>
      </c>
      <c r="AH108" s="20">
        <v>6.8000000000000007</v>
      </c>
      <c r="AI108" s="20">
        <v>6.4</v>
      </c>
      <c r="AJ108" s="20">
        <v>3.6</v>
      </c>
      <c r="AK108" s="20">
        <v>4.2</v>
      </c>
      <c r="AL108" s="20"/>
    </row>
    <row r="109" spans="1:38" ht="14.1" customHeight="1" x14ac:dyDescent="0.3">
      <c r="A109" s="7" t="s">
        <v>682</v>
      </c>
      <c r="B109" s="20">
        <v>0</v>
      </c>
      <c r="C109" s="20">
        <v>0</v>
      </c>
      <c r="D109" s="20">
        <v>0</v>
      </c>
      <c r="E109" s="20"/>
      <c r="F109" s="20">
        <v>3.3</v>
      </c>
      <c r="G109" s="20">
        <v>2</v>
      </c>
      <c r="H109" s="20">
        <v>7</v>
      </c>
      <c r="I109" s="20"/>
      <c r="J109" s="20">
        <v>6.8000000000000007</v>
      </c>
      <c r="K109" s="20">
        <v>3.9</v>
      </c>
      <c r="L109" s="20">
        <v>3</v>
      </c>
      <c r="M109" s="20">
        <v>4</v>
      </c>
      <c r="N109" s="20">
        <v>2</v>
      </c>
      <c r="O109" s="20">
        <v>3.9</v>
      </c>
      <c r="P109" s="20">
        <v>6</v>
      </c>
      <c r="Q109" s="20">
        <v>6</v>
      </c>
      <c r="R109" s="20">
        <v>9</v>
      </c>
      <c r="S109" s="20">
        <v>12</v>
      </c>
      <c r="T109" s="20">
        <v>11</v>
      </c>
      <c r="U109" s="20">
        <v>9</v>
      </c>
      <c r="V109" s="20">
        <v>16.100000000000001</v>
      </c>
      <c r="W109" s="20">
        <v>13.8</v>
      </c>
      <c r="X109" s="20">
        <v>15.4</v>
      </c>
      <c r="Y109" s="20">
        <v>17</v>
      </c>
      <c r="Z109" s="20">
        <v>17.2</v>
      </c>
      <c r="AA109" s="20">
        <v>16</v>
      </c>
      <c r="AB109" s="20">
        <v>15.1</v>
      </c>
      <c r="AC109" s="20">
        <v>15.9</v>
      </c>
      <c r="AD109" s="20">
        <v>9</v>
      </c>
      <c r="AE109" s="20">
        <v>6</v>
      </c>
      <c r="AF109" s="20">
        <v>6</v>
      </c>
      <c r="AG109" s="20">
        <v>5</v>
      </c>
      <c r="AH109" s="20">
        <v>6</v>
      </c>
      <c r="AI109" s="20">
        <v>6.4</v>
      </c>
      <c r="AJ109" s="20">
        <v>3.6</v>
      </c>
      <c r="AK109" s="20">
        <v>4.2</v>
      </c>
      <c r="AL109" s="20"/>
    </row>
    <row r="110" spans="1:38" ht="14.1" customHeight="1" x14ac:dyDescent="0.3">
      <c r="A110" s="7" t="s">
        <v>681</v>
      </c>
      <c r="B110" s="20">
        <v>0</v>
      </c>
      <c r="C110" s="20">
        <v>1</v>
      </c>
      <c r="D110" s="20">
        <v>1</v>
      </c>
      <c r="E110" s="20"/>
      <c r="F110" s="20">
        <v>5</v>
      </c>
      <c r="G110" s="20">
        <v>3</v>
      </c>
      <c r="H110" s="20">
        <v>13</v>
      </c>
      <c r="I110" s="20"/>
      <c r="J110" s="20">
        <v>9</v>
      </c>
      <c r="K110" s="20">
        <v>5</v>
      </c>
      <c r="L110" s="20">
        <v>5</v>
      </c>
      <c r="M110" s="20">
        <v>6</v>
      </c>
      <c r="N110" s="20">
        <v>3.8</v>
      </c>
      <c r="O110" s="20">
        <v>4.8000000000000007</v>
      </c>
      <c r="P110" s="20">
        <v>6.8000000000000007</v>
      </c>
      <c r="Q110" s="20">
        <v>8</v>
      </c>
      <c r="R110" s="20">
        <v>10</v>
      </c>
      <c r="S110" s="20">
        <v>13</v>
      </c>
      <c r="T110" s="20">
        <v>10</v>
      </c>
      <c r="U110" s="20">
        <v>8</v>
      </c>
      <c r="V110" s="20">
        <v>14.6</v>
      </c>
      <c r="W110" s="20">
        <v>12.6</v>
      </c>
      <c r="X110" s="20">
        <v>13.8</v>
      </c>
      <c r="Y110" s="20">
        <v>13</v>
      </c>
      <c r="Z110" s="20">
        <v>15.7</v>
      </c>
      <c r="AA110" s="20">
        <v>13</v>
      </c>
      <c r="AB110" s="20">
        <v>12.6</v>
      </c>
      <c r="AC110" s="20">
        <v>14.7</v>
      </c>
      <c r="AD110" s="20">
        <v>7.9</v>
      </c>
      <c r="AE110" s="20">
        <v>4</v>
      </c>
      <c r="AF110" s="20">
        <v>6</v>
      </c>
      <c r="AG110" s="20">
        <v>5</v>
      </c>
      <c r="AH110" s="20">
        <v>6</v>
      </c>
      <c r="AI110" s="20">
        <v>6.2</v>
      </c>
      <c r="AJ110" s="20">
        <v>3.9</v>
      </c>
      <c r="AK110" s="20">
        <v>5.6000000000000014</v>
      </c>
      <c r="AL110" s="20"/>
    </row>
    <row r="111" spans="1:38" ht="14.1" customHeight="1" x14ac:dyDescent="0.3">
      <c r="A111" s="7" t="s">
        <v>680</v>
      </c>
      <c r="B111" s="20">
        <v>1</v>
      </c>
      <c r="C111" s="20">
        <v>1</v>
      </c>
      <c r="D111" s="20">
        <v>2.8</v>
      </c>
      <c r="E111" s="20"/>
      <c r="F111" s="20">
        <v>6</v>
      </c>
      <c r="G111" s="20">
        <v>7.8000000000000007</v>
      </c>
      <c r="H111" s="20">
        <v>16.8</v>
      </c>
      <c r="I111" s="20"/>
      <c r="J111" s="20">
        <v>12.8</v>
      </c>
      <c r="K111" s="20">
        <v>6.8000000000000007</v>
      </c>
      <c r="L111" s="20">
        <v>8</v>
      </c>
      <c r="M111" s="20">
        <v>8</v>
      </c>
      <c r="N111" s="20">
        <v>5</v>
      </c>
      <c r="O111" s="20">
        <v>5</v>
      </c>
      <c r="P111" s="20">
        <v>8</v>
      </c>
      <c r="Q111" s="20">
        <v>8</v>
      </c>
      <c r="R111" s="20">
        <v>9.8000000000000007</v>
      </c>
      <c r="S111" s="20">
        <v>12</v>
      </c>
      <c r="T111" s="20">
        <v>8</v>
      </c>
      <c r="U111" s="20">
        <v>7.2</v>
      </c>
      <c r="V111" s="20">
        <v>13.2</v>
      </c>
      <c r="W111" s="20">
        <v>10.8</v>
      </c>
      <c r="X111" s="20">
        <v>11.8</v>
      </c>
      <c r="Y111" s="20">
        <v>12.1</v>
      </c>
      <c r="Z111" s="20">
        <v>13.6</v>
      </c>
      <c r="AA111" s="20">
        <v>11.8</v>
      </c>
      <c r="AB111" s="20">
        <v>9</v>
      </c>
      <c r="AC111" s="20">
        <v>10.6</v>
      </c>
      <c r="AD111" s="20">
        <v>6</v>
      </c>
      <c r="AE111" s="20">
        <v>3.8</v>
      </c>
      <c r="AF111" s="20">
        <v>6</v>
      </c>
      <c r="AG111" s="20">
        <v>4.8000000000000007</v>
      </c>
      <c r="AH111" s="20">
        <v>4.8000000000000007</v>
      </c>
      <c r="AI111" s="20">
        <v>4.2</v>
      </c>
      <c r="AJ111" s="20">
        <v>2</v>
      </c>
      <c r="AK111" s="20">
        <v>5.6000000000000014</v>
      </c>
      <c r="AL111" s="20"/>
    </row>
    <row r="112" spans="1:38" ht="14.1" customHeight="1" x14ac:dyDescent="0.3">
      <c r="A112" s="7" t="s">
        <v>679</v>
      </c>
      <c r="B112" s="20">
        <v>1</v>
      </c>
      <c r="C112" s="20">
        <v>1</v>
      </c>
      <c r="D112" s="20">
        <v>3</v>
      </c>
      <c r="E112" s="20"/>
      <c r="F112" s="20">
        <v>6.8000000000000007</v>
      </c>
      <c r="G112" s="20">
        <v>8</v>
      </c>
      <c r="H112" s="20">
        <v>16.8</v>
      </c>
      <c r="I112" s="20"/>
      <c r="J112" s="20">
        <v>13.6</v>
      </c>
      <c r="K112" s="20">
        <v>7</v>
      </c>
      <c r="L112" s="20">
        <v>8</v>
      </c>
      <c r="M112" s="20">
        <v>8</v>
      </c>
      <c r="N112" s="20">
        <v>5.8000000000000007</v>
      </c>
      <c r="O112" s="20">
        <v>5</v>
      </c>
      <c r="P112" s="20">
        <v>8</v>
      </c>
      <c r="Q112" s="20">
        <v>7.3000000000000007</v>
      </c>
      <c r="R112" s="20">
        <v>9.8000000000000007</v>
      </c>
      <c r="S112" s="20">
        <v>12</v>
      </c>
      <c r="T112" s="20">
        <v>8</v>
      </c>
      <c r="U112" s="20">
        <v>7.8000000000000007</v>
      </c>
      <c r="V112" s="20">
        <v>13.2</v>
      </c>
      <c r="W112" s="20">
        <v>11</v>
      </c>
      <c r="X112" s="20">
        <v>11.8</v>
      </c>
      <c r="Y112" s="20">
        <v>12.8</v>
      </c>
      <c r="Z112" s="20">
        <v>13.6</v>
      </c>
      <c r="AA112" s="20">
        <v>10</v>
      </c>
      <c r="AB112" s="20">
        <v>9</v>
      </c>
      <c r="AC112" s="20">
        <v>10.4</v>
      </c>
      <c r="AD112" s="20">
        <v>6.3000000000000007</v>
      </c>
      <c r="AE112" s="20">
        <v>3</v>
      </c>
      <c r="AF112" s="20">
        <v>6</v>
      </c>
      <c r="AG112" s="20">
        <v>5</v>
      </c>
      <c r="AH112" s="20">
        <v>4</v>
      </c>
      <c r="AI112" s="20">
        <v>4</v>
      </c>
      <c r="AJ112" s="20">
        <v>2</v>
      </c>
      <c r="AK112" s="20">
        <v>5.6000000000000014</v>
      </c>
      <c r="AL112" s="20"/>
    </row>
    <row r="113" spans="1:38" ht="14.1" customHeight="1" x14ac:dyDescent="0.3">
      <c r="A113" s="7" t="s">
        <v>678</v>
      </c>
      <c r="B113" s="20">
        <v>1</v>
      </c>
      <c r="C113" s="20">
        <v>1</v>
      </c>
      <c r="D113" s="20">
        <v>3</v>
      </c>
      <c r="E113" s="20"/>
      <c r="F113" s="20">
        <v>7</v>
      </c>
      <c r="G113" s="20">
        <v>8</v>
      </c>
      <c r="H113" s="20">
        <v>17.600000000000001</v>
      </c>
      <c r="I113" s="20"/>
      <c r="J113" s="20">
        <v>13.8</v>
      </c>
      <c r="K113" s="20">
        <v>7</v>
      </c>
      <c r="L113" s="20">
        <v>8</v>
      </c>
      <c r="M113" s="20">
        <v>7.8000000000000007</v>
      </c>
      <c r="N113" s="20">
        <v>5.8000000000000007</v>
      </c>
      <c r="O113" s="20">
        <v>5</v>
      </c>
      <c r="P113" s="20">
        <v>8</v>
      </c>
      <c r="Q113" s="20">
        <v>7.3000000000000007</v>
      </c>
      <c r="R113" s="20">
        <v>9.8000000000000007</v>
      </c>
      <c r="S113" s="20">
        <v>12</v>
      </c>
      <c r="T113" s="20">
        <v>8</v>
      </c>
      <c r="U113" s="20">
        <v>7</v>
      </c>
      <c r="V113" s="20">
        <v>12.4</v>
      </c>
      <c r="W113" s="20">
        <v>10.8</v>
      </c>
      <c r="X113" s="20">
        <v>11</v>
      </c>
      <c r="Y113" s="20">
        <v>12.8</v>
      </c>
      <c r="Z113" s="20">
        <v>13.8</v>
      </c>
      <c r="AA113" s="20">
        <v>10</v>
      </c>
      <c r="AB113" s="20">
        <v>8.9</v>
      </c>
      <c r="AC113" s="20">
        <v>9.8000000000000007</v>
      </c>
      <c r="AD113" s="20">
        <v>6</v>
      </c>
      <c r="AE113" s="20">
        <v>3</v>
      </c>
      <c r="AF113" s="20">
        <v>6</v>
      </c>
      <c r="AG113" s="20">
        <v>4.8000000000000007</v>
      </c>
      <c r="AH113" s="20">
        <v>4.8000000000000007</v>
      </c>
      <c r="AI113" s="20">
        <v>4</v>
      </c>
      <c r="AJ113" s="20">
        <v>2</v>
      </c>
      <c r="AK113" s="20">
        <v>5.6000000000000014</v>
      </c>
      <c r="AL113" s="20"/>
    </row>
    <row r="114" spans="1:38" ht="14.1" customHeight="1" x14ac:dyDescent="0.3">
      <c r="A114" s="7" t="s">
        <v>677</v>
      </c>
      <c r="B114" s="20">
        <v>1</v>
      </c>
      <c r="C114" s="20">
        <v>1</v>
      </c>
      <c r="D114" s="20">
        <v>3</v>
      </c>
      <c r="E114" s="20"/>
      <c r="F114" s="20">
        <v>7</v>
      </c>
      <c r="G114" s="20">
        <v>8.8000000000000007</v>
      </c>
      <c r="H114" s="20">
        <v>18.600000000000001</v>
      </c>
      <c r="I114" s="20"/>
      <c r="J114" s="20">
        <v>13.8</v>
      </c>
      <c r="K114" s="20">
        <v>7</v>
      </c>
      <c r="L114" s="20">
        <v>8</v>
      </c>
      <c r="M114" s="20">
        <v>8</v>
      </c>
      <c r="N114" s="20">
        <v>5.8000000000000007</v>
      </c>
      <c r="O114" s="20">
        <v>5.8000000000000007</v>
      </c>
      <c r="P114" s="20">
        <v>8</v>
      </c>
      <c r="Q114" s="20">
        <v>7.3000000000000007</v>
      </c>
      <c r="R114" s="20">
        <v>9</v>
      </c>
      <c r="S114" s="20">
        <v>12</v>
      </c>
      <c r="T114" s="20">
        <v>8</v>
      </c>
      <c r="U114" s="20">
        <v>7</v>
      </c>
      <c r="V114" s="20">
        <v>12.2</v>
      </c>
      <c r="W114" s="20">
        <v>10.8</v>
      </c>
      <c r="X114" s="20">
        <v>10.8</v>
      </c>
      <c r="Y114" s="20">
        <v>12.2</v>
      </c>
      <c r="Z114" s="20">
        <v>13</v>
      </c>
      <c r="AA114" s="20">
        <v>10</v>
      </c>
      <c r="AB114" s="20">
        <v>8.9</v>
      </c>
      <c r="AC114" s="20">
        <v>9.8000000000000007</v>
      </c>
      <c r="AD114" s="20">
        <v>6.3000000000000007</v>
      </c>
      <c r="AE114" s="20">
        <v>3</v>
      </c>
      <c r="AF114" s="20">
        <v>6</v>
      </c>
      <c r="AG114" s="20">
        <v>5.6000000000000014</v>
      </c>
      <c r="AH114" s="20">
        <v>4.8000000000000007</v>
      </c>
      <c r="AI114" s="20">
        <v>4</v>
      </c>
      <c r="AJ114" s="20">
        <v>2</v>
      </c>
      <c r="AK114" s="20">
        <v>4.4000000000000004</v>
      </c>
      <c r="AL114" s="20"/>
    </row>
    <row r="115" spans="1:38" ht="14.1" customHeight="1" x14ac:dyDescent="0.3">
      <c r="A115" s="7" t="s">
        <v>676</v>
      </c>
      <c r="B115" s="20">
        <v>1</v>
      </c>
      <c r="C115" s="20">
        <v>1</v>
      </c>
      <c r="D115" s="20">
        <v>3</v>
      </c>
      <c r="E115" s="20"/>
      <c r="F115" s="20">
        <v>7.8000000000000007</v>
      </c>
      <c r="G115" s="20">
        <v>9</v>
      </c>
      <c r="H115" s="20">
        <v>18.600000000000001</v>
      </c>
      <c r="I115" s="20"/>
      <c r="J115" s="20">
        <v>14</v>
      </c>
      <c r="K115" s="20">
        <v>7</v>
      </c>
      <c r="L115" s="20">
        <v>8.8000000000000007</v>
      </c>
      <c r="M115" s="20">
        <v>8</v>
      </c>
      <c r="N115" s="20">
        <v>5.8000000000000007</v>
      </c>
      <c r="O115" s="20">
        <v>5.8000000000000007</v>
      </c>
      <c r="P115" s="20">
        <v>8</v>
      </c>
      <c r="Q115" s="20">
        <v>7.9</v>
      </c>
      <c r="R115" s="20">
        <v>8.8000000000000007</v>
      </c>
      <c r="S115" s="20">
        <v>12</v>
      </c>
      <c r="T115" s="20">
        <v>7.8000000000000007</v>
      </c>
      <c r="U115" s="20">
        <v>7</v>
      </c>
      <c r="V115" s="20">
        <v>12.1</v>
      </c>
      <c r="W115" s="20">
        <v>10.6</v>
      </c>
      <c r="X115" s="20">
        <v>10.8</v>
      </c>
      <c r="Y115" s="20">
        <v>10.6</v>
      </c>
      <c r="Z115" s="20">
        <v>12.9</v>
      </c>
      <c r="AA115" s="20">
        <v>9.8000000000000007</v>
      </c>
      <c r="AB115" s="20">
        <v>8.9</v>
      </c>
      <c r="AC115" s="20">
        <v>9.8000000000000007</v>
      </c>
      <c r="AD115" s="20">
        <v>6.3000000000000007</v>
      </c>
      <c r="AE115" s="20">
        <v>3</v>
      </c>
      <c r="AF115" s="20">
        <v>6</v>
      </c>
      <c r="AG115" s="20">
        <v>5.6000000000000014</v>
      </c>
      <c r="AH115" s="20">
        <v>4.8000000000000007</v>
      </c>
      <c r="AI115" s="20">
        <v>4</v>
      </c>
      <c r="AJ115" s="20">
        <v>2</v>
      </c>
      <c r="AK115" s="20">
        <v>4.4000000000000004</v>
      </c>
      <c r="AL115" s="20"/>
    </row>
    <row r="116" spans="1:38" ht="14.1" customHeight="1" x14ac:dyDescent="0.3">
      <c r="A116" s="7" t="s">
        <v>675</v>
      </c>
      <c r="B116" s="20">
        <v>1</v>
      </c>
      <c r="C116" s="20">
        <v>2</v>
      </c>
      <c r="D116" s="20">
        <v>6.8000000000000007</v>
      </c>
      <c r="E116" s="20"/>
      <c r="F116" s="20">
        <v>10</v>
      </c>
      <c r="G116" s="20">
        <v>9</v>
      </c>
      <c r="H116" s="20">
        <v>19.8</v>
      </c>
      <c r="I116" s="20"/>
      <c r="J116" s="20">
        <v>15</v>
      </c>
      <c r="K116" s="20">
        <v>8</v>
      </c>
      <c r="L116" s="20">
        <v>10.6</v>
      </c>
      <c r="M116" s="20">
        <v>8</v>
      </c>
      <c r="N116" s="20">
        <v>6</v>
      </c>
      <c r="O116" s="20">
        <v>6</v>
      </c>
      <c r="P116" s="20">
        <v>8.1</v>
      </c>
      <c r="Q116" s="20">
        <v>8</v>
      </c>
      <c r="R116" s="20">
        <v>9</v>
      </c>
      <c r="S116" s="20">
        <v>9.8000000000000007</v>
      </c>
      <c r="T116" s="20">
        <v>6.8000000000000007</v>
      </c>
      <c r="U116" s="20">
        <v>6.8000000000000007</v>
      </c>
      <c r="V116" s="20">
        <v>11.8</v>
      </c>
      <c r="W116" s="20">
        <v>8.8000000000000007</v>
      </c>
      <c r="X116" s="20">
        <v>8.1</v>
      </c>
      <c r="Y116" s="20">
        <v>8</v>
      </c>
      <c r="Z116" s="20">
        <v>9</v>
      </c>
      <c r="AA116" s="20">
        <v>8.8000000000000007</v>
      </c>
      <c r="AB116" s="20">
        <v>7</v>
      </c>
      <c r="AC116" s="20">
        <v>6.8000000000000007</v>
      </c>
      <c r="AD116" s="20">
        <v>5</v>
      </c>
      <c r="AE116" s="20">
        <v>1.8</v>
      </c>
      <c r="AF116" s="20">
        <v>6</v>
      </c>
      <c r="AG116" s="20">
        <v>3.8</v>
      </c>
      <c r="AH116" s="20">
        <v>4</v>
      </c>
      <c r="AI116" s="20">
        <v>2.9</v>
      </c>
      <c r="AJ116" s="20">
        <v>2</v>
      </c>
      <c r="AK116" s="20">
        <v>2.8</v>
      </c>
      <c r="AL116" s="20"/>
    </row>
    <row r="117" spans="1:38" ht="14.1" customHeight="1" x14ac:dyDescent="0.3">
      <c r="A117" s="7" t="s">
        <v>674</v>
      </c>
      <c r="B117" s="20">
        <v>1</v>
      </c>
      <c r="C117" s="20">
        <v>2</v>
      </c>
      <c r="D117" s="20">
        <v>6.8000000000000007</v>
      </c>
      <c r="E117" s="20"/>
      <c r="F117" s="20">
        <v>11</v>
      </c>
      <c r="G117" s="20">
        <v>10</v>
      </c>
      <c r="H117" s="20">
        <v>21.8</v>
      </c>
      <c r="I117" s="20"/>
      <c r="J117" s="20">
        <v>15</v>
      </c>
      <c r="K117" s="20">
        <v>9.8000000000000007</v>
      </c>
      <c r="L117" s="20">
        <v>10.8</v>
      </c>
      <c r="M117" s="20">
        <v>8</v>
      </c>
      <c r="N117" s="20">
        <v>6.8000000000000007</v>
      </c>
      <c r="O117" s="20">
        <v>6</v>
      </c>
      <c r="P117" s="20">
        <v>8.8000000000000007</v>
      </c>
      <c r="Q117" s="20">
        <v>8</v>
      </c>
      <c r="R117" s="20">
        <v>8.2000000000000011</v>
      </c>
      <c r="S117" s="20">
        <v>8.8000000000000007</v>
      </c>
      <c r="T117" s="20">
        <v>6</v>
      </c>
      <c r="U117" s="20">
        <v>6</v>
      </c>
      <c r="V117" s="20">
        <v>9.8000000000000007</v>
      </c>
      <c r="W117" s="20">
        <v>8</v>
      </c>
      <c r="X117" s="20">
        <v>8</v>
      </c>
      <c r="Y117" s="20">
        <v>7</v>
      </c>
      <c r="Z117" s="20">
        <v>8.5</v>
      </c>
      <c r="AA117" s="20">
        <v>6.8000000000000007</v>
      </c>
      <c r="AB117" s="20">
        <v>5.7</v>
      </c>
      <c r="AC117" s="20">
        <v>6.1000000000000014</v>
      </c>
      <c r="AD117" s="20">
        <v>4.8000000000000007</v>
      </c>
      <c r="AE117" s="20">
        <v>1.8</v>
      </c>
      <c r="AF117" s="20">
        <v>6.8000000000000007</v>
      </c>
      <c r="AG117" s="20">
        <v>3.8</v>
      </c>
      <c r="AH117" s="20">
        <v>4</v>
      </c>
      <c r="AI117" s="20">
        <v>2.8</v>
      </c>
      <c r="AJ117" s="20">
        <v>2</v>
      </c>
      <c r="AK117" s="20">
        <v>2</v>
      </c>
      <c r="AL117" s="20"/>
    </row>
    <row r="118" spans="1:38" ht="14.1" customHeight="1" x14ac:dyDescent="0.3">
      <c r="A118" s="7" t="s">
        <v>673</v>
      </c>
      <c r="B118" s="20">
        <v>1</v>
      </c>
      <c r="C118" s="20">
        <v>2</v>
      </c>
      <c r="D118" s="20">
        <v>6.8000000000000007</v>
      </c>
      <c r="E118" s="20"/>
      <c r="F118" s="20">
        <v>11</v>
      </c>
      <c r="G118" s="20">
        <v>10</v>
      </c>
      <c r="H118" s="20">
        <v>21.8</v>
      </c>
      <c r="I118" s="20"/>
      <c r="J118" s="20">
        <v>15</v>
      </c>
      <c r="K118" s="20">
        <v>10</v>
      </c>
      <c r="L118" s="20">
        <v>10.8</v>
      </c>
      <c r="M118" s="20">
        <v>8</v>
      </c>
      <c r="N118" s="20">
        <v>6.8000000000000007</v>
      </c>
      <c r="O118" s="20">
        <v>6</v>
      </c>
      <c r="P118" s="20">
        <v>8.8000000000000007</v>
      </c>
      <c r="Q118" s="20">
        <v>8</v>
      </c>
      <c r="R118" s="20">
        <v>8.2000000000000011</v>
      </c>
      <c r="S118" s="20">
        <v>8</v>
      </c>
      <c r="T118" s="20">
        <v>6.1000000000000014</v>
      </c>
      <c r="U118" s="20">
        <v>6</v>
      </c>
      <c r="V118" s="20">
        <v>9.8000000000000007</v>
      </c>
      <c r="W118" s="20">
        <v>8</v>
      </c>
      <c r="X118" s="20">
        <v>8</v>
      </c>
      <c r="Y118" s="20">
        <v>7</v>
      </c>
      <c r="Z118" s="20">
        <v>8</v>
      </c>
      <c r="AA118" s="20">
        <v>6.8000000000000007</v>
      </c>
      <c r="AB118" s="20">
        <v>5.7</v>
      </c>
      <c r="AC118" s="20">
        <v>6.1000000000000014</v>
      </c>
      <c r="AD118" s="20">
        <v>4.8000000000000007</v>
      </c>
      <c r="AE118" s="20">
        <v>1.8</v>
      </c>
      <c r="AF118" s="20">
        <v>6.8000000000000007</v>
      </c>
      <c r="AG118" s="20">
        <v>3.8</v>
      </c>
      <c r="AH118" s="20">
        <v>4</v>
      </c>
      <c r="AI118" s="20">
        <v>2.8</v>
      </c>
      <c r="AJ118" s="20">
        <v>2</v>
      </c>
      <c r="AK118" s="20">
        <v>2</v>
      </c>
      <c r="AL118" s="20"/>
    </row>
    <row r="119" spans="1:38" ht="14.1" customHeight="1" x14ac:dyDescent="0.3">
      <c r="A119" s="7" t="s">
        <v>672</v>
      </c>
      <c r="B119" s="20">
        <v>1</v>
      </c>
      <c r="C119" s="20">
        <v>2</v>
      </c>
      <c r="D119" s="20">
        <v>7.8000000000000007</v>
      </c>
      <c r="E119" s="20"/>
      <c r="F119" s="20">
        <v>11.8</v>
      </c>
      <c r="G119" s="20">
        <v>10</v>
      </c>
      <c r="H119" s="20">
        <v>22</v>
      </c>
      <c r="I119" s="20"/>
      <c r="J119" s="20">
        <v>15</v>
      </c>
      <c r="K119" s="20">
        <v>10</v>
      </c>
      <c r="L119" s="20">
        <v>11</v>
      </c>
      <c r="M119" s="20">
        <v>8.8000000000000007</v>
      </c>
      <c r="N119" s="20">
        <v>7</v>
      </c>
      <c r="O119" s="20">
        <v>6</v>
      </c>
      <c r="P119" s="20">
        <v>8.8000000000000007</v>
      </c>
      <c r="Q119" s="20">
        <v>8</v>
      </c>
      <c r="R119" s="20">
        <v>8.8000000000000007</v>
      </c>
      <c r="S119" s="20">
        <v>8</v>
      </c>
      <c r="T119" s="20">
        <v>6.1000000000000014</v>
      </c>
      <c r="U119" s="20">
        <v>6</v>
      </c>
      <c r="V119" s="20">
        <v>9.8000000000000007</v>
      </c>
      <c r="W119" s="20">
        <v>8</v>
      </c>
      <c r="X119" s="20">
        <v>8</v>
      </c>
      <c r="Y119" s="20">
        <v>6</v>
      </c>
      <c r="Z119" s="20">
        <v>7.8000000000000007</v>
      </c>
      <c r="AA119" s="20">
        <v>6.8000000000000007</v>
      </c>
      <c r="AB119" s="20">
        <v>5.7</v>
      </c>
      <c r="AC119" s="20">
        <v>5.9</v>
      </c>
      <c r="AD119" s="20">
        <v>4</v>
      </c>
      <c r="AE119" s="20">
        <v>1.8</v>
      </c>
      <c r="AF119" s="20">
        <v>6.8000000000000007</v>
      </c>
      <c r="AG119" s="20">
        <v>3.8</v>
      </c>
      <c r="AH119" s="20">
        <v>4</v>
      </c>
      <c r="AI119" s="20">
        <v>2.9</v>
      </c>
      <c r="AJ119" s="20">
        <v>1.8</v>
      </c>
      <c r="AK119" s="20">
        <v>2</v>
      </c>
      <c r="AL119" s="20"/>
    </row>
    <row r="120" spans="1:38" ht="14.1" customHeight="1" x14ac:dyDescent="0.3">
      <c r="A120" s="7" t="s">
        <v>671</v>
      </c>
      <c r="B120" s="20">
        <v>1.8</v>
      </c>
      <c r="C120" s="20">
        <v>2</v>
      </c>
      <c r="D120" s="20">
        <v>7.8000000000000007</v>
      </c>
      <c r="E120" s="20"/>
      <c r="F120" s="20">
        <v>11.8</v>
      </c>
      <c r="G120" s="20">
        <v>10</v>
      </c>
      <c r="H120" s="20">
        <v>22</v>
      </c>
      <c r="I120" s="20"/>
      <c r="J120" s="20">
        <v>15</v>
      </c>
      <c r="K120" s="20">
        <v>10</v>
      </c>
      <c r="L120" s="20">
        <v>11</v>
      </c>
      <c r="M120" s="20">
        <v>8.8000000000000007</v>
      </c>
      <c r="N120" s="20">
        <v>7</v>
      </c>
      <c r="O120" s="20">
        <v>6</v>
      </c>
      <c r="P120" s="20">
        <v>8.8000000000000007</v>
      </c>
      <c r="Q120" s="20">
        <v>8</v>
      </c>
      <c r="R120" s="20">
        <v>8.8000000000000007</v>
      </c>
      <c r="S120" s="20">
        <v>8</v>
      </c>
      <c r="T120" s="20">
        <v>6.1000000000000014</v>
      </c>
      <c r="U120" s="20">
        <v>6</v>
      </c>
      <c r="V120" s="20">
        <v>9.8000000000000007</v>
      </c>
      <c r="W120" s="20">
        <v>8</v>
      </c>
      <c r="X120" s="20">
        <v>8</v>
      </c>
      <c r="Y120" s="20">
        <v>6</v>
      </c>
      <c r="Z120" s="20">
        <v>7.8000000000000007</v>
      </c>
      <c r="AA120" s="20">
        <v>6.8000000000000007</v>
      </c>
      <c r="AB120" s="20">
        <v>5.7</v>
      </c>
      <c r="AC120" s="20">
        <v>5.9</v>
      </c>
      <c r="AD120" s="20">
        <v>4</v>
      </c>
      <c r="AE120" s="20">
        <v>1.8</v>
      </c>
      <c r="AF120" s="20">
        <v>6.8000000000000007</v>
      </c>
      <c r="AG120" s="20">
        <v>3.8</v>
      </c>
      <c r="AH120" s="20">
        <v>4</v>
      </c>
      <c r="AI120" s="20">
        <v>2.9</v>
      </c>
      <c r="AJ120" s="20">
        <v>1.8</v>
      </c>
      <c r="AK120" s="20">
        <v>2</v>
      </c>
      <c r="AL120" s="20"/>
    </row>
    <row r="121" spans="1:38" ht="14.1" customHeight="1" x14ac:dyDescent="0.3">
      <c r="A121" s="7" t="s">
        <v>670</v>
      </c>
      <c r="B121" s="20">
        <v>1.8</v>
      </c>
      <c r="C121" s="20">
        <v>2</v>
      </c>
      <c r="D121" s="20">
        <v>8</v>
      </c>
      <c r="E121" s="20"/>
      <c r="F121" s="20">
        <v>11.8</v>
      </c>
      <c r="G121" s="20">
        <v>10</v>
      </c>
      <c r="H121" s="20">
        <v>22.8</v>
      </c>
      <c r="I121" s="20"/>
      <c r="J121" s="20">
        <v>15</v>
      </c>
      <c r="K121" s="20">
        <v>10</v>
      </c>
      <c r="L121" s="20">
        <v>11.8</v>
      </c>
      <c r="M121" s="20">
        <v>9.6000000000000014</v>
      </c>
      <c r="N121" s="20">
        <v>7</v>
      </c>
      <c r="O121" s="20">
        <v>6</v>
      </c>
      <c r="P121" s="20">
        <v>8.8000000000000007</v>
      </c>
      <c r="Q121" s="20">
        <v>8</v>
      </c>
      <c r="R121" s="20">
        <v>8.8000000000000007</v>
      </c>
      <c r="S121" s="20">
        <v>8</v>
      </c>
      <c r="T121" s="20">
        <v>6.1000000000000014</v>
      </c>
      <c r="U121" s="20">
        <v>6</v>
      </c>
      <c r="V121" s="20">
        <v>10</v>
      </c>
      <c r="W121" s="20">
        <v>8</v>
      </c>
      <c r="X121" s="20">
        <v>8</v>
      </c>
      <c r="Y121" s="20">
        <v>6</v>
      </c>
      <c r="Z121" s="20">
        <v>7.5</v>
      </c>
      <c r="AA121" s="20">
        <v>6.8000000000000007</v>
      </c>
      <c r="AB121" s="20">
        <v>5.7</v>
      </c>
      <c r="AC121" s="20">
        <v>5.9</v>
      </c>
      <c r="AD121" s="20">
        <v>4</v>
      </c>
      <c r="AE121" s="20">
        <v>1.8</v>
      </c>
      <c r="AF121" s="20">
        <v>7</v>
      </c>
      <c r="AG121" s="20">
        <v>3.8</v>
      </c>
      <c r="AH121" s="20">
        <v>4</v>
      </c>
      <c r="AI121" s="20">
        <v>2.9</v>
      </c>
      <c r="AJ121" s="20">
        <v>1.8</v>
      </c>
      <c r="AK121" s="20">
        <v>2</v>
      </c>
      <c r="AL121" s="20"/>
    </row>
    <row r="122" spans="1:38" ht="14.1" customHeight="1" x14ac:dyDescent="0.3">
      <c r="A122" s="7" t="s">
        <v>669</v>
      </c>
      <c r="B122" s="20">
        <v>2</v>
      </c>
      <c r="C122" s="20">
        <v>2</v>
      </c>
      <c r="D122" s="20">
        <v>8</v>
      </c>
      <c r="E122" s="20"/>
      <c r="F122" s="20">
        <v>12.8</v>
      </c>
      <c r="G122" s="20">
        <v>10</v>
      </c>
      <c r="H122" s="20">
        <v>22.8</v>
      </c>
      <c r="I122" s="20"/>
      <c r="J122" s="20">
        <v>15.8</v>
      </c>
      <c r="K122" s="20">
        <v>10</v>
      </c>
      <c r="L122" s="20">
        <v>12</v>
      </c>
      <c r="M122" s="20">
        <v>9.6000000000000014</v>
      </c>
      <c r="N122" s="20">
        <v>7</v>
      </c>
      <c r="O122" s="20">
        <v>6</v>
      </c>
      <c r="P122" s="20">
        <v>8.8000000000000007</v>
      </c>
      <c r="Q122" s="20">
        <v>8</v>
      </c>
      <c r="R122" s="20">
        <v>8.8000000000000007</v>
      </c>
      <c r="S122" s="20">
        <v>8</v>
      </c>
      <c r="T122" s="20">
        <v>6.1000000000000014</v>
      </c>
      <c r="U122" s="20">
        <v>6</v>
      </c>
      <c r="V122" s="20">
        <v>10</v>
      </c>
      <c r="W122" s="20">
        <v>8</v>
      </c>
      <c r="X122" s="20">
        <v>8</v>
      </c>
      <c r="Y122" s="20">
        <v>6</v>
      </c>
      <c r="Z122" s="20">
        <v>7</v>
      </c>
      <c r="AA122" s="20">
        <v>6</v>
      </c>
      <c r="AB122" s="20">
        <v>5.1000000000000014</v>
      </c>
      <c r="AC122" s="20">
        <v>5.9</v>
      </c>
      <c r="AD122" s="20">
        <v>4</v>
      </c>
      <c r="AE122" s="20">
        <v>1</v>
      </c>
      <c r="AF122" s="20">
        <v>7</v>
      </c>
      <c r="AG122" s="20">
        <v>3.8</v>
      </c>
      <c r="AH122" s="20">
        <v>4</v>
      </c>
      <c r="AI122" s="20">
        <v>2.9</v>
      </c>
      <c r="AJ122" s="20">
        <v>1.8</v>
      </c>
      <c r="AK122" s="20">
        <v>2</v>
      </c>
      <c r="AL122" s="20"/>
    </row>
    <row r="123" spans="1:38" ht="14.1" customHeight="1" x14ac:dyDescent="0.3">
      <c r="A123" s="7" t="s">
        <v>668</v>
      </c>
      <c r="B123" s="20">
        <v>2</v>
      </c>
      <c r="C123" s="20">
        <v>2</v>
      </c>
      <c r="D123" s="20">
        <v>8</v>
      </c>
      <c r="E123" s="20"/>
      <c r="F123" s="20">
        <v>13.8</v>
      </c>
      <c r="G123" s="20">
        <v>10</v>
      </c>
      <c r="H123" s="20">
        <v>22.8</v>
      </c>
      <c r="I123" s="20"/>
      <c r="J123" s="20">
        <v>15.8</v>
      </c>
      <c r="K123" s="20">
        <v>10</v>
      </c>
      <c r="L123" s="20">
        <v>12</v>
      </c>
      <c r="M123" s="20">
        <v>9.6000000000000014</v>
      </c>
      <c r="N123" s="20">
        <v>7</v>
      </c>
      <c r="O123" s="20">
        <v>6</v>
      </c>
      <c r="P123" s="20">
        <v>8.8000000000000007</v>
      </c>
      <c r="Q123" s="20">
        <v>8</v>
      </c>
      <c r="R123" s="20">
        <v>9</v>
      </c>
      <c r="S123" s="20">
        <v>8.8000000000000007</v>
      </c>
      <c r="T123" s="20">
        <v>6.8000000000000007</v>
      </c>
      <c r="U123" s="20">
        <v>6.8000000000000007</v>
      </c>
      <c r="V123" s="20">
        <v>10</v>
      </c>
      <c r="W123" s="20">
        <v>8</v>
      </c>
      <c r="X123" s="20">
        <v>8.8000000000000007</v>
      </c>
      <c r="Y123" s="20">
        <v>6</v>
      </c>
      <c r="Z123" s="20">
        <v>7</v>
      </c>
      <c r="AA123" s="20">
        <v>6</v>
      </c>
      <c r="AB123" s="20">
        <v>5.8000000000000007</v>
      </c>
      <c r="AC123" s="20">
        <v>6.1000000000000014</v>
      </c>
      <c r="AD123" s="20">
        <v>4</v>
      </c>
      <c r="AE123" s="20">
        <v>1</v>
      </c>
      <c r="AF123" s="20">
        <v>7</v>
      </c>
      <c r="AG123" s="20">
        <v>3.8</v>
      </c>
      <c r="AH123" s="20">
        <v>4</v>
      </c>
      <c r="AI123" s="20">
        <v>3</v>
      </c>
      <c r="AJ123" s="20">
        <v>1.8</v>
      </c>
      <c r="AK123" s="20">
        <v>2</v>
      </c>
      <c r="AL123" s="20"/>
    </row>
    <row r="124" spans="1:38" ht="14.1" customHeight="1" x14ac:dyDescent="0.3">
      <c r="A124" s="7" t="s">
        <v>667</v>
      </c>
      <c r="B124" s="20">
        <v>2</v>
      </c>
      <c r="C124" s="20">
        <v>2</v>
      </c>
      <c r="D124" s="20">
        <v>9</v>
      </c>
      <c r="E124" s="20"/>
      <c r="F124" s="20">
        <v>15.6</v>
      </c>
      <c r="G124" s="20">
        <v>10.8</v>
      </c>
      <c r="H124" s="20">
        <v>24</v>
      </c>
      <c r="I124" s="20"/>
      <c r="J124" s="20">
        <v>17.600000000000001</v>
      </c>
      <c r="K124" s="20">
        <v>11</v>
      </c>
      <c r="L124" s="20">
        <v>12</v>
      </c>
      <c r="M124" s="20">
        <v>9.8000000000000007</v>
      </c>
      <c r="N124" s="20">
        <v>7</v>
      </c>
      <c r="O124" s="20">
        <v>7.6000000000000014</v>
      </c>
      <c r="P124" s="20">
        <v>8</v>
      </c>
      <c r="Q124" s="20">
        <v>7.8000000000000007</v>
      </c>
      <c r="R124" s="20">
        <v>8.8000000000000007</v>
      </c>
      <c r="S124" s="20">
        <v>8.8000000000000007</v>
      </c>
      <c r="T124" s="20">
        <v>6.8000000000000007</v>
      </c>
      <c r="U124" s="20">
        <v>6.8000000000000007</v>
      </c>
      <c r="V124" s="20">
        <v>10.8</v>
      </c>
      <c r="W124" s="20">
        <v>8</v>
      </c>
      <c r="X124" s="20">
        <v>8</v>
      </c>
      <c r="Y124" s="20">
        <v>6</v>
      </c>
      <c r="Z124" s="20">
        <v>7.9</v>
      </c>
      <c r="AA124" s="20">
        <v>5</v>
      </c>
      <c r="AB124" s="20">
        <v>6</v>
      </c>
      <c r="AC124" s="20">
        <v>6.1000000000000014</v>
      </c>
      <c r="AD124" s="20">
        <v>5</v>
      </c>
      <c r="AE124" s="20">
        <v>1</v>
      </c>
      <c r="AF124" s="20">
        <v>7.8000000000000007</v>
      </c>
      <c r="AG124" s="20">
        <v>3</v>
      </c>
      <c r="AH124" s="20">
        <v>3.8</v>
      </c>
      <c r="AI124" s="20">
        <v>3</v>
      </c>
      <c r="AJ124" s="20">
        <v>1</v>
      </c>
      <c r="AK124" s="20">
        <v>2</v>
      </c>
      <c r="AL124" s="20"/>
    </row>
    <row r="125" spans="1:38" ht="14.1" customHeight="1" x14ac:dyDescent="0.3">
      <c r="A125" s="7" t="s">
        <v>744</v>
      </c>
      <c r="B125" s="20">
        <v>3</v>
      </c>
      <c r="C125" s="20">
        <v>2.8</v>
      </c>
      <c r="D125" s="20">
        <v>10.8</v>
      </c>
      <c r="E125" s="20"/>
      <c r="F125" s="20">
        <v>17.399999999999999</v>
      </c>
      <c r="G125" s="20">
        <v>11</v>
      </c>
      <c r="H125" s="20">
        <v>25</v>
      </c>
      <c r="I125" s="20"/>
      <c r="J125" s="20">
        <v>18.8</v>
      </c>
      <c r="K125" s="20">
        <v>12.8</v>
      </c>
      <c r="L125" s="20">
        <v>13</v>
      </c>
      <c r="M125" s="20">
        <v>11</v>
      </c>
      <c r="N125" s="20">
        <v>9</v>
      </c>
      <c r="O125" s="20">
        <v>9.8000000000000007</v>
      </c>
      <c r="P125" s="20">
        <v>9</v>
      </c>
      <c r="Q125" s="20">
        <v>8.8000000000000007</v>
      </c>
      <c r="R125" s="20">
        <v>9.8000000000000007</v>
      </c>
      <c r="S125" s="20">
        <v>8.8000000000000007</v>
      </c>
      <c r="T125" s="20">
        <v>7</v>
      </c>
      <c r="U125" s="20">
        <v>7</v>
      </c>
      <c r="V125" s="20">
        <v>10.8</v>
      </c>
      <c r="W125" s="20">
        <v>8</v>
      </c>
      <c r="X125" s="20">
        <v>8</v>
      </c>
      <c r="Y125" s="20">
        <v>6</v>
      </c>
      <c r="Z125" s="20">
        <v>8</v>
      </c>
      <c r="AA125" s="20">
        <v>5.8000000000000007</v>
      </c>
      <c r="AB125" s="20">
        <v>6.2</v>
      </c>
      <c r="AC125" s="20">
        <v>6</v>
      </c>
      <c r="AD125" s="20">
        <v>4.8000000000000007</v>
      </c>
      <c r="AE125" s="20">
        <v>1</v>
      </c>
      <c r="AF125" s="20">
        <v>7.8000000000000007</v>
      </c>
      <c r="AG125" s="20">
        <v>3</v>
      </c>
      <c r="AH125" s="20">
        <v>3</v>
      </c>
      <c r="AI125" s="20">
        <v>3</v>
      </c>
      <c r="AJ125" s="20">
        <v>1</v>
      </c>
      <c r="AK125" s="20">
        <v>2</v>
      </c>
      <c r="AL125" s="20"/>
    </row>
    <row r="126" spans="1:38" ht="14.1" customHeight="1" x14ac:dyDescent="0.3">
      <c r="A126" s="7" t="s">
        <v>666</v>
      </c>
      <c r="B126" s="20">
        <v>3</v>
      </c>
      <c r="C126" s="20">
        <v>3</v>
      </c>
      <c r="D126" s="20">
        <v>11</v>
      </c>
      <c r="E126" s="20"/>
      <c r="F126" s="20">
        <v>17.8</v>
      </c>
      <c r="G126" s="20">
        <v>13</v>
      </c>
      <c r="H126" s="20">
        <v>27</v>
      </c>
      <c r="I126" s="20"/>
      <c r="J126" s="20">
        <v>19</v>
      </c>
      <c r="K126" s="20">
        <v>14.8</v>
      </c>
      <c r="L126" s="20">
        <v>14.8</v>
      </c>
      <c r="M126" s="20">
        <v>12.8</v>
      </c>
      <c r="N126" s="20">
        <v>9</v>
      </c>
      <c r="O126" s="20">
        <v>10</v>
      </c>
      <c r="P126" s="20">
        <v>9</v>
      </c>
      <c r="Q126" s="20">
        <v>9</v>
      </c>
      <c r="R126" s="20">
        <v>10</v>
      </c>
      <c r="S126" s="20">
        <v>9</v>
      </c>
      <c r="T126" s="20">
        <v>7.1000000000000014</v>
      </c>
      <c r="U126" s="20">
        <v>7</v>
      </c>
      <c r="V126" s="20">
        <v>10.8</v>
      </c>
      <c r="W126" s="20">
        <v>7.8000000000000007</v>
      </c>
      <c r="X126" s="20">
        <v>7.8000000000000007</v>
      </c>
      <c r="Y126" s="20">
        <v>6.8000000000000007</v>
      </c>
      <c r="Z126" s="20">
        <v>7.8000000000000007</v>
      </c>
      <c r="AA126" s="20">
        <v>5.8000000000000007</v>
      </c>
      <c r="AB126" s="20">
        <v>6.9</v>
      </c>
      <c r="AC126" s="20">
        <v>6</v>
      </c>
      <c r="AD126" s="20">
        <v>5</v>
      </c>
      <c r="AE126" s="20">
        <v>1.8</v>
      </c>
      <c r="AF126" s="20">
        <v>8</v>
      </c>
      <c r="AG126" s="20">
        <v>4.8000000000000007</v>
      </c>
      <c r="AH126" s="20">
        <v>3.8</v>
      </c>
      <c r="AI126" s="20">
        <v>3</v>
      </c>
      <c r="AJ126" s="20">
        <v>1.2</v>
      </c>
      <c r="AK126" s="20">
        <v>2.8</v>
      </c>
      <c r="AL126" s="20"/>
    </row>
    <row r="127" spans="1:38" ht="14.1" customHeight="1" thickBot="1" x14ac:dyDescent="0.35">
      <c r="A127" s="7" t="s">
        <v>665</v>
      </c>
      <c r="B127" s="20">
        <v>3</v>
      </c>
      <c r="C127" s="20">
        <v>3</v>
      </c>
      <c r="D127" s="20">
        <v>11</v>
      </c>
      <c r="E127" s="20"/>
      <c r="F127" s="20">
        <v>17.8</v>
      </c>
      <c r="G127" s="20">
        <v>13.8</v>
      </c>
      <c r="H127" s="20">
        <v>27</v>
      </c>
      <c r="I127" s="20"/>
      <c r="J127" s="20">
        <v>19</v>
      </c>
      <c r="K127" s="20">
        <v>15.6</v>
      </c>
      <c r="L127" s="20">
        <v>14.8</v>
      </c>
      <c r="M127" s="20">
        <v>12.8</v>
      </c>
      <c r="N127" s="20">
        <v>9</v>
      </c>
      <c r="O127" s="20">
        <v>10</v>
      </c>
      <c r="P127" s="20">
        <v>10</v>
      </c>
      <c r="Q127" s="20">
        <v>9</v>
      </c>
      <c r="R127" s="20">
        <v>10</v>
      </c>
      <c r="S127" s="20">
        <v>9</v>
      </c>
      <c r="T127" s="20">
        <v>7.1000000000000014</v>
      </c>
      <c r="U127" s="20">
        <v>7</v>
      </c>
      <c r="V127" s="20">
        <v>10</v>
      </c>
      <c r="W127" s="20">
        <v>7.8000000000000007</v>
      </c>
      <c r="X127" s="20">
        <v>7.8000000000000007</v>
      </c>
      <c r="Y127" s="20">
        <v>6.8000000000000007</v>
      </c>
      <c r="Z127" s="20">
        <v>8</v>
      </c>
      <c r="AA127" s="20">
        <v>5.8000000000000007</v>
      </c>
      <c r="AB127" s="20">
        <v>7</v>
      </c>
      <c r="AC127" s="20">
        <v>6</v>
      </c>
      <c r="AD127" s="20">
        <v>5</v>
      </c>
      <c r="AE127" s="20">
        <v>1.8</v>
      </c>
      <c r="AF127" s="20">
        <v>8</v>
      </c>
      <c r="AG127" s="20">
        <v>4.8000000000000007</v>
      </c>
      <c r="AH127" s="20">
        <v>3.8</v>
      </c>
      <c r="AI127" s="20">
        <v>3</v>
      </c>
      <c r="AJ127" s="20">
        <v>1.2</v>
      </c>
      <c r="AK127" s="20">
        <v>2.8</v>
      </c>
      <c r="AL127" s="20"/>
    </row>
    <row r="128" spans="1:38" ht="14.1" customHeight="1" x14ac:dyDescent="0.3">
      <c r="A128" s="7" t="s">
        <v>664</v>
      </c>
      <c r="B128" s="20">
        <v>3</v>
      </c>
      <c r="C128" s="20">
        <v>3</v>
      </c>
      <c r="D128" s="23">
        <v>11</v>
      </c>
      <c r="E128" s="124"/>
      <c r="F128" s="20">
        <v>17.8</v>
      </c>
      <c r="G128" s="20">
        <v>13.8</v>
      </c>
      <c r="H128" s="23">
        <v>28.8</v>
      </c>
      <c r="I128" s="124"/>
      <c r="J128" s="20">
        <v>19</v>
      </c>
      <c r="K128" s="20">
        <v>15.8</v>
      </c>
      <c r="L128" s="20">
        <v>14.8</v>
      </c>
      <c r="M128" s="20">
        <v>12.8</v>
      </c>
      <c r="N128" s="20">
        <v>9.8000000000000007</v>
      </c>
      <c r="O128" s="20">
        <v>10.8</v>
      </c>
      <c r="P128" s="20">
        <v>10</v>
      </c>
      <c r="Q128" s="20">
        <v>9</v>
      </c>
      <c r="R128" s="20">
        <v>10.8</v>
      </c>
      <c r="S128" s="20">
        <v>9.8000000000000007</v>
      </c>
      <c r="T128" s="20">
        <v>7.8000000000000007</v>
      </c>
      <c r="U128" s="20">
        <v>7</v>
      </c>
      <c r="V128" s="20">
        <v>10</v>
      </c>
      <c r="W128" s="20">
        <v>7</v>
      </c>
      <c r="X128" s="20">
        <v>8.6</v>
      </c>
      <c r="Y128" s="20">
        <v>6.8000000000000007</v>
      </c>
      <c r="Z128" s="20">
        <v>8.8000000000000007</v>
      </c>
      <c r="AA128" s="20">
        <v>6</v>
      </c>
      <c r="AB128" s="20">
        <v>7</v>
      </c>
      <c r="AC128" s="20">
        <v>6</v>
      </c>
      <c r="AD128" s="20">
        <v>5</v>
      </c>
      <c r="AE128" s="20">
        <v>1.8</v>
      </c>
      <c r="AF128" s="20">
        <v>8</v>
      </c>
      <c r="AG128" s="20">
        <v>4.8000000000000007</v>
      </c>
      <c r="AH128" s="20">
        <v>4</v>
      </c>
      <c r="AI128" s="20">
        <v>3</v>
      </c>
      <c r="AJ128" s="20">
        <v>1.2</v>
      </c>
      <c r="AK128" s="20">
        <v>2.8</v>
      </c>
      <c r="AL128" s="20"/>
    </row>
    <row r="129" spans="1:38" ht="14.1" customHeight="1" x14ac:dyDescent="0.3">
      <c r="A129" s="7" t="s">
        <v>663</v>
      </c>
      <c r="B129" s="20">
        <v>3.8</v>
      </c>
      <c r="C129" s="20">
        <v>3</v>
      </c>
      <c r="D129" s="23">
        <v>11.8</v>
      </c>
      <c r="E129" s="122">
        <v>0</v>
      </c>
      <c r="F129" s="20">
        <v>18.8</v>
      </c>
      <c r="G129" s="20">
        <v>14.6</v>
      </c>
      <c r="H129" s="23">
        <v>29.8</v>
      </c>
      <c r="I129" s="122">
        <v>1.8</v>
      </c>
      <c r="J129" s="20">
        <v>19.8</v>
      </c>
      <c r="K129" s="20">
        <v>15.8</v>
      </c>
      <c r="L129" s="20">
        <v>14.8</v>
      </c>
      <c r="M129" s="20">
        <v>12</v>
      </c>
      <c r="N129" s="20">
        <v>10</v>
      </c>
      <c r="O129" s="20">
        <v>10.8</v>
      </c>
      <c r="P129" s="20">
        <v>11</v>
      </c>
      <c r="Q129" s="20">
        <v>9</v>
      </c>
      <c r="R129" s="20">
        <v>10.8</v>
      </c>
      <c r="S129" s="20">
        <v>9.7000000000000011</v>
      </c>
      <c r="T129" s="20">
        <v>7.8000000000000007</v>
      </c>
      <c r="U129" s="20">
        <v>7.8000000000000007</v>
      </c>
      <c r="V129" s="20">
        <v>9.8000000000000007</v>
      </c>
      <c r="W129" s="20">
        <v>6.8000000000000007</v>
      </c>
      <c r="X129" s="20">
        <v>8</v>
      </c>
      <c r="Y129" s="20">
        <v>6.8000000000000007</v>
      </c>
      <c r="Z129" s="20">
        <v>8</v>
      </c>
      <c r="AA129" s="20">
        <v>5.8000000000000007</v>
      </c>
      <c r="AB129" s="20">
        <v>7</v>
      </c>
      <c r="AC129" s="20">
        <v>6</v>
      </c>
      <c r="AD129" s="20">
        <v>5</v>
      </c>
      <c r="AE129" s="20">
        <v>1</v>
      </c>
      <c r="AF129" s="20">
        <v>8</v>
      </c>
      <c r="AG129" s="20">
        <v>4</v>
      </c>
      <c r="AH129" s="20">
        <v>4</v>
      </c>
      <c r="AI129" s="20">
        <v>3.8</v>
      </c>
      <c r="AJ129" s="20">
        <v>1.2</v>
      </c>
      <c r="AK129" s="20">
        <v>2.8</v>
      </c>
      <c r="AL129" s="20"/>
    </row>
    <row r="130" spans="1:38" ht="14.1" customHeight="1" x14ac:dyDescent="0.3">
      <c r="A130" s="7" t="s">
        <v>662</v>
      </c>
      <c r="B130" s="20">
        <v>3.8</v>
      </c>
      <c r="C130" s="20">
        <v>3</v>
      </c>
      <c r="D130" s="23">
        <v>11.8</v>
      </c>
      <c r="E130" s="122">
        <v>1</v>
      </c>
      <c r="F130" s="20">
        <v>19.8</v>
      </c>
      <c r="G130" s="20">
        <v>13.6</v>
      </c>
      <c r="H130" s="23">
        <v>28.8</v>
      </c>
      <c r="I130" s="122">
        <v>2</v>
      </c>
      <c r="J130" s="20">
        <v>21.8</v>
      </c>
      <c r="K130" s="20">
        <v>16</v>
      </c>
      <c r="L130" s="20">
        <v>14.8</v>
      </c>
      <c r="M130" s="20">
        <v>12</v>
      </c>
      <c r="N130" s="20">
        <v>10</v>
      </c>
      <c r="O130" s="20">
        <v>10.8</v>
      </c>
      <c r="P130" s="20">
        <v>11.6</v>
      </c>
      <c r="Q130" s="20">
        <v>9</v>
      </c>
      <c r="R130" s="20">
        <v>10.8</v>
      </c>
      <c r="S130" s="20">
        <v>9.7000000000000011</v>
      </c>
      <c r="T130" s="20">
        <v>7.8000000000000007</v>
      </c>
      <c r="U130" s="20">
        <v>7.6000000000000014</v>
      </c>
      <c r="V130" s="20">
        <v>9.8000000000000007</v>
      </c>
      <c r="W130" s="20">
        <v>7</v>
      </c>
      <c r="X130" s="20">
        <v>8</v>
      </c>
      <c r="Y130" s="20">
        <v>6.8000000000000007</v>
      </c>
      <c r="Z130" s="20">
        <v>7.8000000000000007</v>
      </c>
      <c r="AA130" s="20">
        <v>6</v>
      </c>
      <c r="AB130" s="20">
        <v>7</v>
      </c>
      <c r="AC130" s="20">
        <v>6</v>
      </c>
      <c r="AD130" s="20">
        <v>5.8000000000000007</v>
      </c>
      <c r="AE130" s="20">
        <v>1</v>
      </c>
      <c r="AF130" s="20">
        <v>8</v>
      </c>
      <c r="AG130" s="20">
        <v>4</v>
      </c>
      <c r="AH130" s="20">
        <v>4</v>
      </c>
      <c r="AI130" s="20">
        <v>3.8</v>
      </c>
      <c r="AJ130" s="20">
        <v>1.8</v>
      </c>
      <c r="AK130" s="20">
        <v>2</v>
      </c>
      <c r="AL130" s="20"/>
    </row>
    <row r="131" spans="1:38" ht="14.1" customHeight="1" x14ac:dyDescent="0.3">
      <c r="A131" s="7" t="s">
        <v>661</v>
      </c>
      <c r="B131" s="20">
        <v>3.8</v>
      </c>
      <c r="C131" s="20">
        <v>3</v>
      </c>
      <c r="D131" s="23">
        <v>12</v>
      </c>
      <c r="E131" s="122">
        <v>1</v>
      </c>
      <c r="F131" s="20">
        <v>20</v>
      </c>
      <c r="G131" s="20">
        <v>13</v>
      </c>
      <c r="H131" s="23">
        <v>29</v>
      </c>
      <c r="I131" s="122">
        <v>4</v>
      </c>
      <c r="J131" s="20">
        <v>19.600000000000001</v>
      </c>
      <c r="K131" s="20">
        <v>16</v>
      </c>
      <c r="L131" s="20">
        <v>14.8</v>
      </c>
      <c r="M131" s="20">
        <v>12.6</v>
      </c>
      <c r="N131" s="20">
        <v>10</v>
      </c>
      <c r="O131" s="20">
        <v>11.6</v>
      </c>
      <c r="P131" s="20">
        <v>12.8</v>
      </c>
      <c r="Q131" s="20">
        <v>11</v>
      </c>
      <c r="R131" s="20">
        <v>15</v>
      </c>
      <c r="S131" s="20">
        <v>14.5</v>
      </c>
      <c r="T131" s="20">
        <v>12.4</v>
      </c>
      <c r="U131" s="20">
        <v>9.8000000000000007</v>
      </c>
      <c r="V131" s="20">
        <v>15.4</v>
      </c>
      <c r="W131" s="20">
        <v>9</v>
      </c>
      <c r="X131" s="20">
        <v>12.6</v>
      </c>
      <c r="Y131" s="20">
        <v>9.1</v>
      </c>
      <c r="Z131" s="20">
        <v>10</v>
      </c>
      <c r="AA131" s="20">
        <v>7</v>
      </c>
      <c r="AB131" s="20">
        <v>7.4</v>
      </c>
      <c r="AC131" s="20">
        <v>7</v>
      </c>
      <c r="AD131" s="20">
        <v>5</v>
      </c>
      <c r="AE131" s="20">
        <v>0</v>
      </c>
      <c r="AF131" s="20">
        <v>9.8000000000000007</v>
      </c>
      <c r="AG131" s="20">
        <v>0</v>
      </c>
      <c r="AH131" s="20">
        <v>4.8000000000000007</v>
      </c>
      <c r="AI131" s="20">
        <v>4</v>
      </c>
      <c r="AJ131" s="20">
        <v>2</v>
      </c>
      <c r="AK131" s="20">
        <v>2</v>
      </c>
      <c r="AL131" s="20"/>
    </row>
    <row r="132" spans="1:38" ht="14.1" customHeight="1" x14ac:dyDescent="0.3">
      <c r="A132" s="7" t="s">
        <v>660</v>
      </c>
      <c r="B132" s="20">
        <v>5</v>
      </c>
      <c r="C132" s="20">
        <v>3</v>
      </c>
      <c r="D132" s="23">
        <v>13</v>
      </c>
      <c r="E132" s="122">
        <v>1</v>
      </c>
      <c r="F132" s="20">
        <v>20.8</v>
      </c>
      <c r="G132" s="20">
        <v>13.8</v>
      </c>
      <c r="H132" s="23">
        <v>29</v>
      </c>
      <c r="I132" s="122">
        <v>5</v>
      </c>
      <c r="J132" s="20">
        <v>17.8</v>
      </c>
      <c r="K132" s="20">
        <v>17</v>
      </c>
      <c r="L132" s="20">
        <v>15.8</v>
      </c>
      <c r="M132" s="20">
        <v>12.8</v>
      </c>
      <c r="N132" s="20">
        <v>11.8</v>
      </c>
      <c r="O132" s="20">
        <v>12</v>
      </c>
      <c r="P132" s="20">
        <v>14.8</v>
      </c>
      <c r="Q132" s="20">
        <v>13</v>
      </c>
      <c r="R132" s="20">
        <v>16</v>
      </c>
      <c r="S132" s="20">
        <v>16.8</v>
      </c>
      <c r="T132" s="20">
        <v>14.4</v>
      </c>
      <c r="U132" s="20">
        <v>12</v>
      </c>
      <c r="V132" s="20">
        <v>15.8</v>
      </c>
      <c r="W132" s="20">
        <v>9.8000000000000007</v>
      </c>
      <c r="X132" s="20">
        <v>12.8</v>
      </c>
      <c r="Y132" s="20">
        <v>11.8</v>
      </c>
      <c r="Z132" s="20">
        <v>10</v>
      </c>
      <c r="AA132" s="20">
        <v>8</v>
      </c>
      <c r="AB132" s="20">
        <v>8</v>
      </c>
      <c r="AC132" s="20">
        <v>7.7</v>
      </c>
      <c r="AD132" s="20">
        <v>5.8000000000000007</v>
      </c>
      <c r="AE132" s="20"/>
      <c r="AF132" s="20">
        <v>11</v>
      </c>
      <c r="AG132" s="20"/>
      <c r="AH132" s="20">
        <v>5</v>
      </c>
      <c r="AI132" s="20">
        <v>4.1000000000000014</v>
      </c>
      <c r="AJ132" s="20">
        <v>2</v>
      </c>
      <c r="AK132" s="20">
        <v>2</v>
      </c>
      <c r="AL132" s="20"/>
    </row>
    <row r="133" spans="1:38" ht="14.1" customHeight="1" x14ac:dyDescent="0.3">
      <c r="A133" s="7" t="s">
        <v>659</v>
      </c>
      <c r="B133" s="20">
        <v>6</v>
      </c>
      <c r="C133" s="20">
        <v>3.8</v>
      </c>
      <c r="D133" s="23">
        <v>15</v>
      </c>
      <c r="E133" s="122">
        <v>3</v>
      </c>
      <c r="F133" s="20">
        <v>22</v>
      </c>
      <c r="G133" s="20">
        <v>16</v>
      </c>
      <c r="H133" s="23">
        <v>30</v>
      </c>
      <c r="I133" s="122">
        <v>9</v>
      </c>
      <c r="J133" s="20">
        <v>20.7</v>
      </c>
      <c r="K133" s="20">
        <v>18</v>
      </c>
      <c r="L133" s="20">
        <v>18</v>
      </c>
      <c r="M133" s="20">
        <v>14</v>
      </c>
      <c r="N133" s="20">
        <v>13.8</v>
      </c>
      <c r="O133" s="20">
        <v>13</v>
      </c>
      <c r="P133" s="20">
        <v>17</v>
      </c>
      <c r="Q133" s="20">
        <v>15.8</v>
      </c>
      <c r="R133" s="20">
        <v>18</v>
      </c>
      <c r="S133" s="20">
        <v>17</v>
      </c>
      <c r="T133" s="20">
        <v>17.5</v>
      </c>
      <c r="U133" s="20">
        <v>15.6</v>
      </c>
      <c r="V133" s="20">
        <v>16</v>
      </c>
      <c r="W133" s="20">
        <v>10.8</v>
      </c>
      <c r="X133" s="20">
        <v>13.8</v>
      </c>
      <c r="Y133" s="20">
        <v>12.8</v>
      </c>
      <c r="Z133" s="20">
        <v>10</v>
      </c>
      <c r="AA133" s="20">
        <v>10</v>
      </c>
      <c r="AB133" s="20">
        <v>8.8000000000000007</v>
      </c>
      <c r="AC133" s="20">
        <v>8</v>
      </c>
      <c r="AD133" s="20">
        <v>5.8000000000000007</v>
      </c>
      <c r="AE133" s="20"/>
      <c r="AF133" s="20">
        <v>12.6</v>
      </c>
      <c r="AG133" s="20"/>
      <c r="AH133" s="20">
        <v>6</v>
      </c>
      <c r="AI133" s="20">
        <v>4.8000000000000007</v>
      </c>
      <c r="AJ133" s="20">
        <v>2</v>
      </c>
      <c r="AK133" s="20">
        <v>2.8</v>
      </c>
      <c r="AL133" s="20"/>
    </row>
    <row r="134" spans="1:38" ht="14.1" customHeight="1" x14ac:dyDescent="0.3">
      <c r="A134" s="7" t="s">
        <v>658</v>
      </c>
      <c r="B134" s="20">
        <v>6</v>
      </c>
      <c r="C134" s="20">
        <v>4</v>
      </c>
      <c r="D134" s="23">
        <v>15.8</v>
      </c>
      <c r="E134" s="122">
        <v>4</v>
      </c>
      <c r="F134" s="20">
        <v>25</v>
      </c>
      <c r="G134" s="20">
        <v>18.8</v>
      </c>
      <c r="H134" s="23">
        <v>32.5</v>
      </c>
      <c r="I134" s="122">
        <v>11</v>
      </c>
      <c r="J134" s="20">
        <v>20.8</v>
      </c>
      <c r="K134" s="20">
        <v>18.8</v>
      </c>
      <c r="L134" s="20">
        <v>19.8</v>
      </c>
      <c r="M134" s="20">
        <v>15.8</v>
      </c>
      <c r="N134" s="20">
        <v>14.8</v>
      </c>
      <c r="O134" s="20">
        <v>15</v>
      </c>
      <c r="P134" s="20">
        <v>18.600000000000001</v>
      </c>
      <c r="Q134" s="20">
        <v>17.8</v>
      </c>
      <c r="R134" s="20">
        <v>19.8</v>
      </c>
      <c r="S134" s="20">
        <v>19.5</v>
      </c>
      <c r="T134" s="20">
        <v>17.5</v>
      </c>
      <c r="U134" s="20">
        <v>15.8</v>
      </c>
      <c r="V134" s="20">
        <v>16.8</v>
      </c>
      <c r="W134" s="20">
        <v>11</v>
      </c>
      <c r="X134" s="20">
        <v>14</v>
      </c>
      <c r="Y134" s="20">
        <v>12.8</v>
      </c>
      <c r="Z134" s="20">
        <v>10</v>
      </c>
      <c r="AA134" s="20">
        <v>10.8</v>
      </c>
      <c r="AB134" s="20">
        <v>9.8000000000000007</v>
      </c>
      <c r="AC134" s="20">
        <v>8</v>
      </c>
      <c r="AD134" s="20">
        <v>7.6000000000000014</v>
      </c>
      <c r="AE134" s="20"/>
      <c r="AF134" s="20">
        <v>13.5</v>
      </c>
      <c r="AG134" s="20"/>
      <c r="AH134" s="20">
        <v>6</v>
      </c>
      <c r="AI134" s="20">
        <v>5</v>
      </c>
      <c r="AJ134" s="20">
        <v>2.8</v>
      </c>
      <c r="AK134" s="20">
        <v>2.8</v>
      </c>
      <c r="AL134" s="20"/>
    </row>
    <row r="135" spans="1:38" ht="14.1" customHeight="1" x14ac:dyDescent="0.3">
      <c r="A135" s="7" t="s">
        <v>657</v>
      </c>
      <c r="B135" s="20">
        <v>8</v>
      </c>
      <c r="C135" s="20">
        <v>4.8000000000000007</v>
      </c>
      <c r="D135" s="23">
        <v>16</v>
      </c>
      <c r="E135" s="122">
        <v>5.8000000000000007</v>
      </c>
      <c r="F135" s="20">
        <v>30.8</v>
      </c>
      <c r="G135" s="20">
        <v>23</v>
      </c>
      <c r="H135" s="23">
        <v>39.400000000000013</v>
      </c>
      <c r="I135" s="122">
        <v>17.8</v>
      </c>
      <c r="J135" s="20">
        <v>23</v>
      </c>
      <c r="K135" s="20">
        <v>21.8</v>
      </c>
      <c r="L135" s="20">
        <v>23.8</v>
      </c>
      <c r="M135" s="20">
        <v>18</v>
      </c>
      <c r="N135" s="20">
        <v>16</v>
      </c>
      <c r="O135" s="20">
        <v>16.8</v>
      </c>
      <c r="P135" s="20">
        <v>23</v>
      </c>
      <c r="Q135" s="20">
        <v>20</v>
      </c>
      <c r="R135" s="20">
        <v>23</v>
      </c>
      <c r="S135" s="20">
        <v>22.9</v>
      </c>
      <c r="T135" s="20">
        <v>19.399999999999999</v>
      </c>
      <c r="U135" s="20">
        <v>20.8</v>
      </c>
      <c r="V135" s="20">
        <v>19</v>
      </c>
      <c r="W135" s="20">
        <v>12</v>
      </c>
      <c r="X135" s="20">
        <v>14.8</v>
      </c>
      <c r="Y135" s="20">
        <v>12.1</v>
      </c>
      <c r="Z135" s="20">
        <v>11.8</v>
      </c>
      <c r="AA135" s="20">
        <v>14.8</v>
      </c>
      <c r="AB135" s="20">
        <v>11</v>
      </c>
      <c r="AC135" s="20">
        <v>10</v>
      </c>
      <c r="AD135" s="20">
        <v>7</v>
      </c>
      <c r="AE135" s="20"/>
      <c r="AF135" s="20">
        <v>15.4</v>
      </c>
      <c r="AG135" s="20"/>
      <c r="AH135" s="20">
        <v>7</v>
      </c>
      <c r="AI135" s="20">
        <v>6</v>
      </c>
      <c r="AJ135" s="20">
        <v>2.2000000000000002</v>
      </c>
      <c r="AK135" s="20">
        <v>1.8</v>
      </c>
      <c r="AL135" s="20"/>
    </row>
    <row r="136" spans="1:38" ht="14.1" customHeight="1" x14ac:dyDescent="0.3">
      <c r="A136" s="7" t="s">
        <v>656</v>
      </c>
      <c r="B136" s="20">
        <v>8.8000000000000007</v>
      </c>
      <c r="C136" s="20">
        <v>5</v>
      </c>
      <c r="D136" s="23">
        <v>16.8</v>
      </c>
      <c r="E136" s="122">
        <v>6</v>
      </c>
      <c r="F136" s="20">
        <v>33.6</v>
      </c>
      <c r="G136" s="20">
        <v>25</v>
      </c>
      <c r="H136" s="23">
        <v>43.400000000000013</v>
      </c>
      <c r="I136" s="122">
        <v>19</v>
      </c>
      <c r="J136" s="20">
        <v>23.8</v>
      </c>
      <c r="K136" s="20">
        <v>26.6</v>
      </c>
      <c r="L136" s="20">
        <v>24.8</v>
      </c>
      <c r="M136" s="20">
        <v>19</v>
      </c>
      <c r="N136" s="20">
        <v>18.8</v>
      </c>
      <c r="O136" s="20">
        <v>18.8</v>
      </c>
      <c r="P136" s="20">
        <v>25.8</v>
      </c>
      <c r="Q136" s="20">
        <v>21</v>
      </c>
      <c r="R136" s="20">
        <v>26</v>
      </c>
      <c r="S136" s="20">
        <v>24.7</v>
      </c>
      <c r="T136" s="20">
        <v>21.8</v>
      </c>
      <c r="U136" s="20">
        <v>22.8</v>
      </c>
      <c r="V136" s="20">
        <v>20.8</v>
      </c>
      <c r="W136" s="20">
        <v>15</v>
      </c>
      <c r="X136" s="20">
        <v>14.8</v>
      </c>
      <c r="Y136" s="20">
        <v>13.8</v>
      </c>
      <c r="Z136" s="20">
        <v>12.8</v>
      </c>
      <c r="AA136" s="20">
        <v>14.8</v>
      </c>
      <c r="AB136" s="20">
        <v>11</v>
      </c>
      <c r="AC136" s="20">
        <v>11</v>
      </c>
      <c r="AD136" s="20">
        <v>8</v>
      </c>
      <c r="AE136" s="20"/>
      <c r="AF136" s="20">
        <v>15.4</v>
      </c>
      <c r="AG136" s="20"/>
      <c r="AH136" s="20">
        <v>7</v>
      </c>
      <c r="AI136" s="20">
        <v>6</v>
      </c>
      <c r="AJ136" s="20">
        <v>3.6</v>
      </c>
      <c r="AK136" s="20">
        <v>2</v>
      </c>
      <c r="AL136" s="20"/>
    </row>
    <row r="137" spans="1:38" ht="14.1" customHeight="1" x14ac:dyDescent="0.3">
      <c r="A137" s="7" t="s">
        <v>655</v>
      </c>
      <c r="B137" s="20">
        <v>8.8000000000000007</v>
      </c>
      <c r="C137" s="20">
        <v>5</v>
      </c>
      <c r="D137" s="23">
        <v>17</v>
      </c>
      <c r="E137" s="122">
        <v>6.8000000000000007</v>
      </c>
      <c r="F137" s="20">
        <v>33.799999999999997</v>
      </c>
      <c r="G137" s="20">
        <v>26.8</v>
      </c>
      <c r="H137" s="23">
        <v>44.400000000000013</v>
      </c>
      <c r="I137" s="122">
        <v>20</v>
      </c>
      <c r="J137" s="20">
        <v>23.8</v>
      </c>
      <c r="K137" s="20">
        <v>26.6</v>
      </c>
      <c r="L137" s="20">
        <v>24.8</v>
      </c>
      <c r="M137" s="20">
        <v>19.8</v>
      </c>
      <c r="N137" s="20">
        <v>19</v>
      </c>
      <c r="O137" s="20">
        <v>18.8</v>
      </c>
      <c r="P137" s="20">
        <v>25.8</v>
      </c>
      <c r="Q137" s="20">
        <v>21.8</v>
      </c>
      <c r="R137" s="20">
        <v>26.8</v>
      </c>
      <c r="S137" s="20">
        <v>25.4</v>
      </c>
      <c r="T137" s="20">
        <v>21.5</v>
      </c>
      <c r="U137" s="20">
        <v>23.8</v>
      </c>
      <c r="V137" s="20">
        <v>21.3</v>
      </c>
      <c r="W137" s="20">
        <v>14.8</v>
      </c>
      <c r="X137" s="20">
        <v>15.8</v>
      </c>
      <c r="Y137" s="20">
        <v>13.8</v>
      </c>
      <c r="Z137" s="20">
        <v>12.8</v>
      </c>
      <c r="AA137" s="20">
        <v>14.8</v>
      </c>
      <c r="AB137" s="20">
        <v>11</v>
      </c>
      <c r="AC137" s="20">
        <v>11</v>
      </c>
      <c r="AD137" s="20">
        <v>8</v>
      </c>
      <c r="AE137" s="20"/>
      <c r="AF137" s="20">
        <v>15.6</v>
      </c>
      <c r="AG137" s="20"/>
      <c r="AH137" s="20">
        <v>7.8000000000000007</v>
      </c>
      <c r="AI137" s="20">
        <v>6</v>
      </c>
      <c r="AJ137" s="20">
        <v>4</v>
      </c>
      <c r="AK137" s="20">
        <v>2</v>
      </c>
      <c r="AL137" s="20"/>
    </row>
    <row r="138" spans="1:38" ht="14.1" customHeight="1" x14ac:dyDescent="0.3">
      <c r="A138" s="7" t="s">
        <v>654</v>
      </c>
      <c r="B138" s="20">
        <v>16</v>
      </c>
      <c r="C138" s="20">
        <v>7.8000000000000007</v>
      </c>
      <c r="D138" s="23">
        <v>19.8</v>
      </c>
      <c r="E138" s="122">
        <v>10.8</v>
      </c>
      <c r="F138" s="20">
        <v>36.799999999999997</v>
      </c>
      <c r="G138" s="20">
        <v>28.8</v>
      </c>
      <c r="H138" s="23">
        <v>49</v>
      </c>
      <c r="I138" s="122">
        <v>27.8</v>
      </c>
      <c r="J138" s="20">
        <v>30.8</v>
      </c>
      <c r="K138" s="20">
        <v>29.8</v>
      </c>
      <c r="L138" s="20">
        <v>28</v>
      </c>
      <c r="M138" s="20">
        <v>22</v>
      </c>
      <c r="N138" s="20">
        <v>21</v>
      </c>
      <c r="O138" s="20">
        <v>21.8</v>
      </c>
      <c r="P138" s="20">
        <v>26</v>
      </c>
      <c r="Q138" s="20">
        <v>24</v>
      </c>
      <c r="R138" s="20">
        <v>28</v>
      </c>
      <c r="S138" s="20">
        <v>26.5</v>
      </c>
      <c r="T138" s="20">
        <v>21.7</v>
      </c>
      <c r="U138" s="20">
        <v>25.8</v>
      </c>
      <c r="V138" s="20">
        <v>20.100000000000001</v>
      </c>
      <c r="W138" s="20">
        <v>17</v>
      </c>
      <c r="X138" s="20">
        <v>17</v>
      </c>
      <c r="Y138" s="20">
        <v>15.6</v>
      </c>
      <c r="Z138" s="20">
        <v>14</v>
      </c>
      <c r="AA138" s="20">
        <v>18.8</v>
      </c>
      <c r="AB138" s="20">
        <v>12.6</v>
      </c>
      <c r="AC138" s="20">
        <v>11</v>
      </c>
      <c r="AD138" s="20">
        <v>9</v>
      </c>
      <c r="AE138" s="20"/>
      <c r="AF138" s="20">
        <v>16.8</v>
      </c>
      <c r="AG138" s="20"/>
      <c r="AH138" s="20">
        <v>9</v>
      </c>
      <c r="AI138" s="20">
        <v>5.8000000000000007</v>
      </c>
      <c r="AJ138" s="20">
        <v>5</v>
      </c>
      <c r="AK138" s="20">
        <v>2</v>
      </c>
      <c r="AL138" s="20"/>
    </row>
    <row r="139" spans="1:38" ht="14.1" customHeight="1" x14ac:dyDescent="0.3">
      <c r="A139" s="7" t="s">
        <v>653</v>
      </c>
      <c r="B139" s="20">
        <v>19.8</v>
      </c>
      <c r="C139" s="20">
        <v>8</v>
      </c>
      <c r="D139" s="23">
        <v>22</v>
      </c>
      <c r="E139" s="122">
        <v>16.8</v>
      </c>
      <c r="F139" s="20">
        <v>40.400000000000013</v>
      </c>
      <c r="G139" s="20">
        <v>34.6</v>
      </c>
      <c r="H139" s="23">
        <v>46.8</v>
      </c>
      <c r="I139" s="122">
        <v>34.4</v>
      </c>
      <c r="J139" s="20">
        <v>31.8</v>
      </c>
      <c r="K139" s="20">
        <v>27</v>
      </c>
      <c r="L139" s="20">
        <v>29.6</v>
      </c>
      <c r="M139" s="20">
        <v>23.8</v>
      </c>
      <c r="N139" s="20">
        <v>20.8</v>
      </c>
      <c r="O139" s="20">
        <v>22</v>
      </c>
      <c r="P139" s="20">
        <v>27</v>
      </c>
      <c r="Q139" s="20">
        <v>27.7</v>
      </c>
      <c r="R139" s="20">
        <v>32</v>
      </c>
      <c r="S139" s="20">
        <v>30.8</v>
      </c>
      <c r="T139" s="20">
        <v>23</v>
      </c>
      <c r="U139" s="20">
        <v>29.6</v>
      </c>
      <c r="V139" s="20">
        <v>16.100000000000001</v>
      </c>
      <c r="W139" s="20">
        <v>23.4</v>
      </c>
      <c r="X139" s="20">
        <v>20.5</v>
      </c>
      <c r="Y139" s="20">
        <v>22.6</v>
      </c>
      <c r="Z139" s="20">
        <v>15.9</v>
      </c>
      <c r="AA139" s="20">
        <v>18.899999999999999</v>
      </c>
      <c r="AB139" s="20">
        <v>15.8</v>
      </c>
      <c r="AC139" s="20">
        <v>13.8</v>
      </c>
      <c r="AD139" s="20">
        <v>11.8</v>
      </c>
      <c r="AE139" s="20"/>
      <c r="AF139" s="20">
        <v>17</v>
      </c>
      <c r="AG139" s="20"/>
      <c r="AH139" s="20">
        <v>11</v>
      </c>
      <c r="AI139" s="20">
        <v>8.8000000000000007</v>
      </c>
      <c r="AJ139" s="20">
        <v>5</v>
      </c>
      <c r="AK139" s="20">
        <v>2</v>
      </c>
      <c r="AL139" s="20"/>
    </row>
    <row r="140" spans="1:38" ht="14.1" customHeight="1" x14ac:dyDescent="0.3">
      <c r="A140" s="7" t="s">
        <v>652</v>
      </c>
      <c r="B140" s="20">
        <v>19</v>
      </c>
      <c r="C140" s="20">
        <v>8</v>
      </c>
      <c r="D140" s="23">
        <v>19.8</v>
      </c>
      <c r="E140" s="122">
        <v>14.6</v>
      </c>
      <c r="F140" s="20">
        <v>35.799999999999997</v>
      </c>
      <c r="G140" s="20">
        <v>30.6</v>
      </c>
      <c r="H140" s="23">
        <v>41.8</v>
      </c>
      <c r="I140" s="122">
        <v>30</v>
      </c>
      <c r="J140" s="20">
        <v>28.8</v>
      </c>
      <c r="K140" s="20">
        <v>23.8</v>
      </c>
      <c r="L140" s="20">
        <v>27.8</v>
      </c>
      <c r="M140" s="20">
        <v>23</v>
      </c>
      <c r="N140" s="20">
        <v>20</v>
      </c>
      <c r="O140" s="20">
        <v>21.8</v>
      </c>
      <c r="P140" s="20">
        <v>26.6</v>
      </c>
      <c r="Q140" s="20">
        <v>26.3</v>
      </c>
      <c r="R140" s="20">
        <v>31</v>
      </c>
      <c r="S140" s="20">
        <v>28</v>
      </c>
      <c r="T140" s="20">
        <v>21.6</v>
      </c>
      <c r="U140" s="20">
        <v>27</v>
      </c>
      <c r="V140" s="20">
        <v>15.8</v>
      </c>
      <c r="W140" s="20">
        <v>20.5</v>
      </c>
      <c r="X140" s="20">
        <v>20.9</v>
      </c>
      <c r="Y140" s="20">
        <v>20.7</v>
      </c>
      <c r="Z140" s="20">
        <v>18.600000000000001</v>
      </c>
      <c r="AA140" s="20">
        <v>20.8</v>
      </c>
      <c r="AB140" s="20">
        <v>15</v>
      </c>
      <c r="AC140" s="20">
        <v>13.7</v>
      </c>
      <c r="AD140" s="20">
        <v>11.7</v>
      </c>
      <c r="AE140" s="20"/>
      <c r="AF140" s="20">
        <v>15.1</v>
      </c>
      <c r="AG140" s="20"/>
      <c r="AH140" s="20">
        <v>11</v>
      </c>
      <c r="AI140" s="20">
        <v>8.8000000000000007</v>
      </c>
      <c r="AJ140" s="20">
        <v>5</v>
      </c>
      <c r="AK140" s="20">
        <v>1.8</v>
      </c>
      <c r="AL140" s="20"/>
    </row>
    <row r="141" spans="1:38" ht="14.1" customHeight="1" x14ac:dyDescent="0.3">
      <c r="A141" s="7" t="s">
        <v>216</v>
      </c>
      <c r="B141" s="20">
        <v>18</v>
      </c>
      <c r="C141" s="20">
        <v>6</v>
      </c>
      <c r="D141" s="23">
        <v>18</v>
      </c>
      <c r="E141" s="122">
        <v>14</v>
      </c>
      <c r="F141" s="20">
        <v>29.8</v>
      </c>
      <c r="G141" s="20">
        <v>18.600000000000001</v>
      </c>
      <c r="H141" s="23">
        <v>23</v>
      </c>
      <c r="I141" s="122">
        <v>14.5</v>
      </c>
      <c r="J141" s="20">
        <v>17.8</v>
      </c>
      <c r="K141" s="20">
        <v>15</v>
      </c>
      <c r="L141" s="20">
        <v>17</v>
      </c>
      <c r="M141" s="20">
        <v>14.6</v>
      </c>
      <c r="N141" s="20">
        <v>13</v>
      </c>
      <c r="O141" s="20">
        <v>14</v>
      </c>
      <c r="P141" s="20">
        <v>14</v>
      </c>
      <c r="Q141" s="20">
        <v>16</v>
      </c>
      <c r="R141" s="20">
        <v>20.8</v>
      </c>
      <c r="S141" s="20">
        <v>20.5</v>
      </c>
      <c r="T141" s="20">
        <v>15</v>
      </c>
      <c r="U141" s="20">
        <v>18</v>
      </c>
      <c r="V141" s="20">
        <v>10.4</v>
      </c>
      <c r="W141" s="20">
        <v>13.1</v>
      </c>
      <c r="X141" s="20">
        <v>14</v>
      </c>
      <c r="Y141" s="20">
        <v>14.8</v>
      </c>
      <c r="Z141" s="20">
        <v>12.9</v>
      </c>
      <c r="AA141" s="20">
        <v>17.100000000000001</v>
      </c>
      <c r="AB141" s="20">
        <v>10</v>
      </c>
      <c r="AC141" s="20">
        <v>9.7000000000000011</v>
      </c>
      <c r="AD141" s="20">
        <v>10</v>
      </c>
      <c r="AE141" s="20"/>
      <c r="AF141" s="20">
        <v>11.4</v>
      </c>
      <c r="AG141" s="20"/>
      <c r="AH141" s="20">
        <v>9.8000000000000007</v>
      </c>
      <c r="AI141" s="20">
        <v>7</v>
      </c>
      <c r="AJ141" s="20">
        <v>5</v>
      </c>
      <c r="AK141" s="20">
        <v>1</v>
      </c>
      <c r="AL141" s="20"/>
    </row>
    <row r="142" spans="1:38" ht="14.1" customHeight="1" x14ac:dyDescent="0.3">
      <c r="A142" s="7" t="s">
        <v>85</v>
      </c>
      <c r="B142" s="20">
        <v>17</v>
      </c>
      <c r="C142" s="20">
        <v>4.8000000000000007</v>
      </c>
      <c r="D142" s="23">
        <v>15</v>
      </c>
      <c r="E142" s="122">
        <v>12.8</v>
      </c>
      <c r="F142" s="20">
        <v>25</v>
      </c>
      <c r="G142" s="20">
        <v>15</v>
      </c>
      <c r="H142" s="23">
        <v>19.8</v>
      </c>
      <c r="I142" s="122">
        <v>10.9</v>
      </c>
      <c r="J142" s="20">
        <v>12</v>
      </c>
      <c r="K142" s="20">
        <v>12</v>
      </c>
      <c r="L142" s="20">
        <v>10.9</v>
      </c>
      <c r="M142" s="20">
        <v>10</v>
      </c>
      <c r="N142" s="20">
        <v>10</v>
      </c>
      <c r="O142" s="20">
        <v>10.8</v>
      </c>
      <c r="P142" s="20">
        <v>10.8</v>
      </c>
      <c r="Q142" s="20">
        <v>11</v>
      </c>
      <c r="R142" s="20">
        <v>13</v>
      </c>
      <c r="S142" s="20">
        <v>15.2</v>
      </c>
      <c r="T142" s="20">
        <v>12.2</v>
      </c>
      <c r="U142" s="20">
        <v>13.8</v>
      </c>
      <c r="V142" s="20">
        <v>6.9</v>
      </c>
      <c r="W142" s="20">
        <v>7.7</v>
      </c>
      <c r="X142" s="20">
        <v>11.9</v>
      </c>
      <c r="Y142" s="20">
        <v>11.1</v>
      </c>
      <c r="Z142" s="20">
        <v>9</v>
      </c>
      <c r="AA142" s="20">
        <v>11</v>
      </c>
      <c r="AB142" s="20">
        <v>5.9</v>
      </c>
      <c r="AC142" s="20">
        <v>5.8000000000000007</v>
      </c>
      <c r="AD142" s="20">
        <v>4</v>
      </c>
      <c r="AE142" s="20"/>
      <c r="AF142" s="20">
        <v>7.8000000000000007</v>
      </c>
      <c r="AG142" s="20"/>
      <c r="AH142" s="20">
        <v>7</v>
      </c>
      <c r="AI142" s="20">
        <v>6</v>
      </c>
      <c r="AJ142" s="20">
        <v>3</v>
      </c>
      <c r="AK142" s="20">
        <v>0.8</v>
      </c>
      <c r="AL142" s="20"/>
    </row>
    <row r="143" spans="1:38" ht="14.1" customHeight="1" x14ac:dyDescent="0.3">
      <c r="A143" s="7" t="s">
        <v>84</v>
      </c>
      <c r="B143" s="20">
        <v>0</v>
      </c>
      <c r="C143" s="20">
        <v>0</v>
      </c>
      <c r="D143" s="23">
        <v>0</v>
      </c>
      <c r="E143" s="122">
        <v>0</v>
      </c>
      <c r="F143" s="20">
        <v>0.8</v>
      </c>
      <c r="G143" s="20">
        <v>0</v>
      </c>
      <c r="H143" s="23">
        <v>0</v>
      </c>
      <c r="I143" s="122">
        <v>0</v>
      </c>
      <c r="J143" s="20">
        <v>0.8</v>
      </c>
      <c r="K143" s="20">
        <v>1</v>
      </c>
      <c r="L143" s="20">
        <v>0</v>
      </c>
      <c r="M143" s="20">
        <v>0</v>
      </c>
      <c r="N143" s="20">
        <v>0</v>
      </c>
      <c r="O143" s="20">
        <v>0</v>
      </c>
      <c r="P143" s="20">
        <v>0</v>
      </c>
      <c r="Q143" s="20">
        <v>0.8</v>
      </c>
      <c r="R143" s="20">
        <v>0.8</v>
      </c>
      <c r="S143" s="20">
        <v>1.8</v>
      </c>
      <c r="T143" s="20">
        <v>0</v>
      </c>
      <c r="U143" s="20">
        <v>0</v>
      </c>
      <c r="V143" s="20">
        <v>0</v>
      </c>
      <c r="W143" s="20">
        <v>0</v>
      </c>
      <c r="X143" s="20">
        <v>0</v>
      </c>
      <c r="Y143" s="20">
        <v>0</v>
      </c>
      <c r="Z143" s="20">
        <v>0</v>
      </c>
      <c r="AA143" s="20">
        <v>0</v>
      </c>
      <c r="AB143" s="20">
        <v>0.8</v>
      </c>
      <c r="AC143" s="20">
        <v>0</v>
      </c>
      <c r="AD143" s="20">
        <v>0</v>
      </c>
      <c r="AE143" s="20"/>
      <c r="AF143" s="20">
        <v>0.8</v>
      </c>
      <c r="AG143" s="20"/>
      <c r="AH143" s="20">
        <v>0</v>
      </c>
      <c r="AI143" s="20">
        <v>0</v>
      </c>
      <c r="AJ143" s="20">
        <v>0</v>
      </c>
      <c r="AK143" s="20">
        <v>0</v>
      </c>
      <c r="AL143" s="20"/>
    </row>
    <row r="144" spans="1:38" ht="14.1" customHeight="1" x14ac:dyDescent="0.3">
      <c r="A144" s="21" t="s">
        <v>116</v>
      </c>
      <c r="B144" s="22">
        <f t="shared" ref="B144:Z144" si="4">MAX(B80:B143)</f>
        <v>19.8</v>
      </c>
      <c r="C144" s="22">
        <f t="shared" si="4"/>
        <v>8</v>
      </c>
      <c r="D144" s="22">
        <f t="shared" si="4"/>
        <v>22</v>
      </c>
      <c r="E144" s="125">
        <f t="shared" si="4"/>
        <v>16.8</v>
      </c>
      <c r="F144" s="22">
        <f t="shared" si="4"/>
        <v>40.400000000000013</v>
      </c>
      <c r="G144" s="22">
        <f t="shared" si="4"/>
        <v>34.6</v>
      </c>
      <c r="H144" s="22">
        <f t="shared" si="4"/>
        <v>49</v>
      </c>
      <c r="I144" s="125">
        <f t="shared" si="4"/>
        <v>34.4</v>
      </c>
      <c r="J144" s="22">
        <f t="shared" si="4"/>
        <v>31.8</v>
      </c>
      <c r="K144" s="22">
        <f t="shared" si="4"/>
        <v>29.8</v>
      </c>
      <c r="L144" s="22">
        <f t="shared" si="4"/>
        <v>29.6</v>
      </c>
      <c r="M144" s="22">
        <f t="shared" si="4"/>
        <v>23.8</v>
      </c>
      <c r="N144" s="22">
        <f t="shared" si="4"/>
        <v>21</v>
      </c>
      <c r="O144" s="22">
        <f t="shared" si="4"/>
        <v>22</v>
      </c>
      <c r="P144" s="22">
        <f t="shared" si="4"/>
        <v>27</v>
      </c>
      <c r="Q144" s="22">
        <f t="shared" si="4"/>
        <v>27.7</v>
      </c>
      <c r="R144" s="22">
        <f t="shared" si="4"/>
        <v>32</v>
      </c>
      <c r="S144" s="22">
        <f t="shared" si="4"/>
        <v>30.8</v>
      </c>
      <c r="T144" s="22">
        <f t="shared" si="4"/>
        <v>23</v>
      </c>
      <c r="U144" s="22">
        <f t="shared" si="4"/>
        <v>29.6</v>
      </c>
      <c r="V144" s="22">
        <f t="shared" si="4"/>
        <v>22</v>
      </c>
      <c r="W144" s="22">
        <f t="shared" si="4"/>
        <v>23.4</v>
      </c>
      <c r="X144" s="22">
        <f t="shared" si="4"/>
        <v>24.3</v>
      </c>
      <c r="Y144" s="22">
        <f t="shared" si="4"/>
        <v>23</v>
      </c>
      <c r="Z144" s="22">
        <f t="shared" si="4"/>
        <v>27.8</v>
      </c>
      <c r="AA144" s="22">
        <f t="shared" ref="AA144:AL144" si="5">MAX(AA80:AA143)</f>
        <v>29.8</v>
      </c>
      <c r="AB144" s="22">
        <f t="shared" si="5"/>
        <v>28.7</v>
      </c>
      <c r="AC144" s="22">
        <f t="shared" si="5"/>
        <v>28.8</v>
      </c>
      <c r="AD144" s="22">
        <f t="shared" si="5"/>
        <v>18.8</v>
      </c>
      <c r="AE144" s="22">
        <f t="shared" si="5"/>
        <v>14.6</v>
      </c>
      <c r="AF144" s="22">
        <f t="shared" si="5"/>
        <v>17</v>
      </c>
      <c r="AG144" s="22">
        <f t="shared" si="5"/>
        <v>9.8000000000000007</v>
      </c>
      <c r="AH144" s="22">
        <f t="shared" si="5"/>
        <v>11</v>
      </c>
      <c r="AI144" s="22">
        <f t="shared" si="5"/>
        <v>9.3000000000000007</v>
      </c>
      <c r="AJ144" s="22">
        <f t="shared" si="5"/>
        <v>7</v>
      </c>
      <c r="AK144" s="22">
        <f t="shared" si="5"/>
        <v>11</v>
      </c>
      <c r="AL144" s="22">
        <f t="shared" si="5"/>
        <v>2.8</v>
      </c>
    </row>
    <row r="145" spans="1:38" ht="14.1" customHeight="1" x14ac:dyDescent="0.3">
      <c r="A145" s="21" t="s">
        <v>117</v>
      </c>
      <c r="B145" s="23">
        <f t="shared" ref="B145:Z145" si="6">HOUR(B78)</f>
        <v>5</v>
      </c>
      <c r="C145" s="23">
        <f t="shared" si="6"/>
        <v>5</v>
      </c>
      <c r="D145" s="23">
        <f t="shared" si="6"/>
        <v>6</v>
      </c>
      <c r="E145" s="122">
        <f t="shared" si="6"/>
        <v>7</v>
      </c>
      <c r="F145" s="23">
        <f t="shared" si="6"/>
        <v>6</v>
      </c>
      <c r="G145" s="23">
        <f t="shared" si="6"/>
        <v>7</v>
      </c>
      <c r="H145" s="23">
        <f t="shared" si="6"/>
        <v>7</v>
      </c>
      <c r="I145" s="122">
        <f t="shared" si="6"/>
        <v>8</v>
      </c>
      <c r="J145" s="23">
        <f t="shared" si="6"/>
        <v>7</v>
      </c>
      <c r="K145" s="23">
        <f t="shared" si="6"/>
        <v>8</v>
      </c>
      <c r="L145" s="23">
        <f t="shared" si="6"/>
        <v>8</v>
      </c>
      <c r="M145" s="23">
        <f t="shared" si="6"/>
        <v>9</v>
      </c>
      <c r="N145" s="23">
        <f t="shared" si="6"/>
        <v>9</v>
      </c>
      <c r="O145" s="23">
        <f t="shared" si="6"/>
        <v>10</v>
      </c>
      <c r="P145" s="23">
        <f t="shared" si="6"/>
        <v>10</v>
      </c>
      <c r="Q145" s="23">
        <f t="shared" si="6"/>
        <v>11</v>
      </c>
      <c r="R145" s="23">
        <f t="shared" si="6"/>
        <v>11</v>
      </c>
      <c r="S145" s="23">
        <f t="shared" si="6"/>
        <v>12</v>
      </c>
      <c r="T145" s="23">
        <f t="shared" si="6"/>
        <v>12</v>
      </c>
      <c r="U145" s="23">
        <f t="shared" si="6"/>
        <v>13</v>
      </c>
      <c r="V145" s="23">
        <f t="shared" si="6"/>
        <v>13</v>
      </c>
      <c r="W145" s="23">
        <f t="shared" si="6"/>
        <v>14</v>
      </c>
      <c r="X145" s="23">
        <f t="shared" si="6"/>
        <v>14</v>
      </c>
      <c r="Y145" s="23">
        <f t="shared" si="6"/>
        <v>15</v>
      </c>
      <c r="Z145" s="23">
        <f t="shared" si="6"/>
        <v>15</v>
      </c>
      <c r="AA145" s="23">
        <f t="shared" ref="AA145:AK145" si="7">HOUR(AA78)</f>
        <v>16</v>
      </c>
      <c r="AB145" s="23">
        <f t="shared" si="7"/>
        <v>16</v>
      </c>
      <c r="AC145" s="23">
        <f t="shared" si="7"/>
        <v>17</v>
      </c>
      <c r="AD145" s="23">
        <f t="shared" si="7"/>
        <v>17</v>
      </c>
      <c r="AE145" s="23">
        <f t="shared" si="7"/>
        <v>18</v>
      </c>
      <c r="AF145" s="23">
        <f t="shared" si="7"/>
        <v>18</v>
      </c>
      <c r="AG145" s="23">
        <f t="shared" si="7"/>
        <v>19</v>
      </c>
      <c r="AH145" s="23">
        <f t="shared" si="7"/>
        <v>20</v>
      </c>
      <c r="AI145" s="23">
        <f t="shared" si="7"/>
        <v>21</v>
      </c>
      <c r="AJ145" s="23">
        <f t="shared" si="7"/>
        <v>22</v>
      </c>
      <c r="AK145" s="23">
        <f t="shared" si="7"/>
        <v>23</v>
      </c>
      <c r="AL145" s="23">
        <v>24</v>
      </c>
    </row>
    <row r="146" spans="1:38" ht="14.1" customHeight="1" thickBot="1" x14ac:dyDescent="0.35">
      <c r="E146" s="126"/>
      <c r="I146" s="126"/>
    </row>
  </sheetData>
  <mergeCells count="1">
    <mergeCell ref="AS5:AW7"/>
  </mergeCells>
  <conditionalFormatting sqref="B80:AL143">
    <cfRule type="cellIs" dxfId="255" priority="1" operator="between">
      <formula>$E$1</formula>
      <formula>$E$2</formula>
    </cfRule>
    <cfRule type="cellIs" dxfId="254" priority="2" operator="between">
      <formula>$D$1</formula>
      <formula>$D$2</formula>
    </cfRule>
    <cfRule type="cellIs" dxfId="253" priority="3" operator="between">
      <formula>$C$1</formula>
      <formula>$C$2</formula>
    </cfRule>
    <cfRule type="cellIs" dxfId="252" priority="4" operator="between">
      <formula>$B$1</formula>
      <formula>$B$2</formula>
    </cfRule>
  </conditionalFormatting>
  <conditionalFormatting sqref="B9:AP71">
    <cfRule type="cellIs" dxfId="251" priority="5" operator="between">
      <formula>$E$1</formula>
      <formula>$E$2</formula>
    </cfRule>
    <cfRule type="cellIs" dxfId="250" priority="6" operator="between">
      <formula>$D$1</formula>
      <formula>$D$2</formula>
    </cfRule>
    <cfRule type="cellIs" dxfId="249" priority="7" operator="between">
      <formula>$C$1</formula>
      <formula>$C$2</formula>
    </cfRule>
    <cfRule type="cellIs" dxfId="248" priority="8" operator="between">
      <formula>$B$1</formula>
      <formula>$B$2</formula>
    </cfRule>
  </conditionalFormatting>
  <pageMargins left="0.19685039370078741" right="0.19685039370078741" top="0.19685039370078741" bottom="0.19685039370078741" header="0" footer="0"/>
  <pageSetup paperSize="9" scale="5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27460-7881-488F-BE1A-31ED65B675CC}">
  <dimension ref="N4:N10"/>
  <sheetViews>
    <sheetView zoomScale="85" zoomScaleNormal="85" workbookViewId="0">
      <selection activeCell="Q23" sqref="Q23"/>
    </sheetView>
  </sheetViews>
  <sheetFormatPr defaultRowHeight="14.4" x14ac:dyDescent="0.3"/>
  <sheetData>
    <row r="4" spans="14:14" x14ac:dyDescent="0.3">
      <c r="N4" t="s">
        <v>1265</v>
      </c>
    </row>
    <row r="10" spans="14:14" ht="15" customHeight="1" x14ac:dyDescent="0.3"/>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3574F-2B03-4FC9-8BCD-F69A291FBBA4}">
  <dimension ref="B17:D21"/>
  <sheetViews>
    <sheetView zoomScale="160" zoomScaleNormal="160" workbookViewId="0">
      <selection activeCell="I11" sqref="I11"/>
    </sheetView>
  </sheetViews>
  <sheetFormatPr defaultRowHeight="14.4" x14ac:dyDescent="0.3"/>
  <cols>
    <col min="1" max="1" width="4.6640625" customWidth="1"/>
  </cols>
  <sheetData>
    <row r="17" spans="2:4" x14ac:dyDescent="0.3">
      <c r="B17" t="s">
        <v>979</v>
      </c>
    </row>
    <row r="18" spans="2:4" x14ac:dyDescent="0.3">
      <c r="B18" s="1" t="s">
        <v>1033</v>
      </c>
    </row>
    <row r="19" spans="2:4" x14ac:dyDescent="0.3">
      <c r="B19" s="206" t="s">
        <v>1034</v>
      </c>
      <c r="C19" s="205"/>
      <c r="D19" s="205"/>
    </row>
    <row r="21" spans="2:4" x14ac:dyDescent="0.3">
      <c r="C21" s="1" t="s">
        <v>1263</v>
      </c>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5CF88-3EFA-47CB-8E02-E596CCC5E90E}">
  <dimension ref="A1"/>
  <sheetViews>
    <sheetView zoomScale="112" zoomScaleNormal="112" workbookViewId="0">
      <selection activeCell="AA13" sqref="AA13"/>
    </sheetView>
  </sheetViews>
  <sheetFormatPr defaultRowHeight="14.4" x14ac:dyDescent="0.3"/>
  <cols>
    <col min="1" max="1" width="4.6640625" customWidth="1"/>
    <col min="25" max="25" width="3" customWidth="1"/>
  </cols>
  <sheetData/>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F5EDD-6E0A-493C-B6B0-04FA2933F18F}">
  <dimension ref="B1:T1"/>
  <sheetViews>
    <sheetView zoomScale="85" zoomScaleNormal="85" workbookViewId="0">
      <selection activeCell="W48" sqref="W48"/>
    </sheetView>
  </sheetViews>
  <sheetFormatPr defaultRowHeight="14.4" x14ac:dyDescent="0.3"/>
  <cols>
    <col min="1" max="1" width="4.6640625" customWidth="1"/>
  </cols>
  <sheetData>
    <row r="1" spans="2:20" ht="28.8" x14ac:dyDescent="0.55000000000000004">
      <c r="B1" s="47" t="s">
        <v>207</v>
      </c>
      <c r="T1" s="47" t="s">
        <v>208</v>
      </c>
    </row>
  </sheetData>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35B4B-0EAB-4E86-BD0A-31D008CDA127}">
  <sheetPr>
    <pageSetUpPr fitToPage="1"/>
  </sheetPr>
  <dimension ref="B2:X70"/>
  <sheetViews>
    <sheetView zoomScaleNormal="100" workbookViewId="0">
      <selection activeCell="Q34" sqref="Q34"/>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style="4" customWidth="1"/>
    <col min="11" max="12" width="5.6640625" style="4" customWidth="1"/>
    <col min="13" max="13" width="2.6640625" style="4" customWidth="1"/>
    <col min="14" max="14" width="25.6640625" style="4" customWidth="1"/>
    <col min="15" max="16" width="5.6640625" style="4" customWidth="1"/>
    <col min="17" max="17" width="6.6640625" style="4" customWidth="1"/>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4" x14ac:dyDescent="0.3">
      <c r="B2" s="24" t="s">
        <v>209</v>
      </c>
      <c r="F2" s="24" t="s">
        <v>210</v>
      </c>
      <c r="J2" s="24" t="s">
        <v>209</v>
      </c>
      <c r="N2" s="24" t="s">
        <v>210</v>
      </c>
      <c r="R2" s="24" t="s">
        <v>209</v>
      </c>
      <c r="V2" s="24" t="s">
        <v>210</v>
      </c>
    </row>
    <row r="3" spans="2:24" x14ac:dyDescent="0.3">
      <c r="B3" s="25" t="s">
        <v>124</v>
      </c>
      <c r="C3" s="26" t="s">
        <v>125</v>
      </c>
      <c r="D3" s="26" t="s">
        <v>126</v>
      </c>
      <c r="F3" s="25" t="s">
        <v>124</v>
      </c>
      <c r="G3" s="26" t="s">
        <v>125</v>
      </c>
      <c r="H3" s="26" t="s">
        <v>126</v>
      </c>
      <c r="J3" s="27" t="s">
        <v>127</v>
      </c>
      <c r="K3" s="26" t="s">
        <v>125</v>
      </c>
      <c r="L3" s="26" t="s">
        <v>126</v>
      </c>
      <c r="N3" s="27" t="s">
        <v>127</v>
      </c>
      <c r="O3" s="26" t="s">
        <v>125</v>
      </c>
      <c r="P3" s="26" t="s">
        <v>126</v>
      </c>
      <c r="R3" s="43" t="s">
        <v>159</v>
      </c>
      <c r="S3" s="26" t="s">
        <v>125</v>
      </c>
      <c r="T3" s="26" t="s">
        <v>126</v>
      </c>
      <c r="V3" s="43" t="s">
        <v>159</v>
      </c>
      <c r="W3" s="26" t="s">
        <v>125</v>
      </c>
      <c r="X3" s="26" t="s">
        <v>126</v>
      </c>
    </row>
    <row r="4" spans="2:24" x14ac:dyDescent="0.3">
      <c r="B4" s="28" t="s">
        <v>128</v>
      </c>
      <c r="C4" s="29">
        <f>SUM(C5:C56)</f>
        <v>578.5</v>
      </c>
      <c r="D4" s="29">
        <f>SUM(D5:D56)</f>
        <v>572</v>
      </c>
      <c r="F4" s="28" t="s">
        <v>128</v>
      </c>
      <c r="G4" s="29">
        <f>SUM(G5:G56)</f>
        <v>608.09999999999991</v>
      </c>
      <c r="H4" s="29">
        <f>SUM(H5:H56)</f>
        <v>600.20000000000005</v>
      </c>
      <c r="J4" s="28" t="s">
        <v>128</v>
      </c>
      <c r="K4" s="29">
        <f>SUM(K5:K56)</f>
        <v>457.2000000000001</v>
      </c>
      <c r="L4" s="29">
        <f>SUM(L5:L56)</f>
        <v>440</v>
      </c>
      <c r="N4" s="28" t="s">
        <v>128</v>
      </c>
      <c r="O4" s="29">
        <f>SUM(O5:O56)</f>
        <v>437.20000000000027</v>
      </c>
      <c r="P4" s="29">
        <f>SUM(P5:P56)</f>
        <v>432.3</v>
      </c>
      <c r="R4" s="28" t="s">
        <v>128</v>
      </c>
      <c r="S4" s="29">
        <f>SUM(S5:S56)</f>
        <v>197.50000000000003</v>
      </c>
      <c r="T4" s="29">
        <f>SUM(T5:T56)</f>
        <v>195.5</v>
      </c>
      <c r="V4" s="28" t="s">
        <v>128</v>
      </c>
      <c r="W4" s="29">
        <f>SUM(W5:W56)</f>
        <v>217.20000000000013</v>
      </c>
      <c r="X4" s="29">
        <f>SUM(X5:X56)</f>
        <v>215.5</v>
      </c>
    </row>
    <row r="5" spans="2:24" x14ac:dyDescent="0.3">
      <c r="B5" s="30" t="s">
        <v>211</v>
      </c>
      <c r="C5" s="31">
        <v>42.1</v>
      </c>
      <c r="D5" s="31">
        <v>0</v>
      </c>
      <c r="E5"/>
      <c r="F5" s="30" t="s">
        <v>84</v>
      </c>
      <c r="G5" s="31">
        <v>192.8</v>
      </c>
      <c r="H5" s="31">
        <v>1.3</v>
      </c>
      <c r="J5" s="30" t="s">
        <v>211</v>
      </c>
      <c r="K5" s="31">
        <v>9.5</v>
      </c>
      <c r="L5" s="31">
        <v>0</v>
      </c>
      <c r="M5"/>
      <c r="N5" s="30" t="s">
        <v>84</v>
      </c>
      <c r="O5" s="31">
        <v>178.3</v>
      </c>
      <c r="P5" s="31">
        <v>0.3</v>
      </c>
      <c r="R5" s="30" t="s">
        <v>212</v>
      </c>
      <c r="S5" s="31">
        <v>11.8</v>
      </c>
      <c r="T5" s="31">
        <v>0.3</v>
      </c>
      <c r="U5"/>
      <c r="V5" s="30" t="s">
        <v>84</v>
      </c>
      <c r="W5" s="31">
        <v>107.8</v>
      </c>
      <c r="X5" s="31">
        <v>1</v>
      </c>
    </row>
    <row r="6" spans="2:24" x14ac:dyDescent="0.3">
      <c r="B6" s="30" t="s">
        <v>213</v>
      </c>
      <c r="C6" s="31">
        <v>13.4</v>
      </c>
      <c r="D6" s="31">
        <v>0.70000000000000007</v>
      </c>
      <c r="E6"/>
      <c r="F6" s="30" t="s">
        <v>85</v>
      </c>
      <c r="G6" s="31">
        <v>64.900000000000006</v>
      </c>
      <c r="H6" s="31">
        <v>0.8</v>
      </c>
      <c r="J6" s="30" t="s">
        <v>213</v>
      </c>
      <c r="K6" s="31">
        <v>4.3</v>
      </c>
      <c r="L6" s="31">
        <v>0</v>
      </c>
      <c r="M6"/>
      <c r="N6" s="30" t="s">
        <v>85</v>
      </c>
      <c r="O6" s="31">
        <v>70.3</v>
      </c>
      <c r="P6" s="31">
        <v>0.5</v>
      </c>
      <c r="R6" s="30" t="s">
        <v>214</v>
      </c>
      <c r="S6" s="31">
        <v>2.8</v>
      </c>
      <c r="T6" s="31">
        <v>0</v>
      </c>
      <c r="U6"/>
      <c r="V6" s="30" t="s">
        <v>85</v>
      </c>
      <c r="W6" s="31">
        <v>43.5</v>
      </c>
      <c r="X6" s="31">
        <v>0</v>
      </c>
    </row>
    <row r="7" spans="2:24" x14ac:dyDescent="0.3">
      <c r="B7" s="30" t="s">
        <v>215</v>
      </c>
      <c r="C7" s="31">
        <v>32.1</v>
      </c>
      <c r="D7" s="31">
        <v>3.2</v>
      </c>
      <c r="E7"/>
      <c r="F7" s="30" t="s">
        <v>216</v>
      </c>
      <c r="G7" s="31">
        <v>67.900000000000006</v>
      </c>
      <c r="H7" s="31">
        <v>7.9</v>
      </c>
      <c r="J7" s="30" t="s">
        <v>215</v>
      </c>
      <c r="K7" s="31">
        <v>11.6</v>
      </c>
      <c r="L7" s="31">
        <v>1</v>
      </c>
      <c r="M7"/>
      <c r="N7" s="30" t="s">
        <v>216</v>
      </c>
      <c r="O7" s="31">
        <v>54.5</v>
      </c>
      <c r="P7" s="31">
        <v>6.1000000000000014</v>
      </c>
      <c r="R7" s="30" t="s">
        <v>217</v>
      </c>
      <c r="S7" s="31">
        <v>21.3</v>
      </c>
      <c r="T7" s="31">
        <v>0</v>
      </c>
      <c r="U7"/>
      <c r="V7" s="30" t="s">
        <v>216</v>
      </c>
      <c r="W7" s="31">
        <v>34.799999999999997</v>
      </c>
      <c r="X7" s="31">
        <v>7.6000000000000014</v>
      </c>
    </row>
    <row r="8" spans="2:24" x14ac:dyDescent="0.3">
      <c r="B8" s="30" t="s">
        <v>218</v>
      </c>
      <c r="C8" s="31">
        <v>14.3</v>
      </c>
      <c r="D8" s="31">
        <v>0.5</v>
      </c>
      <c r="E8"/>
      <c r="F8" s="30" t="s">
        <v>219</v>
      </c>
      <c r="G8" s="31">
        <v>8.6</v>
      </c>
      <c r="H8" s="31">
        <v>2.5</v>
      </c>
      <c r="J8" s="30" t="s">
        <v>218</v>
      </c>
      <c r="K8" s="31">
        <v>4.3</v>
      </c>
      <c r="L8" s="31">
        <v>1</v>
      </c>
      <c r="M8"/>
      <c r="N8" s="30" t="s">
        <v>219</v>
      </c>
      <c r="O8" s="31">
        <v>13</v>
      </c>
      <c r="P8" s="31">
        <v>1</v>
      </c>
      <c r="R8" s="30" t="s">
        <v>220</v>
      </c>
      <c r="S8" s="31">
        <v>5.3000000000000007</v>
      </c>
      <c r="T8" s="31">
        <v>0</v>
      </c>
      <c r="U8"/>
      <c r="V8" s="30" t="s">
        <v>219</v>
      </c>
      <c r="W8" s="31">
        <v>5.8000000000000007</v>
      </c>
      <c r="X8" s="31">
        <v>1</v>
      </c>
    </row>
    <row r="9" spans="2:24" x14ac:dyDescent="0.3">
      <c r="B9" s="30" t="s">
        <v>221</v>
      </c>
      <c r="C9" s="31">
        <v>8.8000000000000007</v>
      </c>
      <c r="D9" s="31">
        <v>0</v>
      </c>
      <c r="E9"/>
      <c r="F9" s="30" t="s">
        <v>222</v>
      </c>
      <c r="G9" s="31">
        <v>11.4</v>
      </c>
      <c r="H9" s="31">
        <v>6.7</v>
      </c>
      <c r="J9" s="30" t="s">
        <v>221</v>
      </c>
      <c r="K9" s="31">
        <v>3.3</v>
      </c>
      <c r="L9" s="31">
        <v>0</v>
      </c>
      <c r="M9"/>
      <c r="N9" s="30" t="s">
        <v>222</v>
      </c>
      <c r="O9" s="31">
        <v>7.5</v>
      </c>
      <c r="P9" s="31">
        <v>9.1</v>
      </c>
      <c r="R9" s="30" t="s">
        <v>223</v>
      </c>
      <c r="S9" s="31">
        <v>2.5</v>
      </c>
      <c r="T9" s="31">
        <v>1.2</v>
      </c>
      <c r="U9"/>
      <c r="V9" s="30" t="s">
        <v>222</v>
      </c>
      <c r="W9" s="31">
        <v>4.5</v>
      </c>
      <c r="X9" s="31">
        <v>4.8000000000000007</v>
      </c>
    </row>
    <row r="10" spans="2:24" x14ac:dyDescent="0.3">
      <c r="B10" s="30" t="s">
        <v>224</v>
      </c>
      <c r="C10" s="31">
        <v>0.70000000000000007</v>
      </c>
      <c r="D10" s="31">
        <v>0</v>
      </c>
      <c r="E10"/>
      <c r="F10" s="30" t="s">
        <v>225</v>
      </c>
      <c r="G10" s="31">
        <v>2.4</v>
      </c>
      <c r="H10" s="31">
        <v>7.1000000000000014</v>
      </c>
      <c r="J10" s="30" t="s">
        <v>224</v>
      </c>
      <c r="K10" s="31">
        <v>0</v>
      </c>
      <c r="L10" s="31">
        <v>0</v>
      </c>
      <c r="M10"/>
      <c r="N10" s="30" t="s">
        <v>225</v>
      </c>
      <c r="O10" s="31">
        <v>4</v>
      </c>
      <c r="P10" s="31">
        <v>8.3000000000000007</v>
      </c>
      <c r="R10" s="30" t="s">
        <v>226</v>
      </c>
      <c r="S10" s="31">
        <v>12.8</v>
      </c>
      <c r="T10" s="31">
        <v>0.9</v>
      </c>
      <c r="U10"/>
      <c r="V10" s="30" t="s">
        <v>225</v>
      </c>
      <c r="W10" s="31">
        <v>0.5</v>
      </c>
      <c r="X10" s="31">
        <v>4.8000000000000007</v>
      </c>
    </row>
    <row r="11" spans="2:24" x14ac:dyDescent="0.3">
      <c r="B11" s="45" t="s">
        <v>227</v>
      </c>
      <c r="C11" s="46">
        <v>0.70000000000000007</v>
      </c>
      <c r="D11" s="46">
        <v>0.1</v>
      </c>
      <c r="E11"/>
      <c r="F11" s="30" t="s">
        <v>228</v>
      </c>
      <c r="G11" s="31">
        <v>7.5</v>
      </c>
      <c r="H11" s="31">
        <v>5.7</v>
      </c>
      <c r="J11" s="45" t="s">
        <v>227</v>
      </c>
      <c r="K11" s="46">
        <v>0.8</v>
      </c>
      <c r="L11" s="46">
        <v>0</v>
      </c>
      <c r="M11"/>
      <c r="N11" s="30" t="s">
        <v>228</v>
      </c>
      <c r="O11" s="31">
        <v>3.3</v>
      </c>
      <c r="P11" s="31">
        <v>7.9</v>
      </c>
      <c r="R11" s="30" t="s">
        <v>229</v>
      </c>
      <c r="S11" s="31">
        <v>5.3000000000000007</v>
      </c>
      <c r="T11" s="31">
        <v>0</v>
      </c>
      <c r="U11"/>
      <c r="V11" s="30" t="s">
        <v>228</v>
      </c>
      <c r="W11" s="31">
        <v>2</v>
      </c>
      <c r="X11" s="31">
        <v>5.8000000000000007</v>
      </c>
    </row>
    <row r="12" spans="2:24" x14ac:dyDescent="0.3">
      <c r="B12" s="45" t="s">
        <v>230</v>
      </c>
      <c r="C12" s="46">
        <v>16</v>
      </c>
      <c r="D12" s="46">
        <v>0.3</v>
      </c>
      <c r="E12"/>
      <c r="F12" s="30" t="s">
        <v>231</v>
      </c>
      <c r="G12" s="31">
        <v>4.1000000000000014</v>
      </c>
      <c r="H12" s="31">
        <v>9.7000000000000011</v>
      </c>
      <c r="J12" s="45" t="s">
        <v>230</v>
      </c>
      <c r="K12" s="46">
        <v>3.3</v>
      </c>
      <c r="L12" s="46">
        <v>0</v>
      </c>
      <c r="M12"/>
      <c r="N12" s="30" t="s">
        <v>231</v>
      </c>
      <c r="O12" s="31">
        <v>0.8</v>
      </c>
      <c r="P12" s="31">
        <v>17.899999999999999</v>
      </c>
      <c r="R12" s="30" t="s">
        <v>232</v>
      </c>
      <c r="S12" s="31">
        <v>14</v>
      </c>
      <c r="T12" s="31">
        <v>0.5</v>
      </c>
      <c r="U12"/>
      <c r="V12" s="30" t="s">
        <v>231</v>
      </c>
      <c r="W12" s="31">
        <v>0.3</v>
      </c>
      <c r="X12" s="31">
        <v>6.8000000000000007</v>
      </c>
    </row>
    <row r="13" spans="2:24" x14ac:dyDescent="0.3">
      <c r="B13" s="30" t="s">
        <v>233</v>
      </c>
      <c r="C13" s="31">
        <v>0</v>
      </c>
      <c r="D13" s="31">
        <v>0</v>
      </c>
      <c r="E13"/>
      <c r="F13" s="30" t="s">
        <v>234</v>
      </c>
      <c r="G13" s="31">
        <v>2.2999999999999998</v>
      </c>
      <c r="H13" s="31">
        <v>4.5</v>
      </c>
      <c r="J13" s="30" t="s">
        <v>233</v>
      </c>
      <c r="K13" s="31">
        <v>0</v>
      </c>
      <c r="L13" s="31">
        <v>0</v>
      </c>
      <c r="M13"/>
      <c r="N13" s="30" t="s">
        <v>234</v>
      </c>
      <c r="O13" s="31">
        <v>1.8</v>
      </c>
      <c r="P13" s="31">
        <v>4.9000000000000004</v>
      </c>
      <c r="R13" s="30" t="s">
        <v>235</v>
      </c>
      <c r="S13" s="31">
        <v>10</v>
      </c>
      <c r="T13" s="31">
        <v>0.3</v>
      </c>
      <c r="U13"/>
      <c r="V13" s="30" t="s">
        <v>234</v>
      </c>
      <c r="W13" s="31">
        <v>0.5</v>
      </c>
      <c r="X13" s="31">
        <v>2.8</v>
      </c>
    </row>
    <row r="14" spans="2:24" x14ac:dyDescent="0.3">
      <c r="B14" s="45" t="s">
        <v>236</v>
      </c>
      <c r="C14" s="46">
        <v>0</v>
      </c>
      <c r="D14" s="46">
        <v>0</v>
      </c>
      <c r="E14"/>
      <c r="F14" s="30" t="s">
        <v>237</v>
      </c>
      <c r="G14" s="31">
        <v>15</v>
      </c>
      <c r="H14" s="31">
        <v>19.3</v>
      </c>
      <c r="J14" s="45" t="s">
        <v>236</v>
      </c>
      <c r="K14" s="46">
        <v>0</v>
      </c>
      <c r="L14" s="46">
        <v>0</v>
      </c>
      <c r="M14"/>
      <c r="N14" s="30" t="s">
        <v>237</v>
      </c>
      <c r="O14" s="31">
        <v>2.5</v>
      </c>
      <c r="P14" s="31">
        <v>3.4</v>
      </c>
      <c r="R14" s="30" t="s">
        <v>238</v>
      </c>
      <c r="S14" s="31">
        <v>16.5</v>
      </c>
      <c r="T14" s="31">
        <v>0.9</v>
      </c>
      <c r="U14"/>
      <c r="V14" s="30" t="s">
        <v>237</v>
      </c>
      <c r="W14" s="31">
        <v>1.3</v>
      </c>
      <c r="X14" s="31">
        <v>3.3</v>
      </c>
    </row>
    <row r="15" spans="2:24" x14ac:dyDescent="0.3">
      <c r="B15" s="45" t="s">
        <v>239</v>
      </c>
      <c r="C15" s="46">
        <v>16.100000000000001</v>
      </c>
      <c r="D15" s="46">
        <v>0.1</v>
      </c>
      <c r="E15"/>
      <c r="F15" s="30" t="s">
        <v>240</v>
      </c>
      <c r="G15" s="31">
        <v>26.5</v>
      </c>
      <c r="H15" s="31">
        <v>44.2</v>
      </c>
      <c r="J15" s="45" t="s">
        <v>239</v>
      </c>
      <c r="K15" s="46">
        <v>5.3000000000000007</v>
      </c>
      <c r="L15" s="46">
        <v>0</v>
      </c>
      <c r="M15"/>
      <c r="N15" s="30" t="s">
        <v>240</v>
      </c>
      <c r="O15" s="31">
        <v>18.3</v>
      </c>
      <c r="P15" s="31">
        <v>44.8</v>
      </c>
      <c r="R15" s="30" t="s">
        <v>241</v>
      </c>
      <c r="S15" s="31">
        <v>9.8000000000000007</v>
      </c>
      <c r="T15" s="31">
        <v>0.3</v>
      </c>
      <c r="U15"/>
      <c r="V15" s="30" t="s">
        <v>240</v>
      </c>
      <c r="W15" s="31">
        <v>10.3</v>
      </c>
      <c r="X15" s="31">
        <v>21.9</v>
      </c>
    </row>
    <row r="16" spans="2:24" x14ac:dyDescent="0.3">
      <c r="B16" s="45" t="s">
        <v>242</v>
      </c>
      <c r="C16" s="46">
        <v>3.7</v>
      </c>
      <c r="D16" s="46">
        <v>0.1</v>
      </c>
      <c r="E16"/>
      <c r="F16" s="30" t="s">
        <v>243</v>
      </c>
      <c r="G16" s="31">
        <v>1.2</v>
      </c>
      <c r="H16" s="31">
        <v>8.1</v>
      </c>
      <c r="J16" s="45" t="s">
        <v>242</v>
      </c>
      <c r="K16" s="46">
        <v>1.8</v>
      </c>
      <c r="L16" s="46">
        <v>0</v>
      </c>
      <c r="M16"/>
      <c r="N16" s="30" t="s">
        <v>243</v>
      </c>
      <c r="O16" s="31">
        <v>0.3</v>
      </c>
      <c r="P16" s="31">
        <v>7.5</v>
      </c>
      <c r="R16" s="30" t="s">
        <v>244</v>
      </c>
      <c r="S16" s="31">
        <v>16</v>
      </c>
      <c r="T16" s="31">
        <v>0</v>
      </c>
      <c r="U16"/>
      <c r="V16" s="30" t="s">
        <v>243</v>
      </c>
      <c r="W16" s="31">
        <v>0</v>
      </c>
      <c r="X16" s="31">
        <v>7.4</v>
      </c>
    </row>
    <row r="17" spans="2:24" x14ac:dyDescent="0.3">
      <c r="B17" s="30" t="s">
        <v>245</v>
      </c>
      <c r="C17" s="31">
        <v>1.1000000000000001</v>
      </c>
      <c r="D17" s="31">
        <v>0</v>
      </c>
      <c r="E17"/>
      <c r="F17" s="30" t="s">
        <v>246</v>
      </c>
      <c r="G17" s="31">
        <v>1</v>
      </c>
      <c r="H17" s="31">
        <v>6.1000000000000014</v>
      </c>
      <c r="J17" s="30" t="s">
        <v>245</v>
      </c>
      <c r="K17" s="31">
        <v>0</v>
      </c>
      <c r="L17" s="31">
        <v>0</v>
      </c>
      <c r="M17"/>
      <c r="N17" s="30" t="s">
        <v>246</v>
      </c>
      <c r="O17" s="31">
        <v>0.3</v>
      </c>
      <c r="P17" s="31">
        <v>6.2</v>
      </c>
      <c r="R17" s="30" t="s">
        <v>246</v>
      </c>
      <c r="S17" s="31">
        <v>5</v>
      </c>
      <c r="T17" s="31">
        <v>0</v>
      </c>
      <c r="U17"/>
      <c r="V17" s="30" t="s">
        <v>246</v>
      </c>
      <c r="W17" s="31">
        <v>0.5</v>
      </c>
      <c r="X17" s="31">
        <v>8.8000000000000007</v>
      </c>
    </row>
    <row r="18" spans="2:24" x14ac:dyDescent="0.3">
      <c r="B18" s="30" t="s">
        <v>247</v>
      </c>
      <c r="C18" s="31">
        <v>42</v>
      </c>
      <c r="D18" s="31">
        <v>111.5</v>
      </c>
      <c r="E18"/>
      <c r="F18" s="30" t="s">
        <v>244</v>
      </c>
      <c r="G18" s="31">
        <v>4.1000000000000014</v>
      </c>
      <c r="H18" s="31">
        <v>28.5</v>
      </c>
      <c r="J18" s="30" t="s">
        <v>247</v>
      </c>
      <c r="K18" s="31">
        <v>18.5</v>
      </c>
      <c r="L18" s="31">
        <v>26.9</v>
      </c>
      <c r="M18"/>
      <c r="N18" s="30" t="s">
        <v>244</v>
      </c>
      <c r="O18" s="31">
        <v>6.5</v>
      </c>
      <c r="P18" s="31">
        <v>24.6</v>
      </c>
      <c r="R18" s="30" t="s">
        <v>243</v>
      </c>
      <c r="S18" s="31">
        <v>6</v>
      </c>
      <c r="T18" s="31">
        <v>1.1000000000000001</v>
      </c>
      <c r="U18"/>
      <c r="V18" s="30" t="s">
        <v>244</v>
      </c>
      <c r="W18" s="31">
        <v>0.3</v>
      </c>
      <c r="X18" s="31">
        <v>18.100000000000001</v>
      </c>
    </row>
    <row r="19" spans="2:24" x14ac:dyDescent="0.3">
      <c r="B19" s="30" t="s">
        <v>248</v>
      </c>
      <c r="C19" s="31">
        <v>1</v>
      </c>
      <c r="D19" s="31">
        <v>0.60000000000000009</v>
      </c>
      <c r="E19"/>
      <c r="F19" s="30" t="s">
        <v>241</v>
      </c>
      <c r="G19" s="31">
        <v>2</v>
      </c>
      <c r="H19" s="31">
        <v>16.399999999999999</v>
      </c>
      <c r="J19" s="30" t="s">
        <v>248</v>
      </c>
      <c r="K19" s="31">
        <v>1</v>
      </c>
      <c r="L19" s="31">
        <v>0.5</v>
      </c>
      <c r="M19"/>
      <c r="N19" s="30" t="s">
        <v>241</v>
      </c>
      <c r="O19" s="31">
        <v>1</v>
      </c>
      <c r="P19" s="31">
        <v>12.4</v>
      </c>
      <c r="R19" s="30" t="s">
        <v>240</v>
      </c>
      <c r="S19" s="31">
        <v>14.5</v>
      </c>
      <c r="T19" s="31">
        <v>6.7</v>
      </c>
      <c r="U19"/>
      <c r="V19" s="30" t="s">
        <v>241</v>
      </c>
      <c r="W19" s="31">
        <v>0</v>
      </c>
      <c r="X19" s="31">
        <v>11.9</v>
      </c>
    </row>
    <row r="20" spans="2:24" x14ac:dyDescent="0.3">
      <c r="B20" s="30" t="s">
        <v>249</v>
      </c>
      <c r="C20" s="31">
        <v>20.399999999999999</v>
      </c>
      <c r="D20" s="31">
        <v>4.5</v>
      </c>
      <c r="E20"/>
      <c r="F20" s="30" t="s">
        <v>238</v>
      </c>
      <c r="G20" s="31">
        <v>4.2</v>
      </c>
      <c r="H20" s="31">
        <v>24.1</v>
      </c>
      <c r="J20" s="30" t="s">
        <v>249</v>
      </c>
      <c r="K20" s="31">
        <v>13.3</v>
      </c>
      <c r="L20" s="31">
        <v>3.3</v>
      </c>
      <c r="M20"/>
      <c r="N20" s="30" t="s">
        <v>238</v>
      </c>
      <c r="O20" s="31">
        <v>2.8</v>
      </c>
      <c r="P20" s="31">
        <v>19.5</v>
      </c>
      <c r="R20" s="30" t="s">
        <v>237</v>
      </c>
      <c r="S20" s="31">
        <v>0</v>
      </c>
      <c r="T20" s="31">
        <v>1.8</v>
      </c>
      <c r="U20"/>
      <c r="V20" s="30" t="s">
        <v>238</v>
      </c>
      <c r="W20" s="31">
        <v>1.8</v>
      </c>
      <c r="X20" s="31">
        <v>20.6</v>
      </c>
    </row>
    <row r="21" spans="2:24" x14ac:dyDescent="0.3">
      <c r="B21" s="30" t="s">
        <v>250</v>
      </c>
      <c r="C21" s="31">
        <v>11.2</v>
      </c>
      <c r="D21" s="31">
        <v>12.4</v>
      </c>
      <c r="E21"/>
      <c r="F21" s="30" t="s">
        <v>235</v>
      </c>
      <c r="G21" s="31">
        <v>4.9000000000000004</v>
      </c>
      <c r="H21" s="31">
        <v>28.3</v>
      </c>
      <c r="J21" s="30" t="s">
        <v>250</v>
      </c>
      <c r="K21" s="31">
        <v>11.3</v>
      </c>
      <c r="L21" s="31">
        <v>0.8</v>
      </c>
      <c r="M21"/>
      <c r="N21" s="30" t="s">
        <v>235</v>
      </c>
      <c r="O21" s="31">
        <v>1.3</v>
      </c>
      <c r="P21" s="31">
        <v>26.4</v>
      </c>
      <c r="R21" s="30" t="s">
        <v>231</v>
      </c>
      <c r="S21" s="31">
        <v>9</v>
      </c>
      <c r="T21" s="31">
        <v>0.8</v>
      </c>
      <c r="U21"/>
      <c r="V21" s="30" t="s">
        <v>235</v>
      </c>
      <c r="W21" s="31">
        <v>0.3</v>
      </c>
      <c r="X21" s="31">
        <v>12.2</v>
      </c>
    </row>
    <row r="22" spans="2:24" x14ac:dyDescent="0.3">
      <c r="B22" s="30" t="s">
        <v>251</v>
      </c>
      <c r="C22" s="31">
        <v>4.5</v>
      </c>
      <c r="D22" s="31">
        <v>6.7</v>
      </c>
      <c r="E22"/>
      <c r="F22" s="30" t="s">
        <v>232</v>
      </c>
      <c r="G22" s="31">
        <v>4.3</v>
      </c>
      <c r="H22" s="31">
        <v>21.6</v>
      </c>
      <c r="J22" s="30" t="s">
        <v>251</v>
      </c>
      <c r="K22" s="31">
        <v>4.3</v>
      </c>
      <c r="L22" s="31">
        <v>2.1</v>
      </c>
      <c r="M22"/>
      <c r="N22" s="30" t="s">
        <v>232</v>
      </c>
      <c r="O22" s="31">
        <v>2</v>
      </c>
      <c r="P22" s="31">
        <v>14.3</v>
      </c>
      <c r="R22" s="30" t="s">
        <v>228</v>
      </c>
      <c r="S22" s="31">
        <v>5</v>
      </c>
      <c r="T22" s="31">
        <v>2.1</v>
      </c>
      <c r="U22"/>
      <c r="V22" s="30" t="s">
        <v>232</v>
      </c>
      <c r="W22" s="31">
        <v>1.1000000000000001</v>
      </c>
      <c r="X22" s="31">
        <v>12.7</v>
      </c>
    </row>
    <row r="23" spans="2:24" x14ac:dyDescent="0.3">
      <c r="B23" s="30" t="s">
        <v>252</v>
      </c>
      <c r="C23" s="31">
        <v>5.3000000000000007</v>
      </c>
      <c r="D23" s="31">
        <v>11</v>
      </c>
      <c r="E23"/>
      <c r="F23" s="30" t="s">
        <v>229</v>
      </c>
      <c r="G23" s="31">
        <v>1.7</v>
      </c>
      <c r="H23" s="31">
        <v>11.4</v>
      </c>
      <c r="J23" s="30" t="s">
        <v>252</v>
      </c>
      <c r="K23" s="31">
        <v>8.5</v>
      </c>
      <c r="L23" s="31">
        <v>5.7</v>
      </c>
      <c r="M23"/>
      <c r="N23" s="30" t="s">
        <v>229</v>
      </c>
      <c r="O23" s="31">
        <v>1.3</v>
      </c>
      <c r="P23" s="31">
        <v>7.4</v>
      </c>
      <c r="R23" s="30" t="s">
        <v>225</v>
      </c>
      <c r="S23" s="31">
        <v>3.3</v>
      </c>
      <c r="T23" s="31">
        <v>1</v>
      </c>
      <c r="U23"/>
      <c r="V23" s="30" t="s">
        <v>229</v>
      </c>
      <c r="W23" s="31">
        <v>0</v>
      </c>
      <c r="X23" s="31">
        <v>4.8000000000000007</v>
      </c>
    </row>
    <row r="24" spans="2:24" x14ac:dyDescent="0.3">
      <c r="B24" s="30" t="s">
        <v>253</v>
      </c>
      <c r="C24" s="31">
        <v>21.3</v>
      </c>
      <c r="D24" s="31">
        <v>14.6</v>
      </c>
      <c r="E24"/>
      <c r="F24" s="30" t="s">
        <v>226</v>
      </c>
      <c r="G24" s="31">
        <v>3.3</v>
      </c>
      <c r="H24" s="31">
        <v>17.399999999999999</v>
      </c>
      <c r="J24" s="30" t="s">
        <v>253</v>
      </c>
      <c r="K24" s="31">
        <v>12.8</v>
      </c>
      <c r="L24" s="31">
        <v>5.5</v>
      </c>
      <c r="M24"/>
      <c r="N24" s="30" t="s">
        <v>226</v>
      </c>
      <c r="O24" s="31">
        <v>6.8000000000000007</v>
      </c>
      <c r="P24" s="31">
        <v>12.9</v>
      </c>
      <c r="R24" s="30" t="s">
        <v>222</v>
      </c>
      <c r="S24" s="31">
        <v>12.3</v>
      </c>
      <c r="T24" s="31">
        <v>6.5</v>
      </c>
      <c r="U24"/>
      <c r="V24" s="30" t="s">
        <v>226</v>
      </c>
      <c r="W24" s="31">
        <v>0.8</v>
      </c>
      <c r="X24" s="31">
        <v>8.1</v>
      </c>
    </row>
    <row r="25" spans="2:24" x14ac:dyDescent="0.3">
      <c r="B25" s="30" t="s">
        <v>254</v>
      </c>
      <c r="C25" s="31">
        <v>14.3</v>
      </c>
      <c r="D25" s="31">
        <v>5.4</v>
      </c>
      <c r="E25"/>
      <c r="F25" s="30" t="s">
        <v>223</v>
      </c>
      <c r="G25" s="31">
        <v>4.4000000000000004</v>
      </c>
      <c r="H25" s="31">
        <v>4.6000000000000014</v>
      </c>
      <c r="J25" s="30" t="s">
        <v>254</v>
      </c>
      <c r="K25" s="31">
        <v>7.8000000000000007</v>
      </c>
      <c r="L25" s="31">
        <v>2.1</v>
      </c>
      <c r="M25"/>
      <c r="N25" s="30" t="s">
        <v>223</v>
      </c>
      <c r="O25" s="31">
        <v>0.8</v>
      </c>
      <c r="P25" s="31">
        <v>3</v>
      </c>
      <c r="R25" s="30" t="s">
        <v>216</v>
      </c>
      <c r="S25" s="31">
        <v>14</v>
      </c>
      <c r="T25" s="31">
        <v>56</v>
      </c>
      <c r="U25"/>
      <c r="V25" s="30" t="s">
        <v>223</v>
      </c>
      <c r="W25" s="31">
        <v>0.5</v>
      </c>
      <c r="X25" s="31">
        <v>1</v>
      </c>
    </row>
    <row r="26" spans="2:24" x14ac:dyDescent="0.3">
      <c r="B26" s="30" t="s">
        <v>255</v>
      </c>
      <c r="C26" s="31">
        <v>6.6000000000000014</v>
      </c>
      <c r="D26" s="31">
        <v>2.7</v>
      </c>
      <c r="E26"/>
      <c r="F26" s="30" t="s">
        <v>220</v>
      </c>
      <c r="G26" s="31">
        <v>0.1</v>
      </c>
      <c r="H26" s="31">
        <v>4</v>
      </c>
      <c r="J26" s="30" t="s">
        <v>255</v>
      </c>
      <c r="K26" s="31">
        <v>3.3</v>
      </c>
      <c r="L26" s="31">
        <v>0.5</v>
      </c>
      <c r="M26"/>
      <c r="N26" s="30" t="s">
        <v>220</v>
      </c>
      <c r="O26" s="31">
        <v>0</v>
      </c>
      <c r="P26" s="31">
        <v>13</v>
      </c>
      <c r="R26" s="30" t="s">
        <v>85</v>
      </c>
      <c r="S26" s="31">
        <v>0.3</v>
      </c>
      <c r="T26" s="31">
        <v>37.700000000000003</v>
      </c>
      <c r="U26"/>
      <c r="V26" s="30" t="s">
        <v>220</v>
      </c>
      <c r="W26" s="31">
        <v>0.3</v>
      </c>
      <c r="X26" s="31">
        <v>6.3000000000000007</v>
      </c>
    </row>
    <row r="27" spans="2:24" x14ac:dyDescent="0.3">
      <c r="B27" s="30" t="s">
        <v>256</v>
      </c>
      <c r="C27" s="31">
        <v>0.2</v>
      </c>
      <c r="D27" s="31">
        <v>0</v>
      </c>
      <c r="E27"/>
      <c r="F27" s="30" t="s">
        <v>217</v>
      </c>
      <c r="G27" s="31">
        <v>5.7</v>
      </c>
      <c r="H27" s="31">
        <v>16.3</v>
      </c>
      <c r="J27" s="30" t="s">
        <v>256</v>
      </c>
      <c r="K27" s="31">
        <v>0</v>
      </c>
      <c r="L27" s="31">
        <v>0</v>
      </c>
      <c r="M27"/>
      <c r="N27" s="30" t="s">
        <v>217</v>
      </c>
      <c r="O27" s="31">
        <v>3.3</v>
      </c>
      <c r="P27" s="31">
        <v>29.4</v>
      </c>
      <c r="R27" s="30" t="s">
        <v>84</v>
      </c>
      <c r="S27" s="31">
        <v>0</v>
      </c>
      <c r="T27" s="31">
        <v>77.400000000000006</v>
      </c>
      <c r="U27"/>
      <c r="V27" s="30" t="s">
        <v>217</v>
      </c>
      <c r="W27" s="31">
        <v>0.3</v>
      </c>
      <c r="X27" s="31">
        <v>23.9</v>
      </c>
    </row>
    <row r="28" spans="2:24" x14ac:dyDescent="0.3">
      <c r="B28" s="30" t="s">
        <v>257</v>
      </c>
      <c r="C28" s="31">
        <v>0</v>
      </c>
      <c r="D28" s="31">
        <v>0</v>
      </c>
      <c r="E28"/>
      <c r="F28" s="30" t="s">
        <v>214</v>
      </c>
      <c r="G28" s="31">
        <v>2</v>
      </c>
      <c r="H28" s="31">
        <v>6.9</v>
      </c>
      <c r="J28" s="30" t="s">
        <v>257</v>
      </c>
      <c r="K28" s="31">
        <v>0</v>
      </c>
      <c r="L28" s="31">
        <v>0.3</v>
      </c>
      <c r="M28"/>
      <c r="N28" s="30" t="s">
        <v>214</v>
      </c>
      <c r="O28" s="31">
        <v>0</v>
      </c>
      <c r="P28" s="31">
        <v>6.2</v>
      </c>
      <c r="R28" s="30"/>
      <c r="S28" s="31"/>
      <c r="T28" s="31"/>
      <c r="U28"/>
      <c r="V28" s="30" t="s">
        <v>214</v>
      </c>
      <c r="W28" s="31">
        <v>0</v>
      </c>
      <c r="X28" s="31">
        <v>2.8</v>
      </c>
    </row>
    <row r="29" spans="2:24" x14ac:dyDescent="0.3">
      <c r="B29" s="30" t="s">
        <v>258</v>
      </c>
      <c r="C29" s="31">
        <v>7.5</v>
      </c>
      <c r="D29" s="31">
        <v>2</v>
      </c>
      <c r="E29"/>
      <c r="F29" s="30" t="s">
        <v>212</v>
      </c>
      <c r="G29" s="31">
        <v>11</v>
      </c>
      <c r="H29" s="31">
        <v>29</v>
      </c>
      <c r="J29" s="30" t="s">
        <v>258</v>
      </c>
      <c r="K29" s="31">
        <v>6.6000000000000014</v>
      </c>
      <c r="L29" s="31">
        <v>2.5</v>
      </c>
      <c r="M29"/>
      <c r="N29" s="30" t="s">
        <v>212</v>
      </c>
      <c r="O29" s="31">
        <v>6</v>
      </c>
      <c r="P29" s="31">
        <v>21.6</v>
      </c>
      <c r="R29" s="30"/>
      <c r="S29" s="31"/>
      <c r="T29" s="31"/>
      <c r="U29"/>
      <c r="V29" s="30" t="s">
        <v>212</v>
      </c>
      <c r="W29" s="31">
        <v>0</v>
      </c>
      <c r="X29" s="31">
        <v>17.100000000000001</v>
      </c>
    </row>
    <row r="30" spans="2:24" x14ac:dyDescent="0.3">
      <c r="B30" s="30" t="s">
        <v>212</v>
      </c>
      <c r="C30" s="31">
        <v>26.3</v>
      </c>
      <c r="D30" s="31">
        <v>9.3000000000000007</v>
      </c>
      <c r="E30"/>
      <c r="F30" s="30" t="s">
        <v>258</v>
      </c>
      <c r="G30" s="31">
        <v>2.2999999999999998</v>
      </c>
      <c r="H30" s="31">
        <v>5</v>
      </c>
      <c r="J30" s="30" t="s">
        <v>212</v>
      </c>
      <c r="K30" s="31">
        <v>18.399999999999999</v>
      </c>
      <c r="L30" s="31">
        <v>5.3000000000000007</v>
      </c>
      <c r="M30"/>
      <c r="N30" s="30" t="s">
        <v>258</v>
      </c>
      <c r="O30" s="31">
        <v>0.5</v>
      </c>
      <c r="P30" s="31">
        <v>4.3</v>
      </c>
      <c r="R30" s="30"/>
      <c r="S30" s="31"/>
      <c r="T30" s="31"/>
      <c r="U30"/>
      <c r="V30" s="30"/>
      <c r="W30" s="31"/>
      <c r="X30" s="31"/>
    </row>
    <row r="31" spans="2:24" x14ac:dyDescent="0.3">
      <c r="B31" s="30" t="s">
        <v>214</v>
      </c>
      <c r="C31" s="31">
        <v>5.7</v>
      </c>
      <c r="D31" s="31">
        <v>2.2999999999999998</v>
      </c>
      <c r="E31"/>
      <c r="F31" s="30" t="s">
        <v>257</v>
      </c>
      <c r="G31" s="31">
        <v>0</v>
      </c>
      <c r="H31" s="31">
        <v>0</v>
      </c>
      <c r="J31" s="30" t="s">
        <v>214</v>
      </c>
      <c r="K31" s="31">
        <v>5.3000000000000007</v>
      </c>
      <c r="L31" s="31">
        <v>0.3</v>
      </c>
      <c r="M31"/>
      <c r="N31" s="30" t="s">
        <v>257</v>
      </c>
      <c r="O31" s="31">
        <v>0</v>
      </c>
      <c r="P31" s="31">
        <v>0</v>
      </c>
      <c r="R31" s="30"/>
      <c r="S31" s="31"/>
      <c r="T31" s="31"/>
      <c r="U31"/>
      <c r="V31" s="30"/>
      <c r="W31" s="31"/>
      <c r="X31" s="31"/>
    </row>
    <row r="32" spans="2:24" x14ac:dyDescent="0.3">
      <c r="B32" s="30" t="s">
        <v>217</v>
      </c>
      <c r="C32" s="31">
        <v>16.899999999999999</v>
      </c>
      <c r="D32" s="31">
        <v>3.8</v>
      </c>
      <c r="E32"/>
      <c r="F32" s="30" t="s">
        <v>256</v>
      </c>
      <c r="G32" s="31">
        <v>0.2</v>
      </c>
      <c r="H32" s="31">
        <v>0.1</v>
      </c>
      <c r="J32" s="30" t="s">
        <v>217</v>
      </c>
      <c r="K32" s="31">
        <v>26.8</v>
      </c>
      <c r="L32" s="31">
        <v>2.7</v>
      </c>
      <c r="M32"/>
      <c r="N32" s="30" t="s">
        <v>256</v>
      </c>
      <c r="O32" s="31">
        <v>0</v>
      </c>
      <c r="P32" s="31">
        <v>0</v>
      </c>
      <c r="R32" s="30"/>
      <c r="S32" s="31"/>
      <c r="T32" s="31"/>
      <c r="U32"/>
      <c r="V32" s="30"/>
      <c r="W32" s="31"/>
      <c r="X32" s="31"/>
    </row>
    <row r="33" spans="2:24" x14ac:dyDescent="0.3">
      <c r="B33" s="30" t="s">
        <v>220</v>
      </c>
      <c r="C33" s="31">
        <v>5.6000000000000014</v>
      </c>
      <c r="D33" s="31">
        <v>4.1000000000000014</v>
      </c>
      <c r="E33"/>
      <c r="F33" s="30" t="s">
        <v>255</v>
      </c>
      <c r="G33" s="31">
        <v>4</v>
      </c>
      <c r="H33" s="31">
        <v>8</v>
      </c>
      <c r="J33" s="30" t="s">
        <v>220</v>
      </c>
      <c r="K33" s="31">
        <v>11.3</v>
      </c>
      <c r="L33" s="31">
        <v>1</v>
      </c>
      <c r="M33"/>
      <c r="N33" s="30" t="s">
        <v>255</v>
      </c>
      <c r="O33" s="31">
        <v>1.8</v>
      </c>
      <c r="P33" s="31">
        <v>3.3</v>
      </c>
      <c r="R33" s="30"/>
      <c r="S33" s="31"/>
      <c r="T33" s="31"/>
      <c r="U33"/>
      <c r="V33" s="30"/>
      <c r="W33" s="31"/>
      <c r="X33" s="31"/>
    </row>
    <row r="34" spans="2:24" x14ac:dyDescent="0.3">
      <c r="B34" s="30" t="s">
        <v>223</v>
      </c>
      <c r="C34" s="31">
        <v>3.1</v>
      </c>
      <c r="D34" s="31">
        <v>2.6</v>
      </c>
      <c r="E34"/>
      <c r="F34" s="30" t="s">
        <v>254</v>
      </c>
      <c r="G34" s="31">
        <v>7.1000000000000014</v>
      </c>
      <c r="H34" s="31">
        <v>13.6</v>
      </c>
      <c r="J34" s="30" t="s">
        <v>223</v>
      </c>
      <c r="K34" s="31">
        <v>2.2999999999999998</v>
      </c>
      <c r="L34" s="31">
        <v>1.9</v>
      </c>
      <c r="M34"/>
      <c r="N34" s="30" t="s">
        <v>254</v>
      </c>
      <c r="O34" s="31">
        <v>2.2999999999999998</v>
      </c>
      <c r="P34" s="31">
        <v>9</v>
      </c>
      <c r="R34" s="30"/>
      <c r="S34" s="31"/>
      <c r="T34" s="31"/>
      <c r="U34"/>
      <c r="V34" s="30"/>
      <c r="W34" s="31"/>
      <c r="X34" s="31"/>
    </row>
    <row r="35" spans="2:24" x14ac:dyDescent="0.3">
      <c r="B35" s="30" t="s">
        <v>226</v>
      </c>
      <c r="C35" s="31">
        <v>23.1</v>
      </c>
      <c r="D35" s="31">
        <v>1.9</v>
      </c>
      <c r="E35"/>
      <c r="F35" s="30" t="s">
        <v>253</v>
      </c>
      <c r="G35" s="31">
        <v>16</v>
      </c>
      <c r="H35" s="31">
        <v>23.8</v>
      </c>
      <c r="J35" s="30" t="s">
        <v>226</v>
      </c>
      <c r="K35" s="31">
        <v>19.600000000000001</v>
      </c>
      <c r="L35" s="31">
        <v>7.3000000000000007</v>
      </c>
      <c r="M35"/>
      <c r="N35" s="30" t="s">
        <v>253</v>
      </c>
      <c r="O35" s="31">
        <v>9.3000000000000007</v>
      </c>
      <c r="P35" s="31">
        <v>11.7</v>
      </c>
      <c r="R35" s="30"/>
      <c r="S35" s="31"/>
      <c r="T35" s="31"/>
      <c r="U35"/>
      <c r="V35" s="30"/>
      <c r="W35" s="31"/>
      <c r="X35" s="31"/>
    </row>
    <row r="36" spans="2:24" x14ac:dyDescent="0.3">
      <c r="B36" s="30" t="s">
        <v>229</v>
      </c>
      <c r="C36" s="31">
        <v>12.1</v>
      </c>
      <c r="D36" s="31">
        <v>1.8</v>
      </c>
      <c r="E36"/>
      <c r="F36" s="30" t="s">
        <v>252</v>
      </c>
      <c r="G36" s="31">
        <v>8.6</v>
      </c>
      <c r="H36" s="31">
        <v>5.9</v>
      </c>
      <c r="J36" s="30" t="s">
        <v>229</v>
      </c>
      <c r="K36" s="31">
        <v>6.3000000000000007</v>
      </c>
      <c r="L36" s="31">
        <v>0.5</v>
      </c>
      <c r="M36"/>
      <c r="N36" s="30" t="s">
        <v>252</v>
      </c>
      <c r="O36" s="31">
        <v>5</v>
      </c>
      <c r="P36" s="31">
        <v>3.8</v>
      </c>
      <c r="R36" s="30"/>
      <c r="S36" s="31"/>
      <c r="T36" s="31"/>
      <c r="U36"/>
      <c r="V36" s="30"/>
      <c r="W36" s="31"/>
      <c r="X36" s="31"/>
    </row>
    <row r="37" spans="2:24" x14ac:dyDescent="0.3">
      <c r="B37" s="30" t="s">
        <v>232</v>
      </c>
      <c r="C37" s="31">
        <v>22.2</v>
      </c>
      <c r="D37" s="31">
        <v>4.8000000000000007</v>
      </c>
      <c r="E37"/>
      <c r="F37" s="30" t="s">
        <v>251</v>
      </c>
      <c r="G37" s="31">
        <v>4.9000000000000004</v>
      </c>
      <c r="H37" s="31">
        <v>7.9</v>
      </c>
      <c r="J37" s="30" t="s">
        <v>232</v>
      </c>
      <c r="K37" s="31">
        <v>25.6</v>
      </c>
      <c r="L37" s="31">
        <v>2.6</v>
      </c>
      <c r="M37"/>
      <c r="N37" s="30" t="s">
        <v>251</v>
      </c>
      <c r="O37" s="31">
        <v>0.8</v>
      </c>
      <c r="P37" s="31">
        <v>7.2</v>
      </c>
      <c r="R37" s="30"/>
      <c r="S37" s="31"/>
      <c r="T37" s="31"/>
      <c r="U37"/>
      <c r="V37" s="30"/>
      <c r="W37" s="31"/>
      <c r="X37" s="31"/>
    </row>
    <row r="38" spans="2:24" x14ac:dyDescent="0.3">
      <c r="B38" s="30" t="s">
        <v>235</v>
      </c>
      <c r="C38" s="31">
        <v>20.2</v>
      </c>
      <c r="D38" s="31">
        <v>3.5</v>
      </c>
      <c r="E38"/>
      <c r="F38" s="30" t="s">
        <v>250</v>
      </c>
      <c r="G38" s="31">
        <v>10.1</v>
      </c>
      <c r="H38" s="31">
        <v>11.7</v>
      </c>
      <c r="J38" s="30" t="s">
        <v>235</v>
      </c>
      <c r="K38" s="31">
        <v>28.3</v>
      </c>
      <c r="L38" s="31">
        <v>2</v>
      </c>
      <c r="M38"/>
      <c r="N38" s="30" t="s">
        <v>250</v>
      </c>
      <c r="O38" s="31">
        <v>2.5</v>
      </c>
      <c r="P38" s="31">
        <v>8</v>
      </c>
      <c r="R38" s="30"/>
      <c r="S38" s="31"/>
      <c r="T38" s="31"/>
      <c r="U38"/>
      <c r="V38" s="30"/>
      <c r="W38" s="31"/>
      <c r="X38" s="31"/>
    </row>
    <row r="39" spans="2:24" x14ac:dyDescent="0.3">
      <c r="B39" s="30" t="s">
        <v>238</v>
      </c>
      <c r="C39" s="31">
        <v>17.7</v>
      </c>
      <c r="D39" s="31">
        <v>3.5</v>
      </c>
      <c r="E39"/>
      <c r="F39" s="30" t="s">
        <v>249</v>
      </c>
      <c r="G39" s="31">
        <v>5.9</v>
      </c>
      <c r="H39" s="31">
        <v>24.1</v>
      </c>
      <c r="J39" s="30" t="s">
        <v>238</v>
      </c>
      <c r="K39" s="31">
        <v>14.8</v>
      </c>
      <c r="L39" s="31">
        <v>3.8</v>
      </c>
      <c r="M39"/>
      <c r="N39" s="30" t="s">
        <v>249</v>
      </c>
      <c r="O39" s="31">
        <v>4</v>
      </c>
      <c r="P39" s="31">
        <v>15.3</v>
      </c>
      <c r="R39" s="30"/>
      <c r="S39" s="31"/>
      <c r="T39" s="31"/>
      <c r="U39"/>
      <c r="V39" s="30"/>
      <c r="W39" s="31"/>
      <c r="X39" s="31"/>
    </row>
    <row r="40" spans="2:24" x14ac:dyDescent="0.3">
      <c r="B40" s="30" t="s">
        <v>241</v>
      </c>
      <c r="C40" s="31">
        <v>13</v>
      </c>
      <c r="D40" s="31">
        <v>1.7</v>
      </c>
      <c r="E40"/>
      <c r="F40" s="30" t="s">
        <v>248</v>
      </c>
      <c r="G40" s="31">
        <v>0.8</v>
      </c>
      <c r="H40" s="31">
        <v>3</v>
      </c>
      <c r="J40" s="30" t="s">
        <v>241</v>
      </c>
      <c r="K40" s="31">
        <v>15.8</v>
      </c>
      <c r="L40" s="31">
        <v>1</v>
      </c>
      <c r="M40"/>
      <c r="N40" s="30" t="s">
        <v>248</v>
      </c>
      <c r="O40" s="31">
        <v>0.5</v>
      </c>
      <c r="P40" s="31">
        <v>3.8</v>
      </c>
      <c r="R40" s="30"/>
      <c r="S40" s="31"/>
      <c r="T40" s="31"/>
      <c r="U40"/>
      <c r="V40" s="30"/>
      <c r="W40" s="31"/>
      <c r="X40" s="31"/>
    </row>
    <row r="41" spans="2:24" x14ac:dyDescent="0.3">
      <c r="B41" s="30" t="s">
        <v>244</v>
      </c>
      <c r="C41" s="31">
        <v>20.2</v>
      </c>
      <c r="D41" s="31">
        <v>3.3</v>
      </c>
      <c r="E41"/>
      <c r="F41" s="30" t="s">
        <v>259</v>
      </c>
      <c r="G41" s="31">
        <v>4.3</v>
      </c>
      <c r="H41" s="31">
        <v>9.2000000000000011</v>
      </c>
      <c r="J41" s="30" t="s">
        <v>244</v>
      </c>
      <c r="K41" s="31">
        <v>19.8</v>
      </c>
      <c r="L41" s="31">
        <v>1.8</v>
      </c>
      <c r="M41"/>
      <c r="N41" s="30" t="s">
        <v>259</v>
      </c>
      <c r="O41" s="31">
        <v>0.3</v>
      </c>
      <c r="P41" s="31">
        <v>6</v>
      </c>
      <c r="R41" s="30"/>
      <c r="S41" s="31"/>
      <c r="T41" s="31"/>
      <c r="U41"/>
      <c r="V41" s="30"/>
      <c r="W41" s="31"/>
      <c r="X41" s="31"/>
    </row>
    <row r="42" spans="2:24" x14ac:dyDescent="0.3">
      <c r="B42" s="30" t="s">
        <v>246</v>
      </c>
      <c r="C42" s="31">
        <v>5.3000000000000007</v>
      </c>
      <c r="D42" s="31">
        <v>1.3</v>
      </c>
      <c r="E42"/>
      <c r="F42" s="30" t="s">
        <v>247</v>
      </c>
      <c r="G42" s="31">
        <v>84.600000000000009</v>
      </c>
      <c r="H42" s="31">
        <v>33.799999999999997</v>
      </c>
      <c r="J42" s="30" t="s">
        <v>246</v>
      </c>
      <c r="K42" s="31">
        <v>7.3000000000000007</v>
      </c>
      <c r="L42" s="31">
        <v>0</v>
      </c>
      <c r="M42"/>
      <c r="N42" s="30" t="s">
        <v>247</v>
      </c>
      <c r="O42" s="31">
        <v>20.3</v>
      </c>
      <c r="P42" s="31">
        <v>16.2</v>
      </c>
      <c r="R42" s="30"/>
      <c r="S42" s="31"/>
      <c r="T42" s="31"/>
      <c r="U42"/>
      <c r="V42" s="30"/>
      <c r="W42" s="31"/>
      <c r="X42" s="31"/>
    </row>
    <row r="43" spans="2:24" x14ac:dyDescent="0.3">
      <c r="B43" s="30" t="s">
        <v>243</v>
      </c>
      <c r="C43" s="31">
        <v>5.3000000000000007</v>
      </c>
      <c r="D43" s="31">
        <v>1.1000000000000001</v>
      </c>
      <c r="E43"/>
      <c r="F43" s="30" t="s">
        <v>245</v>
      </c>
      <c r="G43" s="31">
        <v>1.6</v>
      </c>
      <c r="H43" s="31">
        <v>0.70000000000000007</v>
      </c>
      <c r="J43" s="30" t="s">
        <v>243</v>
      </c>
      <c r="K43" s="31">
        <v>8.8000000000000007</v>
      </c>
      <c r="L43" s="31">
        <v>1.7</v>
      </c>
      <c r="M43"/>
      <c r="N43" s="30" t="s">
        <v>245</v>
      </c>
      <c r="O43" s="31">
        <v>0</v>
      </c>
      <c r="P43" s="31">
        <v>0.5</v>
      </c>
      <c r="R43" s="30"/>
      <c r="S43" s="31"/>
      <c r="T43" s="31"/>
      <c r="U43"/>
      <c r="V43" s="30"/>
      <c r="W43" s="31"/>
      <c r="X43" s="31"/>
    </row>
    <row r="44" spans="2:24" x14ac:dyDescent="0.3">
      <c r="B44" s="30" t="s">
        <v>240</v>
      </c>
      <c r="C44" s="31">
        <v>42.2</v>
      </c>
      <c r="D44" s="31">
        <v>24.2</v>
      </c>
      <c r="E44"/>
      <c r="F44" s="45" t="s">
        <v>242</v>
      </c>
      <c r="G44" s="46">
        <v>0</v>
      </c>
      <c r="H44" s="46">
        <v>3.6</v>
      </c>
      <c r="J44" s="30" t="s">
        <v>240</v>
      </c>
      <c r="K44" s="31">
        <v>49.5</v>
      </c>
      <c r="L44" s="31">
        <v>19.5</v>
      </c>
      <c r="M44"/>
      <c r="N44" s="45" t="s">
        <v>242</v>
      </c>
      <c r="O44" s="46">
        <v>0.3</v>
      </c>
      <c r="P44" s="46">
        <v>1</v>
      </c>
      <c r="R44" s="30"/>
      <c r="S44" s="31"/>
      <c r="T44" s="31"/>
      <c r="U44"/>
      <c r="V44" s="30"/>
      <c r="W44" s="31"/>
      <c r="X44" s="31"/>
    </row>
    <row r="45" spans="2:24" x14ac:dyDescent="0.3">
      <c r="B45" s="30" t="s">
        <v>237</v>
      </c>
      <c r="C45" s="31">
        <v>7.3000000000000007</v>
      </c>
      <c r="D45" s="31">
        <v>18.8</v>
      </c>
      <c r="E45"/>
      <c r="F45" s="45" t="s">
        <v>239</v>
      </c>
      <c r="G45" s="46">
        <v>0.8</v>
      </c>
      <c r="H45" s="46">
        <v>11.7</v>
      </c>
      <c r="J45" s="30" t="s">
        <v>237</v>
      </c>
      <c r="K45" s="31">
        <v>1.3</v>
      </c>
      <c r="L45" s="31">
        <v>6.4</v>
      </c>
      <c r="M45"/>
      <c r="N45" s="45" t="s">
        <v>239</v>
      </c>
      <c r="O45" s="46">
        <v>0.5</v>
      </c>
      <c r="P45" s="46">
        <v>4.1000000000000014</v>
      </c>
      <c r="R45" s="30"/>
      <c r="S45" s="31"/>
      <c r="T45" s="31"/>
      <c r="U45"/>
      <c r="V45" s="30"/>
      <c r="W45" s="31"/>
      <c r="X45" s="31"/>
    </row>
    <row r="46" spans="2:24" x14ac:dyDescent="0.3">
      <c r="B46" s="30" t="s">
        <v>231</v>
      </c>
      <c r="C46" s="31">
        <v>11.7</v>
      </c>
      <c r="D46" s="31">
        <v>5.4</v>
      </c>
      <c r="E46"/>
      <c r="F46" s="45" t="s">
        <v>236</v>
      </c>
      <c r="G46" s="46">
        <v>0</v>
      </c>
      <c r="H46" s="46">
        <v>0.2</v>
      </c>
      <c r="J46" s="30" t="s">
        <v>231</v>
      </c>
      <c r="K46" s="31">
        <v>18</v>
      </c>
      <c r="L46" s="31">
        <v>3.5</v>
      </c>
      <c r="M46"/>
      <c r="N46" s="45" t="s">
        <v>236</v>
      </c>
      <c r="O46" s="46">
        <v>0</v>
      </c>
      <c r="P46" s="46">
        <v>0</v>
      </c>
      <c r="R46" s="30"/>
      <c r="S46" s="31"/>
      <c r="T46" s="31"/>
      <c r="U46"/>
      <c r="V46" s="30"/>
      <c r="W46" s="31"/>
      <c r="X46" s="31"/>
    </row>
    <row r="47" spans="2:24" x14ac:dyDescent="0.3">
      <c r="B47" s="30" t="s">
        <v>228</v>
      </c>
      <c r="C47" s="31">
        <v>9.8000000000000007</v>
      </c>
      <c r="D47" s="31">
        <v>5.2</v>
      </c>
      <c r="E47"/>
      <c r="F47" s="30" t="s">
        <v>233</v>
      </c>
      <c r="G47" s="31">
        <v>0</v>
      </c>
      <c r="H47" s="31">
        <v>0</v>
      </c>
      <c r="J47" s="30" t="s">
        <v>228</v>
      </c>
      <c r="K47" s="31">
        <v>13.5</v>
      </c>
      <c r="L47" s="31">
        <v>3.8</v>
      </c>
      <c r="M47"/>
      <c r="N47" s="30" t="s">
        <v>233</v>
      </c>
      <c r="O47" s="31">
        <v>0</v>
      </c>
      <c r="P47" s="31">
        <v>0.3</v>
      </c>
      <c r="R47" s="30"/>
      <c r="S47" s="31"/>
      <c r="T47" s="31"/>
      <c r="U47"/>
      <c r="V47" s="30"/>
      <c r="W47" s="31"/>
      <c r="X47" s="31"/>
    </row>
    <row r="48" spans="2:24" x14ac:dyDescent="0.3">
      <c r="B48" s="30" t="s">
        <v>225</v>
      </c>
      <c r="C48" s="31">
        <v>5.6000000000000014</v>
      </c>
      <c r="D48" s="31">
        <v>3</v>
      </c>
      <c r="E48"/>
      <c r="F48" s="45" t="s">
        <v>230</v>
      </c>
      <c r="G48" s="46">
        <v>0.8</v>
      </c>
      <c r="H48" s="46">
        <v>13</v>
      </c>
      <c r="J48" s="30" t="s">
        <v>225</v>
      </c>
      <c r="K48" s="31">
        <v>3.8</v>
      </c>
      <c r="L48" s="31">
        <v>3.2</v>
      </c>
      <c r="M48"/>
      <c r="N48" s="45" t="s">
        <v>230</v>
      </c>
      <c r="O48" s="46">
        <v>0</v>
      </c>
      <c r="P48" s="46">
        <v>2.4</v>
      </c>
      <c r="R48" s="30"/>
      <c r="S48" s="31"/>
      <c r="T48" s="31"/>
      <c r="U48"/>
      <c r="V48" s="30"/>
      <c r="W48" s="31"/>
      <c r="X48" s="31"/>
    </row>
    <row r="49" spans="2:24" x14ac:dyDescent="0.3">
      <c r="B49" s="30" t="s">
        <v>222</v>
      </c>
      <c r="C49" s="31">
        <v>8.5</v>
      </c>
      <c r="D49" s="31">
        <v>17.3</v>
      </c>
      <c r="E49"/>
      <c r="F49" s="45" t="s">
        <v>227</v>
      </c>
      <c r="G49" s="46">
        <v>0</v>
      </c>
      <c r="H49" s="46">
        <v>1.2</v>
      </c>
      <c r="J49" s="30" t="s">
        <v>222</v>
      </c>
      <c r="K49" s="31">
        <v>10</v>
      </c>
      <c r="L49" s="31">
        <v>10.9</v>
      </c>
      <c r="M49"/>
      <c r="N49" s="45" t="s">
        <v>227</v>
      </c>
      <c r="O49" s="46">
        <v>0</v>
      </c>
      <c r="P49" s="46">
        <v>0.70000000000000007</v>
      </c>
      <c r="R49" s="30"/>
      <c r="S49" s="31"/>
      <c r="T49" s="31"/>
      <c r="U49"/>
      <c r="V49" s="30"/>
      <c r="W49" s="31"/>
      <c r="X49" s="31"/>
    </row>
    <row r="50" spans="2:24" x14ac:dyDescent="0.3">
      <c r="B50" s="30" t="s">
        <v>216</v>
      </c>
      <c r="C50" s="31">
        <v>12</v>
      </c>
      <c r="D50" s="31">
        <v>98.600000000000009</v>
      </c>
      <c r="E50"/>
      <c r="F50" s="30" t="s">
        <v>224</v>
      </c>
      <c r="G50" s="31">
        <v>0</v>
      </c>
      <c r="H50" s="31">
        <v>0.4</v>
      </c>
      <c r="J50" s="30" t="s">
        <v>216</v>
      </c>
      <c r="K50" s="31">
        <v>18</v>
      </c>
      <c r="L50" s="31">
        <v>122.6</v>
      </c>
      <c r="M50"/>
      <c r="N50" s="30" t="s">
        <v>224</v>
      </c>
      <c r="O50" s="31">
        <v>0.3</v>
      </c>
      <c r="P50" s="31">
        <v>0</v>
      </c>
      <c r="R50" s="30"/>
      <c r="S50" s="31"/>
      <c r="T50" s="31"/>
      <c r="U50"/>
      <c r="V50" s="30"/>
      <c r="W50" s="31"/>
      <c r="X50" s="31"/>
    </row>
    <row r="51" spans="2:24" x14ac:dyDescent="0.3">
      <c r="B51" s="30" t="s">
        <v>85</v>
      </c>
      <c r="C51" s="31">
        <v>1.1000000000000001</v>
      </c>
      <c r="D51" s="31">
        <v>43.400000000000013</v>
      </c>
      <c r="E51"/>
      <c r="F51" s="30" t="s">
        <v>221</v>
      </c>
      <c r="G51" s="31">
        <v>0.5</v>
      </c>
      <c r="H51" s="31">
        <v>14.8</v>
      </c>
      <c r="J51" s="30" t="s">
        <v>85</v>
      </c>
      <c r="K51" s="31">
        <v>0.3</v>
      </c>
      <c r="L51" s="31">
        <v>59.1</v>
      </c>
      <c r="M51"/>
      <c r="N51" s="30" t="s">
        <v>221</v>
      </c>
      <c r="O51" s="31">
        <v>0.8</v>
      </c>
      <c r="P51" s="31">
        <v>3.7</v>
      </c>
      <c r="R51" s="30"/>
      <c r="S51" s="31"/>
      <c r="T51" s="31"/>
      <c r="U51"/>
      <c r="V51" s="30"/>
      <c r="W51" s="31"/>
      <c r="X51" s="31"/>
    </row>
    <row r="52" spans="2:24" x14ac:dyDescent="0.3">
      <c r="B52" s="30" t="s">
        <v>84</v>
      </c>
      <c r="C52" s="31">
        <v>0.3</v>
      </c>
      <c r="D52" s="31">
        <v>134.69999999999999</v>
      </c>
      <c r="E52"/>
      <c r="F52" s="30" t="s">
        <v>218</v>
      </c>
      <c r="G52" s="31">
        <v>0</v>
      </c>
      <c r="H52" s="31">
        <v>10</v>
      </c>
      <c r="J52" s="30" t="s">
        <v>84</v>
      </c>
      <c r="K52" s="31">
        <v>0.8</v>
      </c>
      <c r="L52" s="31">
        <v>126.9</v>
      </c>
      <c r="M52"/>
      <c r="N52" s="30" t="s">
        <v>218</v>
      </c>
      <c r="O52" s="31">
        <v>0.5</v>
      </c>
      <c r="P52" s="31">
        <v>2.2999999999999998</v>
      </c>
      <c r="R52" s="30"/>
      <c r="S52" s="31"/>
      <c r="T52" s="31"/>
      <c r="U52"/>
      <c r="V52" s="30"/>
      <c r="W52" s="31"/>
      <c r="X52" s="31"/>
    </row>
    <row r="53" spans="2:24" x14ac:dyDescent="0.3">
      <c r="B53" s="30"/>
      <c r="C53" s="31"/>
      <c r="D53" s="31"/>
      <c r="E53"/>
      <c r="F53" s="30" t="s">
        <v>215</v>
      </c>
      <c r="G53" s="31">
        <v>0.4</v>
      </c>
      <c r="H53" s="31">
        <v>22.9</v>
      </c>
      <c r="J53" s="30"/>
      <c r="K53" s="31"/>
      <c r="L53" s="31"/>
      <c r="M53"/>
      <c r="N53" s="30" t="s">
        <v>215</v>
      </c>
      <c r="O53" s="31">
        <v>0.3</v>
      </c>
      <c r="P53" s="31">
        <v>9.2000000000000011</v>
      </c>
      <c r="R53" s="30"/>
      <c r="S53" s="31"/>
      <c r="T53" s="31"/>
      <c r="U53"/>
      <c r="V53" s="30"/>
      <c r="W53" s="31"/>
      <c r="X53" s="31"/>
    </row>
    <row r="54" spans="2:24" x14ac:dyDescent="0.3">
      <c r="B54" s="30"/>
      <c r="C54" s="31"/>
      <c r="D54" s="31"/>
      <c r="E54"/>
      <c r="F54" s="30" t="s">
        <v>260</v>
      </c>
      <c r="G54" s="31">
        <v>0.9</v>
      </c>
      <c r="H54" s="31">
        <v>7.1000000000000014</v>
      </c>
      <c r="J54" s="30"/>
      <c r="K54" s="31"/>
      <c r="L54" s="31"/>
      <c r="M54"/>
      <c r="N54" s="30" t="s">
        <v>260</v>
      </c>
      <c r="O54" s="31">
        <v>0</v>
      </c>
      <c r="P54" s="31">
        <v>1.4</v>
      </c>
      <c r="R54" s="30"/>
      <c r="S54" s="31"/>
      <c r="T54" s="31"/>
      <c r="U54"/>
      <c r="V54" s="30"/>
      <c r="W54" s="31"/>
      <c r="X54" s="31"/>
    </row>
    <row r="55" spans="2:24" x14ac:dyDescent="0.3">
      <c r="B55" s="30"/>
      <c r="C55" s="31"/>
      <c r="D55" s="31"/>
      <c r="E55"/>
      <c r="F55" s="30" t="s">
        <v>211</v>
      </c>
      <c r="G55" s="31">
        <v>1</v>
      </c>
      <c r="H55" s="31">
        <v>36.1</v>
      </c>
      <c r="J55" s="30"/>
      <c r="K55" s="31"/>
      <c r="L55" s="31"/>
      <c r="M55"/>
      <c r="N55" s="30" t="s">
        <v>211</v>
      </c>
      <c r="O55" s="31">
        <v>0.5</v>
      </c>
      <c r="P55" s="31">
        <v>9.5</v>
      </c>
      <c r="R55" s="30"/>
      <c r="S55" s="31"/>
      <c r="T55" s="31"/>
      <c r="U55"/>
      <c r="V55" s="30"/>
      <c r="W55" s="31"/>
      <c r="X55" s="31"/>
    </row>
    <row r="56" spans="2:24" x14ac:dyDescent="0.3">
      <c r="B56" s="30"/>
      <c r="C56" s="31"/>
      <c r="D56" s="31"/>
      <c r="E56"/>
      <c r="F56" s="30"/>
      <c r="G56" s="31"/>
      <c r="H56" s="31"/>
      <c r="J56" s="30"/>
      <c r="K56" s="31"/>
      <c r="L56" s="31"/>
      <c r="M56"/>
      <c r="N56" s="30"/>
      <c r="O56" s="31"/>
      <c r="P56" s="31"/>
      <c r="R56" s="30"/>
      <c r="S56" s="31"/>
      <c r="T56" s="31"/>
      <c r="U56"/>
      <c r="V56" s="30"/>
      <c r="W56" s="31"/>
      <c r="X56" s="31"/>
    </row>
    <row r="57" spans="2:24" x14ac:dyDescent="0.3">
      <c r="B57" s="30"/>
      <c r="C57" s="31"/>
      <c r="D57" s="31"/>
      <c r="E57"/>
      <c r="F57" s="30"/>
      <c r="G57" s="31"/>
      <c r="H57" s="31"/>
      <c r="J57" s="30"/>
      <c r="K57" s="31"/>
      <c r="L57" s="31"/>
      <c r="M57"/>
      <c r="N57" s="30"/>
      <c r="O57" s="31"/>
      <c r="P57" s="31"/>
      <c r="R57" s="30"/>
      <c r="S57" s="31"/>
      <c r="T57" s="31"/>
      <c r="U57"/>
      <c r="V57" s="30"/>
      <c r="W57" s="31"/>
      <c r="X57" s="31"/>
    </row>
    <row r="58" spans="2:24" x14ac:dyDescent="0.3">
      <c r="B58" s="30"/>
      <c r="C58" s="31"/>
      <c r="D58" s="31"/>
      <c r="E58"/>
      <c r="F58" s="30"/>
      <c r="G58" s="31"/>
      <c r="H58" s="31"/>
      <c r="J58" s="30"/>
      <c r="K58" s="31"/>
      <c r="L58" s="31"/>
      <c r="M58"/>
      <c r="N58" s="30"/>
      <c r="O58" s="31"/>
      <c r="P58" s="31"/>
      <c r="R58" s="30"/>
      <c r="S58" s="31"/>
      <c r="T58" s="31"/>
      <c r="U58"/>
      <c r="V58" s="30"/>
      <c r="W58" s="31"/>
      <c r="X58" s="31"/>
    </row>
    <row r="59" spans="2:24" x14ac:dyDescent="0.3">
      <c r="B59" s="30"/>
      <c r="C59" s="31"/>
      <c r="D59" s="31"/>
      <c r="E59"/>
      <c r="F59" s="30"/>
      <c r="G59" s="31"/>
      <c r="H59" s="31"/>
      <c r="J59" s="30"/>
      <c r="K59" s="31"/>
      <c r="L59" s="31"/>
      <c r="M59"/>
      <c r="N59" s="30"/>
      <c r="O59" s="31"/>
      <c r="P59" s="31"/>
      <c r="R59" s="30"/>
      <c r="S59" s="31"/>
      <c r="T59" s="31"/>
      <c r="U59"/>
      <c r="V59" s="30"/>
      <c r="W59" s="31"/>
      <c r="X59" s="31"/>
    </row>
    <row r="60" spans="2:24" x14ac:dyDescent="0.3">
      <c r="B60" s="30"/>
      <c r="C60" s="31"/>
      <c r="D60" s="31"/>
      <c r="E60"/>
      <c r="F60" s="30"/>
      <c r="G60" s="31"/>
      <c r="H60" s="31"/>
      <c r="J60" s="30"/>
      <c r="K60" s="31"/>
      <c r="L60" s="31"/>
      <c r="M60"/>
      <c r="N60" s="30"/>
      <c r="O60" s="31"/>
      <c r="P60" s="31"/>
      <c r="R60" s="30"/>
      <c r="S60" s="31"/>
      <c r="T60" s="31"/>
      <c r="U60"/>
      <c r="V60" s="30"/>
      <c r="W60" s="31"/>
      <c r="X60" s="31"/>
    </row>
    <row r="61" spans="2:24" x14ac:dyDescent="0.3">
      <c r="B61" s="30"/>
      <c r="C61" s="31"/>
      <c r="D61" s="31"/>
      <c r="E61"/>
      <c r="F61" s="30"/>
      <c r="G61" s="31"/>
      <c r="H61" s="31"/>
      <c r="J61" s="30"/>
      <c r="K61" s="31"/>
      <c r="L61" s="31"/>
      <c r="M61"/>
      <c r="N61" s="30"/>
      <c r="O61" s="31"/>
      <c r="P61" s="31"/>
      <c r="R61" s="30"/>
      <c r="S61" s="31"/>
      <c r="T61" s="31"/>
      <c r="U61"/>
      <c r="V61" s="30"/>
      <c r="W61" s="31"/>
      <c r="X61" s="31"/>
    </row>
    <row r="62" spans="2:24" x14ac:dyDescent="0.3">
      <c r="B62" s="30"/>
      <c r="C62" s="31"/>
      <c r="D62" s="31"/>
      <c r="E62"/>
      <c r="F62" s="30"/>
      <c r="G62" s="31"/>
      <c r="H62" s="31"/>
      <c r="J62" s="30"/>
      <c r="K62" s="31"/>
      <c r="L62" s="31"/>
      <c r="M62"/>
      <c r="N62" s="30"/>
      <c r="O62" s="31"/>
      <c r="P62" s="31"/>
      <c r="R62" s="30"/>
      <c r="S62" s="31"/>
      <c r="T62" s="31"/>
      <c r="U62"/>
      <c r="V62" s="30"/>
      <c r="W62" s="31"/>
      <c r="X62" s="31"/>
    </row>
    <row r="63" spans="2:24" x14ac:dyDescent="0.3">
      <c r="B63" s="30"/>
      <c r="C63" s="31"/>
      <c r="D63" s="31"/>
      <c r="E63"/>
      <c r="F63" s="30"/>
      <c r="G63" s="31"/>
      <c r="H63" s="31"/>
      <c r="J63" s="30"/>
      <c r="K63" s="31"/>
      <c r="L63" s="31"/>
      <c r="M63"/>
      <c r="N63" s="30"/>
      <c r="O63" s="31"/>
      <c r="P63" s="31"/>
      <c r="R63" s="30"/>
      <c r="S63" s="31"/>
      <c r="T63" s="31"/>
      <c r="U63"/>
      <c r="V63" s="30"/>
      <c r="W63" s="31"/>
      <c r="X63" s="31"/>
    </row>
    <row r="64" spans="2:24" x14ac:dyDescent="0.3">
      <c r="B64" s="30"/>
      <c r="C64" s="31"/>
      <c r="D64" s="31"/>
      <c r="E64"/>
      <c r="F64" s="30"/>
      <c r="G64" s="31"/>
      <c r="H64" s="31"/>
      <c r="J64" s="30"/>
      <c r="K64" s="31"/>
      <c r="L64" s="31"/>
      <c r="M64"/>
      <c r="N64" s="30"/>
      <c r="O64" s="31"/>
      <c r="P64" s="31"/>
      <c r="R64" s="30"/>
      <c r="S64" s="31"/>
      <c r="T64" s="31"/>
      <c r="U64"/>
      <c r="V64" s="30"/>
      <c r="W64" s="31"/>
      <c r="X64" s="31"/>
    </row>
    <row r="65" spans="2:24" x14ac:dyDescent="0.3">
      <c r="B65" s="30"/>
      <c r="C65" s="31"/>
      <c r="D65" s="31"/>
      <c r="E65"/>
      <c r="F65" s="30"/>
      <c r="G65" s="31"/>
      <c r="H65" s="31"/>
      <c r="J65" s="30"/>
      <c r="K65" s="31"/>
      <c r="L65" s="31"/>
      <c r="M65"/>
      <c r="N65" s="30"/>
      <c r="O65" s="31"/>
      <c r="P65" s="31"/>
      <c r="R65" s="30"/>
      <c r="S65" s="31"/>
      <c r="T65" s="31"/>
      <c r="U65"/>
      <c r="V65" s="30"/>
      <c r="W65" s="31"/>
      <c r="X65" s="31"/>
    </row>
    <row r="66" spans="2:24" x14ac:dyDescent="0.3">
      <c r="B66" s="30"/>
      <c r="C66" s="31"/>
      <c r="D66" s="31"/>
      <c r="E66"/>
      <c r="F66" s="30"/>
      <c r="G66" s="31"/>
      <c r="H66" s="31"/>
      <c r="J66" s="30"/>
      <c r="K66" s="31"/>
      <c r="L66" s="31"/>
      <c r="M66"/>
      <c r="N66" s="30"/>
      <c r="O66" s="31"/>
      <c r="P66" s="31"/>
      <c r="R66" s="30"/>
      <c r="S66" s="31"/>
      <c r="T66" s="31"/>
      <c r="U66"/>
      <c r="V66" s="30"/>
      <c r="W66" s="31"/>
      <c r="X66" s="31"/>
    </row>
    <row r="67" spans="2:24" x14ac:dyDescent="0.3">
      <c r="B67" s="30"/>
      <c r="C67" s="31"/>
      <c r="D67" s="31"/>
      <c r="E67"/>
      <c r="F67" s="30"/>
      <c r="G67" s="31"/>
      <c r="H67" s="31"/>
      <c r="J67" s="30"/>
      <c r="K67" s="31"/>
      <c r="L67" s="31"/>
      <c r="M67"/>
      <c r="N67" s="30"/>
      <c r="O67" s="31"/>
      <c r="P67" s="31"/>
      <c r="R67" s="30"/>
      <c r="S67" s="31"/>
      <c r="T67" s="31"/>
      <c r="U67"/>
      <c r="V67" s="30"/>
      <c r="W67" s="31"/>
      <c r="X67" s="31"/>
    </row>
    <row r="68" spans="2:24" x14ac:dyDescent="0.3">
      <c r="B68" s="30"/>
      <c r="C68" s="31"/>
      <c r="D68" s="31"/>
      <c r="E68"/>
      <c r="F68" s="30"/>
      <c r="G68" s="31"/>
      <c r="H68" s="31"/>
      <c r="J68" s="30"/>
      <c r="K68" s="31"/>
      <c r="L68" s="31"/>
      <c r="M68"/>
      <c r="N68" s="30"/>
      <c r="O68" s="31"/>
      <c r="P68" s="31"/>
      <c r="R68" s="30"/>
      <c r="S68" s="31"/>
      <c r="T68" s="31"/>
      <c r="U68"/>
      <c r="V68" s="30"/>
      <c r="W68" s="31"/>
      <c r="X68" s="31"/>
    </row>
    <row r="69" spans="2:24" x14ac:dyDescent="0.3">
      <c r="B69" s="30"/>
      <c r="C69" s="31"/>
      <c r="D69" s="31"/>
      <c r="E69"/>
      <c r="F69" s="30"/>
      <c r="G69" s="31"/>
      <c r="H69" s="31"/>
      <c r="J69" s="30"/>
      <c r="K69" s="31"/>
      <c r="L69" s="31"/>
      <c r="M69"/>
      <c r="N69" s="30"/>
      <c r="O69" s="31"/>
      <c r="P69" s="31"/>
      <c r="R69" s="30"/>
      <c r="S69" s="31"/>
      <c r="T69" s="31"/>
      <c r="U69"/>
      <c r="V69" s="30"/>
      <c r="W69" s="31"/>
      <c r="X69" s="31"/>
    </row>
    <row r="70" spans="2:24" x14ac:dyDescent="0.3">
      <c r="B70" s="30"/>
      <c r="C70" s="31"/>
      <c r="D70" s="31"/>
      <c r="E70"/>
      <c r="F70" s="30"/>
      <c r="G70" s="31"/>
      <c r="H70" s="31"/>
      <c r="J70" s="30"/>
      <c r="K70" s="31"/>
      <c r="L70" s="31"/>
      <c r="M70"/>
      <c r="N70" s="30"/>
      <c r="O70" s="31"/>
      <c r="P70" s="31"/>
      <c r="R70" s="30"/>
      <c r="S70" s="31"/>
      <c r="T70" s="31"/>
      <c r="U70"/>
      <c r="V70" s="30"/>
      <c r="W70" s="31"/>
      <c r="X70" s="31"/>
    </row>
  </sheetData>
  <pageMargins left="0.19685039370078741" right="0.19685039370078741" top="0.19685039370078741" bottom="0.19685039370078741" header="0" footer="0"/>
  <pageSetup paperSize="9" scale="5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A8904-A3FF-49F6-A9BF-1FD77F4D9008}">
  <dimension ref="A1:AY299"/>
  <sheetViews>
    <sheetView showZeros="0" zoomScaleNormal="100" workbookViewId="0">
      <pane ySplit="2" topLeftCell="A192" activePane="bottomLeft" state="frozen"/>
      <selection activeCell="Q34" sqref="Q34"/>
      <selection pane="bottomLeft" activeCell="AE209" sqref="AE209"/>
    </sheetView>
  </sheetViews>
  <sheetFormatPr defaultColWidth="4.6640625" defaultRowHeight="14.1" customHeight="1" x14ac:dyDescent="0.3"/>
  <cols>
    <col min="1" max="1" width="34" customWidth="1"/>
    <col min="2" max="46" width="4.6640625" customWidth="1"/>
  </cols>
  <sheetData>
    <row r="1" spans="1:51" s="13" customFormat="1" ht="14.1" customHeight="1" x14ac:dyDescent="0.3">
      <c r="A1" s="7" t="s">
        <v>80</v>
      </c>
      <c r="B1" s="8">
        <v>0</v>
      </c>
      <c r="C1" s="9">
        <v>8</v>
      </c>
      <c r="D1" s="10">
        <v>25</v>
      </c>
      <c r="E1" s="11">
        <v>65</v>
      </c>
      <c r="F1" s="12"/>
      <c r="G1"/>
      <c r="H1"/>
      <c r="I1"/>
      <c r="J1"/>
      <c r="K1"/>
      <c r="L1"/>
      <c r="M1"/>
      <c r="N1"/>
      <c r="O1"/>
      <c r="P1"/>
      <c r="Q1"/>
      <c r="R1"/>
      <c r="S1"/>
      <c r="T1"/>
      <c r="U1"/>
      <c r="V1"/>
      <c r="W1"/>
      <c r="X1"/>
      <c r="Y1"/>
      <c r="Z1"/>
      <c r="AA1"/>
      <c r="AB1"/>
      <c r="AC1"/>
      <c r="AD1"/>
      <c r="AE1"/>
      <c r="AF1"/>
      <c r="AG1"/>
      <c r="AH1"/>
      <c r="AR1"/>
      <c r="AS1"/>
      <c r="AT1"/>
      <c r="AU1"/>
      <c r="AV1"/>
    </row>
    <row r="2" spans="1:51" s="13" customFormat="1" ht="14.1" customHeight="1" x14ac:dyDescent="0.3">
      <c r="A2" s="14"/>
      <c r="B2" s="8">
        <f>C1-0.00001</f>
        <v>7.9999900000000004</v>
      </c>
      <c r="C2" s="9">
        <f>D1-0.00001</f>
        <v>24.99999</v>
      </c>
      <c r="D2" s="10">
        <f>E1-0.00001</f>
        <v>64.999989999999997</v>
      </c>
      <c r="E2" s="11">
        <v>999</v>
      </c>
      <c r="F2" s="12"/>
      <c r="G2"/>
      <c r="H2"/>
      <c r="I2"/>
      <c r="J2"/>
      <c r="K2"/>
      <c r="L2"/>
      <c r="M2"/>
      <c r="N2"/>
      <c r="O2"/>
      <c r="P2"/>
      <c r="Q2"/>
      <c r="R2"/>
      <c r="S2"/>
      <c r="T2"/>
      <c r="U2"/>
      <c r="V2"/>
      <c r="W2"/>
      <c r="X2"/>
      <c r="Y2"/>
      <c r="Z2"/>
      <c r="AA2"/>
      <c r="AB2"/>
      <c r="AC2"/>
      <c r="AD2"/>
      <c r="AE2"/>
      <c r="AF2"/>
      <c r="AG2"/>
      <c r="AH2"/>
      <c r="AR2"/>
      <c r="AS2"/>
      <c r="AT2"/>
      <c r="AU2"/>
      <c r="AV2"/>
    </row>
    <row r="5" spans="1:51" s="13" customFormat="1" ht="14.1" customHeight="1" x14ac:dyDescent="0.3">
      <c r="A5" s="15" t="s">
        <v>261</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row>
    <row r="6" spans="1:51" ht="14.1" customHeight="1" x14ac:dyDescent="0.3">
      <c r="A6" s="16" t="s">
        <v>82</v>
      </c>
      <c r="B6" s="71">
        <v>1</v>
      </c>
      <c r="C6" s="74">
        <v>3</v>
      </c>
      <c r="D6" s="73">
        <v>5</v>
      </c>
      <c r="E6" s="17">
        <v>7</v>
      </c>
      <c r="F6" s="17">
        <v>9</v>
      </c>
      <c r="G6" s="17">
        <v>11</v>
      </c>
      <c r="H6" s="74">
        <v>13</v>
      </c>
      <c r="I6" s="17">
        <v>15</v>
      </c>
      <c r="J6" s="17">
        <v>17</v>
      </c>
      <c r="K6" s="17">
        <v>19</v>
      </c>
      <c r="L6" s="17">
        <v>21</v>
      </c>
      <c r="M6" s="17">
        <v>23</v>
      </c>
      <c r="N6" s="17">
        <v>25</v>
      </c>
      <c r="O6" s="17">
        <v>27</v>
      </c>
      <c r="P6" s="17">
        <v>29</v>
      </c>
      <c r="Q6" s="17">
        <v>31</v>
      </c>
      <c r="R6" s="17">
        <v>33</v>
      </c>
      <c r="S6" s="17">
        <v>35</v>
      </c>
      <c r="T6" s="17">
        <v>37</v>
      </c>
      <c r="U6" s="17">
        <v>39</v>
      </c>
      <c r="V6" s="17">
        <v>41</v>
      </c>
      <c r="W6" s="17">
        <v>43</v>
      </c>
    </row>
    <row r="7" spans="1:51" ht="14.1" customHeight="1" x14ac:dyDescent="0.3">
      <c r="A7" s="18" t="s">
        <v>83</v>
      </c>
      <c r="B7" s="117">
        <v>0.25833333333333336</v>
      </c>
      <c r="C7" s="120">
        <v>0.26319444444444445</v>
      </c>
      <c r="D7" s="119">
        <v>0.27013888888888887</v>
      </c>
      <c r="E7" s="19">
        <v>0.28958333333333336</v>
      </c>
      <c r="F7" s="19">
        <v>0.31180555555555556</v>
      </c>
      <c r="G7" s="19">
        <v>0.33333333333333331</v>
      </c>
      <c r="H7" s="120">
        <v>0.35416666666666669</v>
      </c>
      <c r="I7" s="19">
        <v>0.39583333333333331</v>
      </c>
      <c r="J7" s="19">
        <v>0.4375</v>
      </c>
      <c r="K7" s="19">
        <v>0.47916666666666669</v>
      </c>
      <c r="L7" s="19">
        <v>0.52013888888888882</v>
      </c>
      <c r="M7" s="19">
        <v>0.56180555555555556</v>
      </c>
      <c r="N7" s="19">
        <v>0.60347222222222219</v>
      </c>
      <c r="O7" s="19">
        <v>0.64513888888888882</v>
      </c>
      <c r="P7" s="19">
        <v>0.68680555555555556</v>
      </c>
      <c r="Q7" s="19">
        <v>0.73125000000000007</v>
      </c>
      <c r="R7" s="19">
        <v>0.7715277777777777</v>
      </c>
      <c r="S7" s="19">
        <v>0.81319444444444444</v>
      </c>
      <c r="T7" s="19">
        <v>0.83888888888888891</v>
      </c>
      <c r="U7" s="19">
        <v>0.88055555555555554</v>
      </c>
      <c r="V7" s="19">
        <v>0.92222222222222217</v>
      </c>
      <c r="W7" s="19">
        <v>0.96388888888888891</v>
      </c>
    </row>
    <row r="9" spans="1:51" ht="14.1" customHeight="1" x14ac:dyDescent="0.3">
      <c r="A9" s="7" t="s">
        <v>211</v>
      </c>
      <c r="B9" s="20"/>
      <c r="C9" s="20"/>
      <c r="D9" s="20">
        <v>1</v>
      </c>
      <c r="E9" s="20">
        <v>6</v>
      </c>
      <c r="F9" s="20">
        <v>6</v>
      </c>
      <c r="G9" s="20">
        <v>8.8000000000000007</v>
      </c>
      <c r="H9" s="20">
        <v>7.8000000000000007</v>
      </c>
      <c r="I9" s="20">
        <v>4.8000000000000007</v>
      </c>
      <c r="J9" s="20">
        <v>5</v>
      </c>
      <c r="K9" s="20">
        <v>4</v>
      </c>
      <c r="L9" s="20">
        <v>3</v>
      </c>
      <c r="M9" s="20">
        <v>3</v>
      </c>
      <c r="N9" s="20">
        <v>3</v>
      </c>
      <c r="O9" s="20">
        <v>3</v>
      </c>
      <c r="P9" s="20">
        <v>3.8</v>
      </c>
      <c r="Q9" s="20">
        <v>1</v>
      </c>
      <c r="R9" s="20">
        <v>1</v>
      </c>
      <c r="S9" s="20">
        <v>1</v>
      </c>
      <c r="T9" s="20"/>
      <c r="U9" s="20"/>
      <c r="V9" s="20"/>
      <c r="W9" s="20"/>
    </row>
    <row r="10" spans="1:51" ht="14.1" customHeight="1" x14ac:dyDescent="0.3">
      <c r="A10" s="7" t="s">
        <v>213</v>
      </c>
      <c r="B10" s="20"/>
      <c r="C10" s="20"/>
      <c r="D10" s="20">
        <v>2</v>
      </c>
      <c r="E10" s="20">
        <v>9</v>
      </c>
      <c r="F10" s="20">
        <v>11</v>
      </c>
      <c r="G10" s="20">
        <v>10</v>
      </c>
      <c r="H10" s="20">
        <v>9</v>
      </c>
      <c r="I10" s="20">
        <v>4.8000000000000007</v>
      </c>
      <c r="J10" s="20">
        <v>6</v>
      </c>
      <c r="K10" s="20">
        <v>5</v>
      </c>
      <c r="L10" s="20">
        <v>3</v>
      </c>
      <c r="M10" s="20">
        <v>3</v>
      </c>
      <c r="N10" s="20">
        <v>3</v>
      </c>
      <c r="O10" s="20">
        <v>3</v>
      </c>
      <c r="P10" s="20">
        <v>3.8</v>
      </c>
      <c r="Q10" s="20">
        <v>1.8</v>
      </c>
      <c r="R10" s="20">
        <v>1</v>
      </c>
      <c r="S10" s="20">
        <v>1</v>
      </c>
      <c r="T10" s="20"/>
      <c r="U10" s="20"/>
      <c r="V10" s="20"/>
      <c r="W10" s="20"/>
    </row>
    <row r="11" spans="1:51" ht="14.1" customHeight="1" x14ac:dyDescent="0.3">
      <c r="A11" s="7" t="s">
        <v>215</v>
      </c>
      <c r="B11" s="20"/>
      <c r="C11" s="20"/>
      <c r="D11" s="20">
        <v>4.8000000000000007</v>
      </c>
      <c r="E11" s="20">
        <v>13</v>
      </c>
      <c r="F11" s="20">
        <v>18.8</v>
      </c>
      <c r="G11" s="20">
        <v>14</v>
      </c>
      <c r="H11" s="20">
        <v>14.8</v>
      </c>
      <c r="I11" s="20">
        <v>7</v>
      </c>
      <c r="J11" s="20">
        <v>7</v>
      </c>
      <c r="K11" s="20">
        <v>7</v>
      </c>
      <c r="L11" s="20">
        <v>5.8000000000000007</v>
      </c>
      <c r="M11" s="20">
        <v>3</v>
      </c>
      <c r="N11" s="20">
        <v>3</v>
      </c>
      <c r="O11" s="20">
        <v>3</v>
      </c>
      <c r="P11" s="20">
        <v>3.8</v>
      </c>
      <c r="Q11" s="20">
        <v>2</v>
      </c>
      <c r="R11" s="20">
        <v>1</v>
      </c>
      <c r="S11" s="20">
        <v>1.8</v>
      </c>
      <c r="T11" s="20"/>
      <c r="U11" s="20"/>
      <c r="V11" s="20"/>
      <c r="W11" s="20"/>
    </row>
    <row r="12" spans="1:51" ht="14.1" customHeight="1" x14ac:dyDescent="0.3">
      <c r="A12" s="7" t="s">
        <v>218</v>
      </c>
      <c r="B12" s="20"/>
      <c r="C12" s="20"/>
      <c r="D12" s="20">
        <v>5</v>
      </c>
      <c r="E12" s="20">
        <v>16.8</v>
      </c>
      <c r="F12" s="20">
        <v>22.8</v>
      </c>
      <c r="G12" s="20">
        <v>15.8</v>
      </c>
      <c r="H12" s="20">
        <v>16</v>
      </c>
      <c r="I12" s="20">
        <v>10</v>
      </c>
      <c r="J12" s="20">
        <v>8.8000000000000007</v>
      </c>
      <c r="K12" s="20">
        <v>8</v>
      </c>
      <c r="L12" s="20">
        <v>6</v>
      </c>
      <c r="M12" s="20">
        <v>4</v>
      </c>
      <c r="N12" s="20">
        <v>3</v>
      </c>
      <c r="O12" s="20">
        <v>3</v>
      </c>
      <c r="P12" s="20">
        <v>3.8</v>
      </c>
      <c r="Q12" s="20">
        <v>2</v>
      </c>
      <c r="R12" s="20">
        <v>1.8</v>
      </c>
      <c r="S12" s="20">
        <v>2</v>
      </c>
      <c r="T12" s="20"/>
      <c r="U12" s="20"/>
      <c r="V12" s="20"/>
      <c r="W12" s="20"/>
    </row>
    <row r="13" spans="1:51" ht="14.1" customHeight="1" x14ac:dyDescent="0.3">
      <c r="A13" s="7" t="s">
        <v>221</v>
      </c>
      <c r="B13" s="20"/>
      <c r="C13" s="20"/>
      <c r="D13" s="20">
        <v>5</v>
      </c>
      <c r="E13" s="20">
        <v>19</v>
      </c>
      <c r="F13" s="20">
        <v>23.6</v>
      </c>
      <c r="G13" s="20">
        <v>17</v>
      </c>
      <c r="H13" s="20">
        <v>17.8</v>
      </c>
      <c r="I13" s="20">
        <v>10.8</v>
      </c>
      <c r="J13" s="20">
        <v>9</v>
      </c>
      <c r="K13" s="20">
        <v>8.8000000000000007</v>
      </c>
      <c r="L13" s="20">
        <v>7</v>
      </c>
      <c r="M13" s="20">
        <v>4</v>
      </c>
      <c r="N13" s="20">
        <v>3</v>
      </c>
      <c r="O13" s="20">
        <v>3.8</v>
      </c>
      <c r="P13" s="20">
        <v>4</v>
      </c>
      <c r="Q13" s="20">
        <v>2</v>
      </c>
      <c r="R13" s="20">
        <v>2</v>
      </c>
      <c r="S13" s="20">
        <v>2</v>
      </c>
      <c r="T13" s="20"/>
      <c r="U13" s="20"/>
      <c r="V13" s="20"/>
      <c r="W13" s="20"/>
    </row>
    <row r="14" spans="1:51" ht="14.1" customHeight="1" x14ac:dyDescent="0.3">
      <c r="A14" s="7" t="s">
        <v>224</v>
      </c>
      <c r="B14" s="20"/>
      <c r="C14" s="20"/>
      <c r="D14" s="20">
        <v>5</v>
      </c>
      <c r="E14" s="20">
        <v>19</v>
      </c>
      <c r="F14" s="20">
        <v>23.6</v>
      </c>
      <c r="G14" s="20">
        <v>17</v>
      </c>
      <c r="H14" s="20">
        <v>17.8</v>
      </c>
      <c r="I14" s="20">
        <v>10.8</v>
      </c>
      <c r="J14" s="20">
        <v>9</v>
      </c>
      <c r="K14" s="20">
        <v>8.8000000000000007</v>
      </c>
      <c r="L14" s="20">
        <v>7</v>
      </c>
      <c r="M14" s="20">
        <v>4</v>
      </c>
      <c r="N14" s="20">
        <v>3</v>
      </c>
      <c r="O14" s="20">
        <v>4</v>
      </c>
      <c r="P14" s="20">
        <v>4</v>
      </c>
      <c r="Q14" s="20">
        <v>2</v>
      </c>
      <c r="R14" s="20">
        <v>2</v>
      </c>
      <c r="S14" s="20">
        <v>2</v>
      </c>
      <c r="T14" s="20"/>
      <c r="U14" s="20"/>
      <c r="V14" s="20"/>
      <c r="W14" s="20"/>
    </row>
    <row r="15" spans="1:51" ht="14.1" customHeight="1" x14ac:dyDescent="0.3">
      <c r="A15" s="7" t="s">
        <v>227</v>
      </c>
      <c r="B15" s="20"/>
      <c r="C15" s="20"/>
      <c r="D15" s="20">
        <v>5</v>
      </c>
      <c r="E15" s="20">
        <v>19</v>
      </c>
      <c r="F15" s="20">
        <v>23.6</v>
      </c>
      <c r="G15" s="20">
        <v>17</v>
      </c>
      <c r="H15" s="20">
        <v>17.8</v>
      </c>
      <c r="I15" s="20">
        <v>10.8</v>
      </c>
      <c r="J15" s="20">
        <v>9</v>
      </c>
      <c r="K15" s="20">
        <v>8.8000000000000007</v>
      </c>
      <c r="L15" s="20">
        <v>7</v>
      </c>
      <c r="M15" s="20">
        <v>4</v>
      </c>
      <c r="N15" s="20">
        <v>3.2</v>
      </c>
      <c r="O15" s="20">
        <v>4</v>
      </c>
      <c r="P15" s="20">
        <v>4</v>
      </c>
      <c r="Q15" s="20">
        <v>2</v>
      </c>
      <c r="R15" s="20">
        <v>2</v>
      </c>
      <c r="S15" s="20">
        <v>2</v>
      </c>
      <c r="T15" s="20"/>
      <c r="U15" s="20"/>
      <c r="V15" s="20"/>
      <c r="W15" s="20"/>
    </row>
    <row r="16" spans="1:51" ht="14.1" customHeight="1" x14ac:dyDescent="0.3">
      <c r="A16" s="7" t="s">
        <v>230</v>
      </c>
      <c r="B16" s="20"/>
      <c r="C16" s="20"/>
      <c r="D16" s="20">
        <v>5</v>
      </c>
      <c r="E16" s="20">
        <v>22</v>
      </c>
      <c r="F16" s="20">
        <v>29.6</v>
      </c>
      <c r="G16" s="20">
        <v>19.8</v>
      </c>
      <c r="H16" s="20">
        <v>20</v>
      </c>
      <c r="I16" s="20">
        <v>12</v>
      </c>
      <c r="J16" s="20">
        <v>10</v>
      </c>
      <c r="K16" s="20">
        <v>9</v>
      </c>
      <c r="L16" s="20">
        <v>7</v>
      </c>
      <c r="M16" s="20">
        <v>5</v>
      </c>
      <c r="N16" s="20">
        <v>3.8</v>
      </c>
      <c r="O16" s="20">
        <v>4</v>
      </c>
      <c r="P16" s="20">
        <v>4</v>
      </c>
      <c r="Q16" s="20">
        <v>3</v>
      </c>
      <c r="R16" s="20">
        <v>2</v>
      </c>
      <c r="S16" s="20">
        <v>2</v>
      </c>
      <c r="T16" s="20"/>
      <c r="U16" s="20"/>
      <c r="V16" s="20"/>
      <c r="W16" s="20"/>
    </row>
    <row r="17" spans="1:23" ht="14.1" customHeight="1" x14ac:dyDescent="0.3">
      <c r="A17" s="7" t="s">
        <v>233</v>
      </c>
      <c r="B17" s="20"/>
      <c r="C17" s="20"/>
      <c r="D17" s="20">
        <v>5</v>
      </c>
      <c r="E17" s="20">
        <v>22</v>
      </c>
      <c r="F17" s="20">
        <v>29.6</v>
      </c>
      <c r="G17" s="20">
        <v>19.8</v>
      </c>
      <c r="H17" s="20">
        <v>20</v>
      </c>
      <c r="I17" s="20">
        <v>12</v>
      </c>
      <c r="J17" s="20">
        <v>10</v>
      </c>
      <c r="K17" s="20">
        <v>9</v>
      </c>
      <c r="L17" s="20">
        <v>7</v>
      </c>
      <c r="M17" s="20">
        <v>5</v>
      </c>
      <c r="N17" s="20">
        <v>3.8</v>
      </c>
      <c r="O17" s="20">
        <v>4</v>
      </c>
      <c r="P17" s="20">
        <v>4</v>
      </c>
      <c r="Q17" s="20">
        <v>3</v>
      </c>
      <c r="R17" s="20">
        <v>2</v>
      </c>
      <c r="S17" s="20">
        <v>2</v>
      </c>
      <c r="T17" s="20"/>
      <c r="U17" s="20"/>
      <c r="V17" s="20"/>
      <c r="W17" s="20"/>
    </row>
    <row r="18" spans="1:23" ht="14.1" customHeight="1" x14ac:dyDescent="0.3">
      <c r="A18" s="7" t="s">
        <v>236</v>
      </c>
      <c r="B18" s="20"/>
      <c r="C18" s="20"/>
      <c r="D18" s="20">
        <v>5</v>
      </c>
      <c r="E18" s="20">
        <v>22</v>
      </c>
      <c r="F18" s="20">
        <v>29.6</v>
      </c>
      <c r="G18" s="20">
        <v>19.8</v>
      </c>
      <c r="H18" s="20">
        <v>20</v>
      </c>
      <c r="I18" s="20">
        <v>12</v>
      </c>
      <c r="J18" s="20">
        <v>10</v>
      </c>
      <c r="K18" s="20">
        <v>9</v>
      </c>
      <c r="L18" s="20">
        <v>7</v>
      </c>
      <c r="M18" s="20">
        <v>5</v>
      </c>
      <c r="N18" s="20">
        <v>3.8</v>
      </c>
      <c r="O18" s="20">
        <v>4</v>
      </c>
      <c r="P18" s="20">
        <v>4</v>
      </c>
      <c r="Q18" s="20">
        <v>3</v>
      </c>
      <c r="R18" s="20">
        <v>2</v>
      </c>
      <c r="S18" s="20">
        <v>2</v>
      </c>
      <c r="T18" s="20"/>
      <c r="U18" s="20"/>
      <c r="V18" s="20"/>
      <c r="W18" s="20"/>
    </row>
    <row r="19" spans="1:23" ht="14.1" customHeight="1" x14ac:dyDescent="0.3">
      <c r="A19" s="7" t="s">
        <v>239</v>
      </c>
      <c r="B19" s="20"/>
      <c r="C19" s="20"/>
      <c r="D19" s="20">
        <v>8</v>
      </c>
      <c r="E19" s="20">
        <v>22.8</v>
      </c>
      <c r="F19" s="20">
        <v>32</v>
      </c>
      <c r="G19" s="20">
        <v>21</v>
      </c>
      <c r="H19" s="20">
        <v>21.8</v>
      </c>
      <c r="I19" s="20">
        <v>14.8</v>
      </c>
      <c r="J19" s="20">
        <v>12</v>
      </c>
      <c r="K19" s="20">
        <v>10</v>
      </c>
      <c r="L19" s="20">
        <v>7.8000000000000007</v>
      </c>
      <c r="M19" s="20">
        <v>5</v>
      </c>
      <c r="N19" s="20">
        <v>4</v>
      </c>
      <c r="O19" s="20">
        <v>5.6000000000000014</v>
      </c>
      <c r="P19" s="20">
        <v>4.8000000000000007</v>
      </c>
      <c r="Q19" s="20">
        <v>3</v>
      </c>
      <c r="R19" s="20">
        <v>2</v>
      </c>
      <c r="S19" s="20">
        <v>2</v>
      </c>
      <c r="T19" s="20"/>
      <c r="U19" s="20"/>
      <c r="V19" s="20"/>
      <c r="W19" s="20"/>
    </row>
    <row r="20" spans="1:23" ht="14.1" customHeight="1" x14ac:dyDescent="0.3">
      <c r="A20" s="7" t="s">
        <v>242</v>
      </c>
      <c r="B20" s="20"/>
      <c r="C20" s="20"/>
      <c r="D20" s="20">
        <v>9</v>
      </c>
      <c r="E20" s="20">
        <v>23.8</v>
      </c>
      <c r="F20" s="20">
        <v>32.799999999999997</v>
      </c>
      <c r="G20" s="20">
        <v>21</v>
      </c>
      <c r="H20" s="20">
        <v>22.8</v>
      </c>
      <c r="I20" s="20">
        <v>15.6</v>
      </c>
      <c r="J20" s="20">
        <v>13.8</v>
      </c>
      <c r="K20" s="20">
        <v>10</v>
      </c>
      <c r="L20" s="20">
        <v>8.8000000000000007</v>
      </c>
      <c r="M20" s="20">
        <v>5</v>
      </c>
      <c r="N20" s="20">
        <v>4</v>
      </c>
      <c r="O20" s="20">
        <v>5.6000000000000014</v>
      </c>
      <c r="P20" s="20">
        <v>5</v>
      </c>
      <c r="Q20" s="20">
        <v>3</v>
      </c>
      <c r="R20" s="20">
        <v>2</v>
      </c>
      <c r="S20" s="20">
        <v>2</v>
      </c>
      <c r="T20" s="20"/>
      <c r="U20" s="20"/>
      <c r="V20" s="20"/>
      <c r="W20" s="20"/>
    </row>
    <row r="21" spans="1:23" ht="14.1" customHeight="1" x14ac:dyDescent="0.3">
      <c r="A21" s="7" t="s">
        <v>245</v>
      </c>
      <c r="B21" s="20"/>
      <c r="C21" s="20"/>
      <c r="D21" s="20">
        <v>9</v>
      </c>
      <c r="E21" s="20">
        <v>23.8</v>
      </c>
      <c r="F21" s="20">
        <v>32.799999999999997</v>
      </c>
      <c r="G21" s="20">
        <v>21</v>
      </c>
      <c r="H21" s="20">
        <v>23.6</v>
      </c>
      <c r="I21" s="20">
        <v>15.6</v>
      </c>
      <c r="J21" s="20">
        <v>13.8</v>
      </c>
      <c r="K21" s="20">
        <v>10</v>
      </c>
      <c r="L21" s="20">
        <v>8.8000000000000007</v>
      </c>
      <c r="M21" s="20">
        <v>5</v>
      </c>
      <c r="N21" s="20">
        <v>4</v>
      </c>
      <c r="O21" s="20">
        <v>5.6000000000000014</v>
      </c>
      <c r="P21" s="20">
        <v>5</v>
      </c>
      <c r="Q21" s="20">
        <v>3</v>
      </c>
      <c r="R21" s="20">
        <v>2</v>
      </c>
      <c r="S21" s="20">
        <v>2</v>
      </c>
      <c r="T21" s="20"/>
      <c r="U21" s="20"/>
      <c r="V21" s="20"/>
      <c r="W21" s="20"/>
    </row>
    <row r="22" spans="1:23" ht="14.1" customHeight="1" x14ac:dyDescent="0.3">
      <c r="A22" s="50" t="s">
        <v>247</v>
      </c>
      <c r="B22" s="51"/>
      <c r="C22" s="51">
        <v>0</v>
      </c>
      <c r="D22" s="51">
        <v>5.1000000000000014</v>
      </c>
      <c r="E22" s="51">
        <v>7.8000000000000007</v>
      </c>
      <c r="F22" s="51">
        <v>11.8</v>
      </c>
      <c r="G22" s="51">
        <v>8.8000000000000007</v>
      </c>
      <c r="H22" s="51">
        <v>9.1</v>
      </c>
      <c r="I22" s="51">
        <v>5.8000000000000007</v>
      </c>
      <c r="J22" s="51">
        <v>6.3000000000000007</v>
      </c>
      <c r="K22" s="51">
        <v>5.8000000000000007</v>
      </c>
      <c r="L22" s="51">
        <v>6.8000000000000007</v>
      </c>
      <c r="M22" s="51">
        <v>5.8000000000000007</v>
      </c>
      <c r="N22" s="51">
        <v>5</v>
      </c>
      <c r="O22" s="51">
        <v>6</v>
      </c>
      <c r="P22" s="51">
        <v>6</v>
      </c>
      <c r="Q22" s="51">
        <v>4</v>
      </c>
      <c r="R22" s="51">
        <v>3.8</v>
      </c>
      <c r="S22" s="51">
        <v>2</v>
      </c>
      <c r="T22" s="51">
        <v>0</v>
      </c>
      <c r="U22" s="51">
        <v>1.8</v>
      </c>
      <c r="V22" s="51">
        <v>1</v>
      </c>
      <c r="W22" s="51">
        <v>0.8</v>
      </c>
    </row>
    <row r="23" spans="1:23" ht="14.1" customHeight="1" x14ac:dyDescent="0.3">
      <c r="A23" s="7" t="s">
        <v>248</v>
      </c>
      <c r="B23" s="20"/>
      <c r="C23" s="20">
        <v>0</v>
      </c>
      <c r="D23" s="20">
        <v>5.1000000000000014</v>
      </c>
      <c r="E23" s="20">
        <v>7.8000000000000007</v>
      </c>
      <c r="F23" s="20">
        <v>11.8</v>
      </c>
      <c r="G23" s="20">
        <v>8.8000000000000007</v>
      </c>
      <c r="H23" s="20">
        <v>9.1</v>
      </c>
      <c r="I23" s="20">
        <v>5.8000000000000007</v>
      </c>
      <c r="J23" s="20">
        <v>6.3000000000000007</v>
      </c>
      <c r="K23" s="20">
        <v>6.1000000000000014</v>
      </c>
      <c r="L23" s="20">
        <v>6.8000000000000007</v>
      </c>
      <c r="M23" s="20">
        <v>5.8000000000000007</v>
      </c>
      <c r="N23" s="20">
        <v>5</v>
      </c>
      <c r="O23" s="20">
        <v>6</v>
      </c>
      <c r="P23" s="20">
        <v>6</v>
      </c>
      <c r="Q23" s="20">
        <v>4</v>
      </c>
      <c r="R23" s="20">
        <v>3.8</v>
      </c>
      <c r="S23" s="20">
        <v>3</v>
      </c>
      <c r="T23" s="20">
        <v>0</v>
      </c>
      <c r="U23" s="20">
        <v>1.8</v>
      </c>
      <c r="V23" s="20">
        <v>1</v>
      </c>
      <c r="W23" s="20">
        <v>0.8</v>
      </c>
    </row>
    <row r="24" spans="1:23" ht="14.1" customHeight="1" x14ac:dyDescent="0.3">
      <c r="A24" s="7" t="s">
        <v>249</v>
      </c>
      <c r="B24" s="20"/>
      <c r="C24" s="20">
        <v>2</v>
      </c>
      <c r="D24" s="20">
        <v>8.1</v>
      </c>
      <c r="E24" s="20">
        <v>8</v>
      </c>
      <c r="F24" s="20">
        <v>13</v>
      </c>
      <c r="G24" s="20">
        <v>9</v>
      </c>
      <c r="H24" s="20">
        <v>9.1</v>
      </c>
      <c r="I24" s="20">
        <v>5.1000000000000014</v>
      </c>
      <c r="J24" s="20">
        <v>7.1000000000000014</v>
      </c>
      <c r="K24" s="20">
        <v>6.8000000000000007</v>
      </c>
      <c r="L24" s="20">
        <v>7.9</v>
      </c>
      <c r="M24" s="20">
        <v>7.8000000000000007</v>
      </c>
      <c r="N24" s="20">
        <v>8.8000000000000007</v>
      </c>
      <c r="O24" s="20">
        <v>7.7</v>
      </c>
      <c r="P24" s="20">
        <v>7</v>
      </c>
      <c r="Q24" s="20">
        <v>5</v>
      </c>
      <c r="R24" s="20">
        <v>4</v>
      </c>
      <c r="S24" s="20">
        <v>3</v>
      </c>
      <c r="T24" s="20">
        <v>0</v>
      </c>
      <c r="U24" s="20">
        <v>2</v>
      </c>
      <c r="V24" s="20">
        <v>1</v>
      </c>
      <c r="W24" s="20">
        <v>0.8</v>
      </c>
    </row>
    <row r="25" spans="1:23" ht="14.1" customHeight="1" x14ac:dyDescent="0.3">
      <c r="A25" s="7" t="s">
        <v>250</v>
      </c>
      <c r="B25" s="20"/>
      <c r="C25" s="20">
        <v>3</v>
      </c>
      <c r="D25" s="20">
        <v>8.1</v>
      </c>
      <c r="E25" s="20">
        <v>11</v>
      </c>
      <c r="F25" s="20">
        <v>11.8</v>
      </c>
      <c r="G25" s="20">
        <v>8.8000000000000007</v>
      </c>
      <c r="H25" s="20">
        <v>6.1000000000000014</v>
      </c>
      <c r="I25" s="20">
        <v>5</v>
      </c>
      <c r="J25" s="20">
        <v>7</v>
      </c>
      <c r="K25" s="20">
        <v>7</v>
      </c>
      <c r="L25" s="20">
        <v>8</v>
      </c>
      <c r="M25" s="20">
        <v>6.6000000000000014</v>
      </c>
      <c r="N25" s="20">
        <v>8.8000000000000007</v>
      </c>
      <c r="O25" s="20">
        <v>8</v>
      </c>
      <c r="P25" s="20">
        <v>8</v>
      </c>
      <c r="Q25" s="20">
        <v>5</v>
      </c>
      <c r="R25" s="20">
        <v>3.8</v>
      </c>
      <c r="S25" s="20">
        <v>3.8</v>
      </c>
      <c r="T25" s="20">
        <v>1</v>
      </c>
      <c r="U25" s="20">
        <v>2</v>
      </c>
      <c r="V25" s="20">
        <v>1</v>
      </c>
      <c r="W25" s="20">
        <v>0.8</v>
      </c>
    </row>
    <row r="26" spans="1:23" ht="14.1" customHeight="1" x14ac:dyDescent="0.3">
      <c r="A26" s="7" t="s">
        <v>251</v>
      </c>
      <c r="B26" s="20"/>
      <c r="C26" s="20">
        <v>3</v>
      </c>
      <c r="D26" s="20">
        <v>8.1</v>
      </c>
      <c r="E26" s="20">
        <v>10.9</v>
      </c>
      <c r="F26" s="20">
        <v>8.9</v>
      </c>
      <c r="G26" s="20">
        <v>9</v>
      </c>
      <c r="H26" s="20">
        <v>7.1000000000000014</v>
      </c>
      <c r="I26" s="20">
        <v>5</v>
      </c>
      <c r="J26" s="20">
        <v>7</v>
      </c>
      <c r="K26" s="20">
        <v>7</v>
      </c>
      <c r="L26" s="20">
        <v>8</v>
      </c>
      <c r="M26" s="20">
        <v>6.5</v>
      </c>
      <c r="N26" s="20">
        <v>8.8000000000000007</v>
      </c>
      <c r="O26" s="20">
        <v>8</v>
      </c>
      <c r="P26" s="20">
        <v>8</v>
      </c>
      <c r="Q26" s="20">
        <v>5</v>
      </c>
      <c r="R26" s="20">
        <v>3</v>
      </c>
      <c r="S26" s="20">
        <v>3.8</v>
      </c>
      <c r="T26" s="20">
        <v>1</v>
      </c>
      <c r="U26" s="20">
        <v>2</v>
      </c>
      <c r="V26" s="20">
        <v>1</v>
      </c>
      <c r="W26" s="20">
        <v>0.8</v>
      </c>
    </row>
    <row r="27" spans="1:23" ht="14.1" customHeight="1" x14ac:dyDescent="0.3">
      <c r="A27" s="7" t="s">
        <v>252</v>
      </c>
      <c r="B27" s="20"/>
      <c r="C27" s="20">
        <v>3</v>
      </c>
      <c r="D27" s="20">
        <v>8</v>
      </c>
      <c r="E27" s="20">
        <v>10.1</v>
      </c>
      <c r="F27" s="20">
        <v>6.2</v>
      </c>
      <c r="G27" s="20">
        <v>8</v>
      </c>
      <c r="H27" s="20">
        <v>6</v>
      </c>
      <c r="I27" s="20">
        <v>5</v>
      </c>
      <c r="J27" s="20">
        <v>6.2</v>
      </c>
      <c r="K27" s="20">
        <v>6.8000000000000007</v>
      </c>
      <c r="L27" s="20">
        <v>7.2</v>
      </c>
      <c r="M27" s="20">
        <v>6.3000000000000007</v>
      </c>
      <c r="N27" s="20">
        <v>8</v>
      </c>
      <c r="O27" s="20">
        <v>7.8000000000000007</v>
      </c>
      <c r="P27" s="20">
        <v>8.8000000000000007</v>
      </c>
      <c r="Q27" s="20">
        <v>5</v>
      </c>
      <c r="R27" s="20">
        <v>3</v>
      </c>
      <c r="S27" s="20">
        <v>3.8</v>
      </c>
      <c r="T27" s="20">
        <v>1</v>
      </c>
      <c r="U27" s="20">
        <v>2</v>
      </c>
      <c r="V27" s="20">
        <v>1</v>
      </c>
      <c r="W27" s="20">
        <v>0</v>
      </c>
    </row>
    <row r="28" spans="1:23" ht="14.1" customHeight="1" x14ac:dyDescent="0.3">
      <c r="A28" s="7" t="s">
        <v>253</v>
      </c>
      <c r="B28" s="20"/>
      <c r="C28" s="20">
        <v>3</v>
      </c>
      <c r="D28" s="20">
        <v>8</v>
      </c>
      <c r="E28" s="20">
        <v>12</v>
      </c>
      <c r="F28" s="20">
        <v>7.8000000000000007</v>
      </c>
      <c r="G28" s="20">
        <v>9</v>
      </c>
      <c r="H28" s="20">
        <v>6.8000000000000007</v>
      </c>
      <c r="I28" s="20">
        <v>5</v>
      </c>
      <c r="J28" s="20">
        <v>8.2000000000000011</v>
      </c>
      <c r="K28" s="20">
        <v>7</v>
      </c>
      <c r="L28" s="20">
        <v>8.8000000000000007</v>
      </c>
      <c r="M28" s="20">
        <v>5.3000000000000007</v>
      </c>
      <c r="N28" s="20">
        <v>6.8000000000000007</v>
      </c>
      <c r="O28" s="20">
        <v>7.7</v>
      </c>
      <c r="P28" s="20">
        <v>8.8000000000000007</v>
      </c>
      <c r="Q28" s="20">
        <v>4</v>
      </c>
      <c r="R28" s="20">
        <v>3.8</v>
      </c>
      <c r="S28" s="20">
        <v>2.8</v>
      </c>
      <c r="T28" s="20">
        <v>1</v>
      </c>
      <c r="U28" s="20">
        <v>2</v>
      </c>
      <c r="V28" s="20">
        <v>1</v>
      </c>
      <c r="W28" s="20">
        <v>0</v>
      </c>
    </row>
    <row r="29" spans="1:23" ht="14.1" customHeight="1" x14ac:dyDescent="0.3">
      <c r="A29" s="7" t="s">
        <v>254</v>
      </c>
      <c r="B29" s="20"/>
      <c r="C29" s="20">
        <v>4</v>
      </c>
      <c r="D29" s="20">
        <v>8.5</v>
      </c>
      <c r="E29" s="20">
        <v>14.9</v>
      </c>
      <c r="F29" s="20">
        <v>9</v>
      </c>
      <c r="G29" s="20">
        <v>9</v>
      </c>
      <c r="H29" s="20">
        <v>6.1000000000000014</v>
      </c>
      <c r="I29" s="20">
        <v>6.6000000000000014</v>
      </c>
      <c r="J29" s="20">
        <v>9.2000000000000011</v>
      </c>
      <c r="K29" s="20">
        <v>8</v>
      </c>
      <c r="L29" s="20">
        <v>9.5</v>
      </c>
      <c r="M29" s="20">
        <v>5.8000000000000007</v>
      </c>
      <c r="N29" s="20">
        <v>8.5</v>
      </c>
      <c r="O29" s="20">
        <v>8.4</v>
      </c>
      <c r="P29" s="20">
        <v>8</v>
      </c>
      <c r="Q29" s="20">
        <v>4</v>
      </c>
      <c r="R29" s="20">
        <v>3.8</v>
      </c>
      <c r="S29" s="20">
        <v>2</v>
      </c>
      <c r="T29" s="20">
        <v>1</v>
      </c>
      <c r="U29" s="20">
        <v>1.8</v>
      </c>
      <c r="V29" s="20">
        <v>1.8</v>
      </c>
      <c r="W29" s="20">
        <v>0</v>
      </c>
    </row>
    <row r="30" spans="1:23" ht="14.1" customHeight="1" x14ac:dyDescent="0.3">
      <c r="A30" s="7" t="s">
        <v>255</v>
      </c>
      <c r="B30" s="20"/>
      <c r="C30" s="20">
        <v>4</v>
      </c>
      <c r="D30" s="20">
        <v>9.9</v>
      </c>
      <c r="E30" s="20">
        <v>14.1</v>
      </c>
      <c r="F30" s="20">
        <v>10</v>
      </c>
      <c r="G30" s="20">
        <v>9.8000000000000007</v>
      </c>
      <c r="H30" s="20">
        <v>7</v>
      </c>
      <c r="I30" s="20">
        <v>6.8000000000000007</v>
      </c>
      <c r="J30" s="20">
        <v>10.1</v>
      </c>
      <c r="K30" s="20">
        <v>8.9</v>
      </c>
      <c r="L30" s="20">
        <v>10.9</v>
      </c>
      <c r="M30" s="20">
        <v>5.8000000000000007</v>
      </c>
      <c r="N30" s="20">
        <v>8.6</v>
      </c>
      <c r="O30" s="20">
        <v>8.9</v>
      </c>
      <c r="P30" s="20">
        <v>7.8000000000000007</v>
      </c>
      <c r="Q30" s="20">
        <v>4</v>
      </c>
      <c r="R30" s="20">
        <v>4</v>
      </c>
      <c r="S30" s="20">
        <v>2</v>
      </c>
      <c r="T30" s="20">
        <v>1</v>
      </c>
      <c r="U30" s="20">
        <v>2</v>
      </c>
      <c r="V30" s="20">
        <v>1.8</v>
      </c>
      <c r="W30" s="20">
        <v>0</v>
      </c>
    </row>
    <row r="31" spans="1:23" ht="14.1" customHeight="1" x14ac:dyDescent="0.3">
      <c r="A31" s="7" t="s">
        <v>256</v>
      </c>
      <c r="B31" s="20"/>
      <c r="C31" s="20">
        <v>4</v>
      </c>
      <c r="D31" s="20">
        <v>9.9</v>
      </c>
      <c r="E31" s="20">
        <v>14.1</v>
      </c>
      <c r="F31" s="20">
        <v>10</v>
      </c>
      <c r="G31" s="20">
        <v>9.8000000000000007</v>
      </c>
      <c r="H31" s="20">
        <v>7</v>
      </c>
      <c r="I31" s="20">
        <v>6.8000000000000007</v>
      </c>
      <c r="J31" s="20">
        <v>10.1</v>
      </c>
      <c r="K31" s="20">
        <v>8.9</v>
      </c>
      <c r="L31" s="20">
        <v>10.9</v>
      </c>
      <c r="M31" s="20">
        <v>5.8000000000000007</v>
      </c>
      <c r="N31" s="20">
        <v>8.6</v>
      </c>
      <c r="O31" s="20">
        <v>8.9</v>
      </c>
      <c r="P31" s="20">
        <v>7.8000000000000007</v>
      </c>
      <c r="Q31" s="20">
        <v>4</v>
      </c>
      <c r="R31" s="20">
        <v>4</v>
      </c>
      <c r="S31" s="20">
        <v>2</v>
      </c>
      <c r="T31" s="20">
        <v>1</v>
      </c>
      <c r="U31" s="20">
        <v>2</v>
      </c>
      <c r="V31" s="20">
        <v>1.8</v>
      </c>
      <c r="W31" s="20">
        <v>0</v>
      </c>
    </row>
    <row r="32" spans="1:23" ht="14.1" customHeight="1" x14ac:dyDescent="0.3">
      <c r="A32" s="7" t="s">
        <v>257</v>
      </c>
      <c r="B32" s="20"/>
      <c r="C32" s="20">
        <v>4</v>
      </c>
      <c r="D32" s="20">
        <v>9.9</v>
      </c>
      <c r="E32" s="20">
        <v>14.1</v>
      </c>
      <c r="F32" s="20">
        <v>10</v>
      </c>
      <c r="G32" s="20">
        <v>9.8000000000000007</v>
      </c>
      <c r="H32" s="20">
        <v>7</v>
      </c>
      <c r="I32" s="20">
        <v>6.8000000000000007</v>
      </c>
      <c r="J32" s="20">
        <v>10.1</v>
      </c>
      <c r="K32" s="20">
        <v>8.9</v>
      </c>
      <c r="L32" s="20">
        <v>10.9</v>
      </c>
      <c r="M32" s="20">
        <v>5.8000000000000007</v>
      </c>
      <c r="N32" s="20">
        <v>8.6</v>
      </c>
      <c r="O32" s="20">
        <v>8.9</v>
      </c>
      <c r="P32" s="20">
        <v>7.8000000000000007</v>
      </c>
      <c r="Q32" s="20">
        <v>4</v>
      </c>
      <c r="R32" s="20">
        <v>4</v>
      </c>
      <c r="S32" s="20">
        <v>2</v>
      </c>
      <c r="T32" s="20">
        <v>1</v>
      </c>
      <c r="U32" s="20">
        <v>2</v>
      </c>
      <c r="V32" s="20">
        <v>1.8</v>
      </c>
      <c r="W32" s="20">
        <v>0</v>
      </c>
    </row>
    <row r="33" spans="1:23" ht="14.1" customHeight="1" x14ac:dyDescent="0.3">
      <c r="A33" s="7" t="s">
        <v>258</v>
      </c>
      <c r="B33" s="20"/>
      <c r="C33" s="20">
        <v>6</v>
      </c>
      <c r="D33" s="20">
        <v>11</v>
      </c>
      <c r="E33" s="20">
        <v>15.1</v>
      </c>
      <c r="F33" s="20">
        <v>10.8</v>
      </c>
      <c r="G33" s="20">
        <v>9.8000000000000007</v>
      </c>
      <c r="H33" s="20">
        <v>7.1000000000000014</v>
      </c>
      <c r="I33" s="20">
        <v>6.8000000000000007</v>
      </c>
      <c r="J33" s="20">
        <v>10.1</v>
      </c>
      <c r="K33" s="20">
        <v>9.1</v>
      </c>
      <c r="L33" s="20">
        <v>10.9</v>
      </c>
      <c r="M33" s="20">
        <v>6</v>
      </c>
      <c r="N33" s="20">
        <v>8.5</v>
      </c>
      <c r="O33" s="20">
        <v>9</v>
      </c>
      <c r="P33" s="20">
        <v>6</v>
      </c>
      <c r="Q33" s="20">
        <v>4</v>
      </c>
      <c r="R33" s="20">
        <v>3.4</v>
      </c>
      <c r="S33" s="20">
        <v>2</v>
      </c>
      <c r="T33" s="20">
        <v>1</v>
      </c>
      <c r="U33" s="20">
        <v>2</v>
      </c>
      <c r="V33" s="20">
        <v>2</v>
      </c>
      <c r="W33" s="20">
        <v>0</v>
      </c>
    </row>
    <row r="34" spans="1:23" ht="14.1" customHeight="1" x14ac:dyDescent="0.3">
      <c r="A34" s="7" t="s">
        <v>212</v>
      </c>
      <c r="B34" s="20"/>
      <c r="C34" s="20">
        <v>6</v>
      </c>
      <c r="D34" s="20">
        <v>11.8</v>
      </c>
      <c r="E34" s="20">
        <v>23.8</v>
      </c>
      <c r="F34" s="20">
        <v>13.2</v>
      </c>
      <c r="G34" s="20">
        <v>7</v>
      </c>
      <c r="H34" s="20">
        <v>9</v>
      </c>
      <c r="I34" s="20">
        <v>8</v>
      </c>
      <c r="J34" s="20">
        <v>11.1</v>
      </c>
      <c r="K34" s="20">
        <v>11</v>
      </c>
      <c r="L34" s="20">
        <v>10.8</v>
      </c>
      <c r="M34" s="20">
        <v>6.8000000000000007</v>
      </c>
      <c r="N34" s="20">
        <v>9.4</v>
      </c>
      <c r="O34" s="20">
        <v>10.199999999999999</v>
      </c>
      <c r="P34" s="20">
        <v>8</v>
      </c>
      <c r="Q34" s="20">
        <v>4</v>
      </c>
      <c r="R34" s="20">
        <v>5</v>
      </c>
      <c r="S34" s="20">
        <v>3</v>
      </c>
      <c r="T34" s="20">
        <v>1</v>
      </c>
      <c r="U34" s="20">
        <v>2.8</v>
      </c>
      <c r="V34" s="20">
        <v>2</v>
      </c>
      <c r="W34" s="20">
        <v>1.8</v>
      </c>
    </row>
    <row r="35" spans="1:23" ht="14.1" customHeight="1" x14ac:dyDescent="0.3">
      <c r="A35" s="7" t="s">
        <v>214</v>
      </c>
      <c r="B35" s="20"/>
      <c r="C35" s="20">
        <v>5.8000000000000007</v>
      </c>
      <c r="D35" s="20">
        <v>11.8</v>
      </c>
      <c r="E35" s="20">
        <v>23.8</v>
      </c>
      <c r="F35" s="20">
        <v>13.2</v>
      </c>
      <c r="G35" s="20">
        <v>7</v>
      </c>
      <c r="H35" s="20">
        <v>9.8000000000000007</v>
      </c>
      <c r="I35" s="20">
        <v>7.8000000000000007</v>
      </c>
      <c r="J35" s="20">
        <v>10.8</v>
      </c>
      <c r="K35" s="20">
        <v>11</v>
      </c>
      <c r="L35" s="20">
        <v>11.9</v>
      </c>
      <c r="M35" s="20">
        <v>7</v>
      </c>
      <c r="N35" s="20">
        <v>9.6000000000000014</v>
      </c>
      <c r="O35" s="20">
        <v>9.2000000000000011</v>
      </c>
      <c r="P35" s="20">
        <v>9</v>
      </c>
      <c r="Q35" s="20">
        <v>4</v>
      </c>
      <c r="R35" s="20">
        <v>5</v>
      </c>
      <c r="S35" s="20">
        <v>3</v>
      </c>
      <c r="T35" s="20">
        <v>1</v>
      </c>
      <c r="U35" s="20">
        <v>2</v>
      </c>
      <c r="V35" s="20">
        <v>2.8</v>
      </c>
      <c r="W35" s="20">
        <v>1.8</v>
      </c>
    </row>
    <row r="36" spans="1:23" ht="14.1" customHeight="1" x14ac:dyDescent="0.3">
      <c r="A36" s="7" t="s">
        <v>217</v>
      </c>
      <c r="B36" s="20"/>
      <c r="C36" s="20">
        <v>5.8000000000000007</v>
      </c>
      <c r="D36" s="20">
        <v>12</v>
      </c>
      <c r="E36" s="20">
        <v>24</v>
      </c>
      <c r="F36" s="20">
        <v>14.2</v>
      </c>
      <c r="G36" s="20">
        <v>8</v>
      </c>
      <c r="H36" s="20">
        <v>12.8</v>
      </c>
      <c r="I36" s="20">
        <v>9.8000000000000007</v>
      </c>
      <c r="J36" s="20">
        <v>11.1</v>
      </c>
      <c r="K36" s="20">
        <v>11</v>
      </c>
      <c r="L36" s="20">
        <v>12.1</v>
      </c>
      <c r="M36" s="20">
        <v>7.8000000000000007</v>
      </c>
      <c r="N36" s="20">
        <v>9.6000000000000014</v>
      </c>
      <c r="O36" s="20">
        <v>9.8000000000000007</v>
      </c>
      <c r="P36" s="20">
        <v>8.7000000000000011</v>
      </c>
      <c r="Q36" s="20">
        <v>4.8000000000000007</v>
      </c>
      <c r="R36" s="20">
        <v>4.8000000000000007</v>
      </c>
      <c r="S36" s="20">
        <v>4</v>
      </c>
      <c r="T36" s="20">
        <v>1</v>
      </c>
      <c r="U36" s="20">
        <v>4</v>
      </c>
      <c r="V36" s="20">
        <v>2.8</v>
      </c>
      <c r="W36" s="20">
        <v>2</v>
      </c>
    </row>
    <row r="37" spans="1:23" ht="14.1" customHeight="1" x14ac:dyDescent="0.3">
      <c r="A37" s="7" t="s">
        <v>220</v>
      </c>
      <c r="B37" s="20"/>
      <c r="C37" s="20">
        <v>5.8000000000000007</v>
      </c>
      <c r="D37" s="20">
        <v>10</v>
      </c>
      <c r="E37" s="20">
        <v>22.8</v>
      </c>
      <c r="F37" s="20">
        <v>14</v>
      </c>
      <c r="G37" s="20">
        <v>8</v>
      </c>
      <c r="H37" s="20">
        <v>12.8</v>
      </c>
      <c r="I37" s="20">
        <v>9.8000000000000007</v>
      </c>
      <c r="J37" s="20">
        <v>11.8</v>
      </c>
      <c r="K37" s="20">
        <v>11</v>
      </c>
      <c r="L37" s="20">
        <v>12.1</v>
      </c>
      <c r="M37" s="20">
        <v>7.9</v>
      </c>
      <c r="N37" s="20">
        <v>9.6000000000000014</v>
      </c>
      <c r="O37" s="20">
        <v>10</v>
      </c>
      <c r="P37" s="20">
        <v>11</v>
      </c>
      <c r="Q37" s="20">
        <v>4.8000000000000007</v>
      </c>
      <c r="R37" s="20">
        <v>5.8000000000000007</v>
      </c>
      <c r="S37" s="20">
        <v>4</v>
      </c>
      <c r="T37" s="20">
        <v>1.8</v>
      </c>
      <c r="U37" s="20">
        <v>4</v>
      </c>
      <c r="V37" s="20">
        <v>2.8</v>
      </c>
      <c r="W37" s="20">
        <v>2</v>
      </c>
    </row>
    <row r="38" spans="1:23" ht="14.1" customHeight="1" x14ac:dyDescent="0.3">
      <c r="A38" s="7" t="s">
        <v>223</v>
      </c>
      <c r="B38" s="20">
        <v>0</v>
      </c>
      <c r="C38" s="20">
        <v>6</v>
      </c>
      <c r="D38" s="20">
        <v>10.8</v>
      </c>
      <c r="E38" s="20">
        <v>22.8</v>
      </c>
      <c r="F38" s="20">
        <v>14.7</v>
      </c>
      <c r="G38" s="20">
        <v>8</v>
      </c>
      <c r="H38" s="20">
        <v>12.8</v>
      </c>
      <c r="I38" s="20">
        <v>9</v>
      </c>
      <c r="J38" s="20">
        <v>12</v>
      </c>
      <c r="K38" s="20">
        <v>11</v>
      </c>
      <c r="L38" s="20">
        <v>12</v>
      </c>
      <c r="M38" s="20">
        <v>7.8000000000000007</v>
      </c>
      <c r="N38" s="20">
        <v>10.4</v>
      </c>
      <c r="O38" s="20">
        <v>9.8000000000000007</v>
      </c>
      <c r="P38" s="20">
        <v>12.8</v>
      </c>
      <c r="Q38" s="20">
        <v>4</v>
      </c>
      <c r="R38" s="20">
        <v>5.8000000000000007</v>
      </c>
      <c r="S38" s="20">
        <v>4.8000000000000007</v>
      </c>
      <c r="T38" s="20">
        <v>1.8</v>
      </c>
      <c r="U38" s="20">
        <v>3.8</v>
      </c>
      <c r="V38" s="20">
        <v>2.8</v>
      </c>
      <c r="W38" s="20">
        <v>2</v>
      </c>
    </row>
    <row r="39" spans="1:23" ht="14.1" customHeight="1" x14ac:dyDescent="0.3">
      <c r="A39" s="7" t="s">
        <v>226</v>
      </c>
      <c r="B39" s="20">
        <v>1</v>
      </c>
      <c r="C39" s="20">
        <v>6.8000000000000007</v>
      </c>
      <c r="D39" s="20">
        <v>12</v>
      </c>
      <c r="E39" s="20">
        <v>27</v>
      </c>
      <c r="F39" s="20">
        <v>16.2</v>
      </c>
      <c r="G39" s="20">
        <v>8.4</v>
      </c>
      <c r="H39" s="20">
        <v>15.4</v>
      </c>
      <c r="I39" s="20">
        <v>11</v>
      </c>
      <c r="J39" s="20">
        <v>12.6</v>
      </c>
      <c r="K39" s="20">
        <v>13.7</v>
      </c>
      <c r="L39" s="20">
        <v>16</v>
      </c>
      <c r="M39" s="20">
        <v>8.8000000000000007</v>
      </c>
      <c r="N39" s="20">
        <v>10.5</v>
      </c>
      <c r="O39" s="20">
        <v>11</v>
      </c>
      <c r="P39" s="20">
        <v>12</v>
      </c>
      <c r="Q39" s="20">
        <v>5.6000000000000014</v>
      </c>
      <c r="R39" s="20">
        <v>5.8000000000000007</v>
      </c>
      <c r="S39" s="20">
        <v>5</v>
      </c>
      <c r="T39" s="20">
        <v>2</v>
      </c>
      <c r="U39" s="20">
        <v>4</v>
      </c>
      <c r="V39" s="20">
        <v>3</v>
      </c>
      <c r="W39" s="20">
        <v>2</v>
      </c>
    </row>
    <row r="40" spans="1:23" ht="14.1" customHeight="1" x14ac:dyDescent="0.3">
      <c r="A40" s="7" t="s">
        <v>229</v>
      </c>
      <c r="B40" s="20">
        <v>1</v>
      </c>
      <c r="C40" s="20">
        <v>7</v>
      </c>
      <c r="D40" s="20">
        <v>13</v>
      </c>
      <c r="E40" s="20">
        <v>28</v>
      </c>
      <c r="F40" s="20">
        <v>19.2</v>
      </c>
      <c r="G40" s="20">
        <v>9</v>
      </c>
      <c r="H40" s="20">
        <v>16</v>
      </c>
      <c r="I40" s="20">
        <v>11</v>
      </c>
      <c r="J40" s="20">
        <v>13.1</v>
      </c>
      <c r="K40" s="20">
        <v>13</v>
      </c>
      <c r="L40" s="20">
        <v>16.8</v>
      </c>
      <c r="M40" s="20">
        <v>10</v>
      </c>
      <c r="N40" s="20">
        <v>9.8000000000000007</v>
      </c>
      <c r="O40" s="20">
        <v>10.8</v>
      </c>
      <c r="P40" s="20">
        <v>12.8</v>
      </c>
      <c r="Q40" s="20">
        <v>6</v>
      </c>
      <c r="R40" s="20">
        <v>6.8000000000000007</v>
      </c>
      <c r="S40" s="20">
        <v>5</v>
      </c>
      <c r="T40" s="20">
        <v>2.8</v>
      </c>
      <c r="U40" s="20">
        <v>3.8</v>
      </c>
      <c r="V40" s="20">
        <v>3</v>
      </c>
      <c r="W40" s="20">
        <v>1.8</v>
      </c>
    </row>
    <row r="41" spans="1:23" ht="14.1" customHeight="1" x14ac:dyDescent="0.3">
      <c r="A41" s="7" t="s">
        <v>232</v>
      </c>
      <c r="B41" s="20">
        <v>3</v>
      </c>
      <c r="C41" s="20">
        <v>8</v>
      </c>
      <c r="D41" s="20">
        <v>14.8</v>
      </c>
      <c r="E41" s="20">
        <v>30</v>
      </c>
      <c r="F41" s="20">
        <v>21.8</v>
      </c>
      <c r="G41" s="20">
        <v>11.6</v>
      </c>
      <c r="H41" s="20">
        <v>20</v>
      </c>
      <c r="I41" s="20">
        <v>12.8</v>
      </c>
      <c r="J41" s="20">
        <v>14.6</v>
      </c>
      <c r="K41" s="20">
        <v>14.5</v>
      </c>
      <c r="L41" s="20">
        <v>17.600000000000001</v>
      </c>
      <c r="M41" s="20">
        <v>10.1</v>
      </c>
      <c r="N41" s="20">
        <v>10.9</v>
      </c>
      <c r="O41" s="20">
        <v>10.8</v>
      </c>
      <c r="P41" s="20">
        <v>14</v>
      </c>
      <c r="Q41" s="20">
        <v>6</v>
      </c>
      <c r="R41" s="20">
        <v>5.8000000000000007</v>
      </c>
      <c r="S41" s="20">
        <v>5</v>
      </c>
      <c r="T41" s="20">
        <v>3</v>
      </c>
      <c r="U41" s="20">
        <v>3.8</v>
      </c>
      <c r="V41" s="20">
        <v>3</v>
      </c>
      <c r="W41" s="20">
        <v>1.8</v>
      </c>
    </row>
    <row r="42" spans="1:23" ht="14.1" customHeight="1" x14ac:dyDescent="0.3">
      <c r="A42" s="7" t="s">
        <v>235</v>
      </c>
      <c r="B42" s="20">
        <v>3</v>
      </c>
      <c r="C42" s="20">
        <v>8</v>
      </c>
      <c r="D42" s="20">
        <v>16</v>
      </c>
      <c r="E42" s="20">
        <v>30</v>
      </c>
      <c r="F42" s="20">
        <v>23.2</v>
      </c>
      <c r="G42" s="20">
        <v>13</v>
      </c>
      <c r="H42" s="20">
        <v>21.6</v>
      </c>
      <c r="I42" s="20">
        <v>12.8</v>
      </c>
      <c r="J42" s="20">
        <v>16</v>
      </c>
      <c r="K42" s="20">
        <v>15.8</v>
      </c>
      <c r="L42" s="20">
        <v>19.600000000000001</v>
      </c>
      <c r="M42" s="20">
        <v>13</v>
      </c>
      <c r="N42" s="20">
        <v>11</v>
      </c>
      <c r="O42" s="20">
        <v>11</v>
      </c>
      <c r="P42" s="20">
        <v>14.7</v>
      </c>
      <c r="Q42" s="20">
        <v>6.8000000000000007</v>
      </c>
      <c r="R42" s="20">
        <v>5.8000000000000007</v>
      </c>
      <c r="S42" s="20">
        <v>6</v>
      </c>
      <c r="T42" s="20">
        <v>3</v>
      </c>
      <c r="U42" s="20">
        <v>5.6000000000000014</v>
      </c>
      <c r="V42" s="20">
        <v>4</v>
      </c>
      <c r="W42" s="20">
        <v>2</v>
      </c>
    </row>
    <row r="43" spans="1:23" ht="14.1" customHeight="1" x14ac:dyDescent="0.3">
      <c r="A43" s="7" t="s">
        <v>238</v>
      </c>
      <c r="B43" s="20">
        <v>4.8000000000000007</v>
      </c>
      <c r="C43" s="20">
        <v>8</v>
      </c>
      <c r="D43" s="20">
        <v>16.399999999999999</v>
      </c>
      <c r="E43" s="20">
        <v>31.8</v>
      </c>
      <c r="F43" s="20">
        <v>23.4</v>
      </c>
      <c r="G43" s="20">
        <v>15.8</v>
      </c>
      <c r="H43" s="20">
        <v>23</v>
      </c>
      <c r="I43" s="20">
        <v>14</v>
      </c>
      <c r="J43" s="20">
        <v>16</v>
      </c>
      <c r="K43" s="20">
        <v>17</v>
      </c>
      <c r="L43" s="20">
        <v>20.399999999999999</v>
      </c>
      <c r="M43" s="20">
        <v>13.8</v>
      </c>
      <c r="N43" s="20">
        <v>12.6</v>
      </c>
      <c r="O43" s="20">
        <v>11.6</v>
      </c>
      <c r="P43" s="20">
        <v>15.7</v>
      </c>
      <c r="Q43" s="20">
        <v>6.8000000000000007</v>
      </c>
      <c r="R43" s="20">
        <v>6</v>
      </c>
      <c r="S43" s="20">
        <v>6.8000000000000007</v>
      </c>
      <c r="T43" s="20">
        <v>2.8</v>
      </c>
      <c r="U43" s="20">
        <v>4.6000000000000014</v>
      </c>
      <c r="V43" s="20">
        <v>4</v>
      </c>
      <c r="W43" s="20">
        <v>2</v>
      </c>
    </row>
    <row r="44" spans="1:23" ht="14.1" customHeight="1" x14ac:dyDescent="0.3">
      <c r="A44" s="7" t="s">
        <v>241</v>
      </c>
      <c r="B44" s="20">
        <v>5</v>
      </c>
      <c r="C44" s="20">
        <v>8</v>
      </c>
      <c r="D44" s="20">
        <v>18.8</v>
      </c>
      <c r="E44" s="20">
        <v>33</v>
      </c>
      <c r="F44" s="20">
        <v>25</v>
      </c>
      <c r="G44" s="20">
        <v>16.8</v>
      </c>
      <c r="H44" s="20">
        <v>24.8</v>
      </c>
      <c r="I44" s="20">
        <v>15</v>
      </c>
      <c r="J44" s="20">
        <v>17.600000000000001</v>
      </c>
      <c r="K44" s="20">
        <v>17.8</v>
      </c>
      <c r="L44" s="20">
        <v>21.3</v>
      </c>
      <c r="M44" s="20">
        <v>14</v>
      </c>
      <c r="N44" s="20">
        <v>12.7</v>
      </c>
      <c r="O44" s="20">
        <v>11.8</v>
      </c>
      <c r="P44" s="20">
        <v>16.600000000000001</v>
      </c>
      <c r="Q44" s="20">
        <v>6</v>
      </c>
      <c r="R44" s="20">
        <v>6</v>
      </c>
      <c r="S44" s="20">
        <v>6</v>
      </c>
      <c r="T44" s="20">
        <v>2</v>
      </c>
      <c r="U44" s="20">
        <v>5.6000000000000014</v>
      </c>
      <c r="V44" s="20">
        <v>4</v>
      </c>
      <c r="W44" s="20">
        <v>2</v>
      </c>
    </row>
    <row r="45" spans="1:23" ht="14.1" customHeight="1" x14ac:dyDescent="0.3">
      <c r="A45" s="7" t="s">
        <v>244</v>
      </c>
      <c r="B45" s="20">
        <v>5</v>
      </c>
      <c r="C45" s="20">
        <v>9</v>
      </c>
      <c r="D45" s="20">
        <v>20</v>
      </c>
      <c r="E45" s="20">
        <v>37</v>
      </c>
      <c r="F45" s="20">
        <v>26.4</v>
      </c>
      <c r="G45" s="20">
        <v>17.8</v>
      </c>
      <c r="H45" s="20">
        <v>27</v>
      </c>
      <c r="I45" s="20">
        <v>17</v>
      </c>
      <c r="J45" s="20">
        <v>18.7</v>
      </c>
      <c r="K45" s="20">
        <v>19</v>
      </c>
      <c r="L45" s="20">
        <v>20.9</v>
      </c>
      <c r="M45" s="20">
        <v>15.8</v>
      </c>
      <c r="N45" s="20">
        <v>12.7</v>
      </c>
      <c r="O45" s="20">
        <v>12</v>
      </c>
      <c r="P45" s="20">
        <v>17.7</v>
      </c>
      <c r="Q45" s="20">
        <v>6.8000000000000007</v>
      </c>
      <c r="R45" s="20">
        <v>7</v>
      </c>
      <c r="S45" s="20">
        <v>6</v>
      </c>
      <c r="T45" s="20">
        <v>2.8</v>
      </c>
      <c r="U45" s="20">
        <v>6.6000000000000014</v>
      </c>
      <c r="V45" s="20">
        <v>4</v>
      </c>
      <c r="W45" s="20">
        <v>2</v>
      </c>
    </row>
    <row r="46" spans="1:23" ht="14.1" customHeight="1" x14ac:dyDescent="0.3">
      <c r="A46" s="7" t="s">
        <v>246</v>
      </c>
      <c r="B46" s="20">
        <v>5</v>
      </c>
      <c r="C46" s="20">
        <v>9.8000000000000007</v>
      </c>
      <c r="D46" s="20">
        <v>21</v>
      </c>
      <c r="E46" s="20">
        <v>37.799999999999997</v>
      </c>
      <c r="F46" s="20">
        <v>26.4</v>
      </c>
      <c r="G46" s="20">
        <v>17.8</v>
      </c>
      <c r="H46" s="20">
        <v>26.8</v>
      </c>
      <c r="I46" s="20">
        <v>17</v>
      </c>
      <c r="J46" s="20">
        <v>18.7</v>
      </c>
      <c r="K46" s="20">
        <v>19</v>
      </c>
      <c r="L46" s="20">
        <v>21.7</v>
      </c>
      <c r="M46" s="20">
        <v>16</v>
      </c>
      <c r="N46" s="20">
        <v>13</v>
      </c>
      <c r="O46" s="20">
        <v>11.8</v>
      </c>
      <c r="P46" s="20">
        <v>16.899999999999999</v>
      </c>
      <c r="Q46" s="20">
        <v>7.6000000000000014</v>
      </c>
      <c r="R46" s="20">
        <v>7</v>
      </c>
      <c r="S46" s="20">
        <v>6.8000000000000007</v>
      </c>
      <c r="T46" s="20">
        <v>3</v>
      </c>
      <c r="U46" s="20">
        <v>6.6000000000000014</v>
      </c>
      <c r="V46" s="20">
        <v>4</v>
      </c>
      <c r="W46" s="20">
        <v>2</v>
      </c>
    </row>
    <row r="47" spans="1:23" ht="14.1" customHeight="1" x14ac:dyDescent="0.3">
      <c r="A47" s="7" t="s">
        <v>243</v>
      </c>
      <c r="B47" s="20">
        <v>5.8000000000000007</v>
      </c>
      <c r="C47" s="20">
        <v>9.8000000000000007</v>
      </c>
      <c r="D47" s="20">
        <v>22</v>
      </c>
      <c r="E47" s="20">
        <v>38</v>
      </c>
      <c r="F47" s="20">
        <v>27</v>
      </c>
      <c r="G47" s="20">
        <v>18.8</v>
      </c>
      <c r="H47" s="20">
        <v>26.8</v>
      </c>
      <c r="I47" s="20">
        <v>17.8</v>
      </c>
      <c r="J47" s="20">
        <v>18.7</v>
      </c>
      <c r="K47" s="20">
        <v>19</v>
      </c>
      <c r="L47" s="20">
        <v>21.7</v>
      </c>
      <c r="M47" s="20">
        <v>16</v>
      </c>
      <c r="N47" s="20">
        <v>12.9</v>
      </c>
      <c r="O47" s="20">
        <v>11.8</v>
      </c>
      <c r="P47" s="20">
        <v>16.899999999999999</v>
      </c>
      <c r="Q47" s="20">
        <v>7.6000000000000014</v>
      </c>
      <c r="R47" s="20">
        <v>7.8000000000000007</v>
      </c>
      <c r="S47" s="20">
        <v>6.8000000000000007</v>
      </c>
      <c r="T47" s="20">
        <v>3</v>
      </c>
      <c r="U47" s="20">
        <v>6.6000000000000014</v>
      </c>
      <c r="V47" s="20">
        <v>4</v>
      </c>
      <c r="W47" s="20">
        <v>2</v>
      </c>
    </row>
    <row r="48" spans="1:23" ht="14.1" customHeight="1" x14ac:dyDescent="0.3">
      <c r="A48" s="50" t="s">
        <v>240</v>
      </c>
      <c r="B48" s="51">
        <v>5</v>
      </c>
      <c r="C48" s="51">
        <v>9</v>
      </c>
      <c r="D48" s="51">
        <v>24.8</v>
      </c>
      <c r="E48" s="51">
        <v>40</v>
      </c>
      <c r="F48" s="51">
        <v>31</v>
      </c>
      <c r="G48" s="51">
        <v>20.6</v>
      </c>
      <c r="H48" s="51">
        <v>27.5</v>
      </c>
      <c r="I48" s="51">
        <v>17.8</v>
      </c>
      <c r="J48" s="51">
        <v>18.100000000000001</v>
      </c>
      <c r="K48" s="51">
        <v>18.899999999999999</v>
      </c>
      <c r="L48" s="51">
        <v>25</v>
      </c>
      <c r="M48" s="51">
        <v>17.2</v>
      </c>
      <c r="N48" s="51">
        <v>12.5</v>
      </c>
      <c r="O48" s="51">
        <v>18.3</v>
      </c>
      <c r="P48" s="51">
        <v>18.600000000000001</v>
      </c>
      <c r="Q48" s="51">
        <v>8</v>
      </c>
      <c r="R48" s="51">
        <v>7</v>
      </c>
      <c r="S48" s="51">
        <v>7.8000000000000007</v>
      </c>
      <c r="T48" s="51">
        <v>5</v>
      </c>
      <c r="U48" s="51">
        <v>6</v>
      </c>
      <c r="V48" s="51">
        <v>4.8000000000000007</v>
      </c>
      <c r="W48" s="51">
        <v>2</v>
      </c>
    </row>
    <row r="49" spans="1:51" ht="14.1" customHeight="1" x14ac:dyDescent="0.3">
      <c r="A49" s="7" t="s">
        <v>237</v>
      </c>
      <c r="B49" s="20">
        <v>5</v>
      </c>
      <c r="C49" s="20">
        <v>9</v>
      </c>
      <c r="D49" s="20">
        <v>18</v>
      </c>
      <c r="E49" s="20">
        <v>38.799999999999997</v>
      </c>
      <c r="F49" s="20">
        <v>29</v>
      </c>
      <c r="G49" s="20">
        <v>18</v>
      </c>
      <c r="H49" s="20">
        <v>26.6</v>
      </c>
      <c r="I49" s="20">
        <v>17</v>
      </c>
      <c r="J49" s="20">
        <v>17</v>
      </c>
      <c r="K49" s="20">
        <v>18.8</v>
      </c>
      <c r="L49" s="20">
        <v>25.2</v>
      </c>
      <c r="M49" s="20">
        <v>17.7</v>
      </c>
      <c r="N49" s="20">
        <v>12.8</v>
      </c>
      <c r="O49" s="20">
        <v>21</v>
      </c>
      <c r="P49" s="20">
        <v>21.1</v>
      </c>
      <c r="Q49" s="20">
        <v>8</v>
      </c>
      <c r="R49" s="20">
        <v>7</v>
      </c>
      <c r="S49" s="20">
        <v>7.8000000000000007</v>
      </c>
      <c r="T49" s="20">
        <v>4.8000000000000007</v>
      </c>
      <c r="U49" s="20">
        <v>6</v>
      </c>
      <c r="V49" s="20">
        <v>4.8000000000000007</v>
      </c>
      <c r="W49" s="20">
        <v>2</v>
      </c>
    </row>
    <row r="50" spans="1:51" ht="14.1" customHeight="1" x14ac:dyDescent="0.3">
      <c r="A50" s="7" t="s">
        <v>231</v>
      </c>
      <c r="B50" s="20">
        <v>4.8000000000000007</v>
      </c>
      <c r="C50" s="20">
        <v>8.8000000000000007</v>
      </c>
      <c r="D50" s="20">
        <v>18</v>
      </c>
      <c r="E50" s="20">
        <v>38</v>
      </c>
      <c r="F50" s="20">
        <v>26</v>
      </c>
      <c r="G50" s="20">
        <v>17</v>
      </c>
      <c r="H50" s="20">
        <v>25.8</v>
      </c>
      <c r="I50" s="20">
        <v>18</v>
      </c>
      <c r="J50" s="20">
        <v>16.8</v>
      </c>
      <c r="K50" s="20">
        <v>18</v>
      </c>
      <c r="L50" s="20">
        <v>23.8</v>
      </c>
      <c r="M50" s="20">
        <v>18.600000000000001</v>
      </c>
      <c r="N50" s="20">
        <v>14.7</v>
      </c>
      <c r="O50" s="20">
        <v>22.6</v>
      </c>
      <c r="P50" s="20">
        <v>28.1</v>
      </c>
      <c r="Q50" s="20">
        <v>8</v>
      </c>
      <c r="R50" s="20">
        <v>7</v>
      </c>
      <c r="S50" s="20">
        <v>8</v>
      </c>
      <c r="T50" s="20">
        <v>4.8000000000000007</v>
      </c>
      <c r="U50" s="20">
        <v>8.4</v>
      </c>
      <c r="V50" s="20">
        <v>4.8000000000000007</v>
      </c>
      <c r="W50" s="20">
        <v>2</v>
      </c>
    </row>
    <row r="51" spans="1:51" ht="14.1" customHeight="1" x14ac:dyDescent="0.3">
      <c r="A51" s="7" t="s">
        <v>228</v>
      </c>
      <c r="B51" s="20">
        <v>4.8000000000000007</v>
      </c>
      <c r="C51" s="20">
        <v>8.8000000000000007</v>
      </c>
      <c r="D51" s="20">
        <v>18.399999999999999</v>
      </c>
      <c r="E51" s="20">
        <v>38</v>
      </c>
      <c r="F51" s="20">
        <v>26.4</v>
      </c>
      <c r="G51" s="20">
        <v>17</v>
      </c>
      <c r="H51" s="20">
        <v>25.8</v>
      </c>
      <c r="I51" s="20">
        <v>18</v>
      </c>
      <c r="J51" s="20">
        <v>16.8</v>
      </c>
      <c r="K51" s="20">
        <v>18</v>
      </c>
      <c r="L51" s="20">
        <v>23.8</v>
      </c>
      <c r="M51" s="20">
        <v>19.100000000000001</v>
      </c>
      <c r="N51" s="20">
        <v>16</v>
      </c>
      <c r="O51" s="20">
        <v>23</v>
      </c>
      <c r="P51" s="20">
        <v>31</v>
      </c>
      <c r="Q51" s="20">
        <v>8</v>
      </c>
      <c r="R51" s="20">
        <v>7</v>
      </c>
      <c r="S51" s="20">
        <v>7.8000000000000007</v>
      </c>
      <c r="T51" s="20">
        <v>4.8000000000000007</v>
      </c>
      <c r="U51" s="20">
        <v>8.6</v>
      </c>
      <c r="V51" s="20">
        <v>5</v>
      </c>
      <c r="W51" s="20">
        <v>2</v>
      </c>
    </row>
    <row r="52" spans="1:51" ht="14.1" customHeight="1" x14ac:dyDescent="0.3">
      <c r="A52" s="7" t="s">
        <v>225</v>
      </c>
      <c r="B52" s="20">
        <v>4.8000000000000007</v>
      </c>
      <c r="C52" s="20">
        <v>9</v>
      </c>
      <c r="D52" s="20">
        <v>18.399999999999999</v>
      </c>
      <c r="E52" s="20">
        <v>37.799999999999997</v>
      </c>
      <c r="F52" s="20">
        <v>26</v>
      </c>
      <c r="G52" s="20">
        <v>18.8</v>
      </c>
      <c r="H52" s="20">
        <v>25.8</v>
      </c>
      <c r="I52" s="20">
        <v>18</v>
      </c>
      <c r="J52" s="20">
        <v>18.399999999999999</v>
      </c>
      <c r="K52" s="20">
        <v>19.600000000000001</v>
      </c>
      <c r="L52" s="20">
        <v>23.8</v>
      </c>
      <c r="M52" s="20">
        <v>19.8</v>
      </c>
      <c r="N52" s="20">
        <v>16</v>
      </c>
      <c r="O52" s="20">
        <v>23</v>
      </c>
      <c r="P52" s="20">
        <v>31</v>
      </c>
      <c r="Q52" s="20">
        <v>8</v>
      </c>
      <c r="R52" s="20">
        <v>7</v>
      </c>
      <c r="S52" s="20">
        <v>7.8000000000000007</v>
      </c>
      <c r="T52" s="20">
        <v>4.8000000000000007</v>
      </c>
      <c r="U52" s="20">
        <v>8.6</v>
      </c>
      <c r="V52" s="20">
        <v>5</v>
      </c>
      <c r="W52" s="20">
        <v>2</v>
      </c>
    </row>
    <row r="53" spans="1:51" ht="14.1" customHeight="1" x14ac:dyDescent="0.3">
      <c r="A53" s="7" t="s">
        <v>222</v>
      </c>
      <c r="B53" s="20">
        <v>4</v>
      </c>
      <c r="C53" s="20">
        <v>6.8000000000000007</v>
      </c>
      <c r="D53" s="20">
        <v>17.8</v>
      </c>
      <c r="E53" s="20">
        <v>34.700000000000003</v>
      </c>
      <c r="F53" s="20">
        <v>22.6</v>
      </c>
      <c r="G53" s="20">
        <v>17</v>
      </c>
      <c r="H53" s="20">
        <v>25.4</v>
      </c>
      <c r="I53" s="20">
        <v>17.899999999999999</v>
      </c>
      <c r="J53" s="20">
        <v>17.8</v>
      </c>
      <c r="K53" s="20">
        <v>18.8</v>
      </c>
      <c r="L53" s="20">
        <v>23.8</v>
      </c>
      <c r="M53" s="20">
        <v>18.8</v>
      </c>
      <c r="N53" s="20">
        <v>16.399999999999999</v>
      </c>
      <c r="O53" s="20">
        <v>23.7</v>
      </c>
      <c r="P53" s="20">
        <v>29.9</v>
      </c>
      <c r="Q53" s="20">
        <v>8</v>
      </c>
      <c r="R53" s="20">
        <v>7</v>
      </c>
      <c r="S53" s="20">
        <v>8.8000000000000007</v>
      </c>
      <c r="T53" s="20">
        <v>5</v>
      </c>
      <c r="U53" s="20">
        <v>9</v>
      </c>
      <c r="V53" s="20">
        <v>5</v>
      </c>
      <c r="W53" s="20">
        <v>2</v>
      </c>
    </row>
    <row r="54" spans="1:51" ht="14.1" customHeight="1" x14ac:dyDescent="0.3">
      <c r="A54" s="7" t="s">
        <v>216</v>
      </c>
      <c r="B54" s="20">
        <v>3.8</v>
      </c>
      <c r="C54" s="20">
        <v>6</v>
      </c>
      <c r="D54" s="20">
        <v>16.100000000000001</v>
      </c>
      <c r="E54" s="20">
        <v>22.8</v>
      </c>
      <c r="F54" s="20">
        <v>13</v>
      </c>
      <c r="G54" s="20">
        <v>10.6</v>
      </c>
      <c r="H54" s="20">
        <v>14.6</v>
      </c>
      <c r="I54" s="20">
        <v>11</v>
      </c>
      <c r="J54" s="20">
        <v>11.2</v>
      </c>
      <c r="K54" s="20">
        <v>13</v>
      </c>
      <c r="L54" s="20">
        <v>14.3</v>
      </c>
      <c r="M54" s="20">
        <v>11</v>
      </c>
      <c r="N54" s="20">
        <v>11.8</v>
      </c>
      <c r="O54" s="20">
        <v>18.8</v>
      </c>
      <c r="P54" s="20">
        <v>22.9</v>
      </c>
      <c r="Q54" s="20">
        <v>6</v>
      </c>
      <c r="R54" s="20">
        <v>6</v>
      </c>
      <c r="S54" s="20">
        <v>8</v>
      </c>
      <c r="T54" s="20">
        <v>5</v>
      </c>
      <c r="U54" s="20">
        <v>9</v>
      </c>
      <c r="V54" s="20">
        <v>5.8000000000000007</v>
      </c>
      <c r="W54" s="20">
        <v>2.8</v>
      </c>
    </row>
    <row r="55" spans="1:51" ht="14.1" customHeight="1" x14ac:dyDescent="0.3">
      <c r="A55" s="7" t="s">
        <v>85</v>
      </c>
      <c r="B55" s="20">
        <v>3</v>
      </c>
      <c r="C55" s="20">
        <v>5.8000000000000007</v>
      </c>
      <c r="D55" s="20">
        <v>13</v>
      </c>
      <c r="E55" s="20">
        <v>20</v>
      </c>
      <c r="F55" s="20">
        <v>9</v>
      </c>
      <c r="G55" s="20">
        <v>7.9</v>
      </c>
      <c r="H55" s="20">
        <v>11</v>
      </c>
      <c r="I55" s="20">
        <v>8.8000000000000007</v>
      </c>
      <c r="J55" s="20">
        <v>9.8000000000000007</v>
      </c>
      <c r="K55" s="20">
        <v>8</v>
      </c>
      <c r="L55" s="20">
        <v>10.8</v>
      </c>
      <c r="M55" s="20">
        <v>7.6000000000000014</v>
      </c>
      <c r="N55" s="20">
        <v>10</v>
      </c>
      <c r="O55" s="20">
        <v>16.899999999999999</v>
      </c>
      <c r="P55" s="20">
        <v>18.399999999999999</v>
      </c>
      <c r="Q55" s="20">
        <v>5</v>
      </c>
      <c r="R55" s="20">
        <v>4.8000000000000007</v>
      </c>
      <c r="S55" s="20">
        <v>6</v>
      </c>
      <c r="T55" s="20">
        <v>3.8</v>
      </c>
      <c r="U55" s="20">
        <v>6.6000000000000014</v>
      </c>
      <c r="V55" s="20">
        <v>4.8000000000000007</v>
      </c>
      <c r="W55" s="20">
        <v>2</v>
      </c>
    </row>
    <row r="56" spans="1:51" ht="14.1" customHeight="1" x14ac:dyDescent="0.3">
      <c r="A56" s="7" t="s">
        <v>84</v>
      </c>
      <c r="B56" s="20">
        <v>0</v>
      </c>
      <c r="C56" s="20">
        <v>0</v>
      </c>
      <c r="D56" s="20">
        <v>0</v>
      </c>
      <c r="E56" s="20">
        <v>0</v>
      </c>
      <c r="F56" s="20">
        <v>1</v>
      </c>
      <c r="G56" s="20">
        <v>1</v>
      </c>
      <c r="H56" s="20">
        <v>0</v>
      </c>
      <c r="I56" s="20">
        <v>0</v>
      </c>
      <c r="J56" s="20">
        <v>3.4</v>
      </c>
      <c r="K56" s="20">
        <v>0</v>
      </c>
      <c r="L56" s="20">
        <v>0</v>
      </c>
      <c r="M56" s="20">
        <v>0</v>
      </c>
      <c r="N56" s="20">
        <v>0</v>
      </c>
      <c r="O56" s="20">
        <v>1.8</v>
      </c>
      <c r="P56" s="20">
        <v>1</v>
      </c>
      <c r="Q56" s="20">
        <v>0</v>
      </c>
      <c r="R56" s="20">
        <v>0</v>
      </c>
      <c r="S56" s="20">
        <v>0</v>
      </c>
      <c r="T56" s="20">
        <v>0</v>
      </c>
      <c r="U56" s="20">
        <v>0</v>
      </c>
      <c r="V56" s="20">
        <v>0</v>
      </c>
      <c r="W56" s="20">
        <v>0</v>
      </c>
    </row>
    <row r="57" spans="1:51" ht="14.1" customHeight="1" x14ac:dyDescent="0.3">
      <c r="A57" s="7" t="s">
        <v>84</v>
      </c>
      <c r="B57" s="20">
        <v>0</v>
      </c>
      <c r="C57" s="20">
        <v>0</v>
      </c>
      <c r="D57" s="20">
        <v>0</v>
      </c>
      <c r="E57" s="20">
        <v>0</v>
      </c>
      <c r="F57" s="20">
        <v>0</v>
      </c>
      <c r="G57" s="20">
        <v>0</v>
      </c>
      <c r="H57" s="20">
        <v>0</v>
      </c>
      <c r="I57" s="20">
        <v>0</v>
      </c>
      <c r="J57" s="20">
        <v>0</v>
      </c>
      <c r="K57" s="20">
        <v>0</v>
      </c>
      <c r="L57" s="20">
        <v>0</v>
      </c>
      <c r="M57" s="20">
        <v>0</v>
      </c>
      <c r="N57" s="20">
        <v>0</v>
      </c>
      <c r="O57" s="20">
        <v>0</v>
      </c>
      <c r="P57" s="20">
        <v>0</v>
      </c>
      <c r="Q57" s="20">
        <v>0.8</v>
      </c>
      <c r="R57" s="20">
        <v>0</v>
      </c>
      <c r="S57" s="20">
        <v>0</v>
      </c>
      <c r="T57" s="20">
        <v>0</v>
      </c>
      <c r="U57" s="20">
        <v>0</v>
      </c>
      <c r="V57" s="20">
        <v>0</v>
      </c>
      <c r="W57" s="20">
        <v>0</v>
      </c>
    </row>
    <row r="58" spans="1:51" ht="14.1" customHeight="1" x14ac:dyDescent="0.3">
      <c r="A58" s="21" t="s">
        <v>116</v>
      </c>
      <c r="B58" s="22">
        <f>MAX(B9:B57)</f>
        <v>5.8000000000000007</v>
      </c>
      <c r="C58" s="22">
        <f t="shared" ref="C58:W58" si="0">MAX(C9:C57)</f>
        <v>9.8000000000000007</v>
      </c>
      <c r="D58" s="22">
        <f t="shared" si="0"/>
        <v>24.8</v>
      </c>
      <c r="E58" s="22">
        <f t="shared" si="0"/>
        <v>40</v>
      </c>
      <c r="F58" s="22">
        <f t="shared" si="0"/>
        <v>32.799999999999997</v>
      </c>
      <c r="G58" s="22">
        <f t="shared" si="0"/>
        <v>21</v>
      </c>
      <c r="H58" s="22">
        <f t="shared" si="0"/>
        <v>27.5</v>
      </c>
      <c r="I58" s="22">
        <f t="shared" si="0"/>
        <v>18</v>
      </c>
      <c r="J58" s="22">
        <f t="shared" si="0"/>
        <v>18.7</v>
      </c>
      <c r="K58" s="22">
        <f t="shared" si="0"/>
        <v>19.600000000000001</v>
      </c>
      <c r="L58" s="22">
        <f t="shared" si="0"/>
        <v>25.2</v>
      </c>
      <c r="M58" s="22">
        <f t="shared" si="0"/>
        <v>19.8</v>
      </c>
      <c r="N58" s="22">
        <f t="shared" si="0"/>
        <v>16.399999999999999</v>
      </c>
      <c r="O58" s="22">
        <f t="shared" si="0"/>
        <v>23.7</v>
      </c>
      <c r="P58" s="22">
        <f t="shared" si="0"/>
        <v>31</v>
      </c>
      <c r="Q58" s="22">
        <f t="shared" si="0"/>
        <v>8</v>
      </c>
      <c r="R58" s="22">
        <f t="shared" si="0"/>
        <v>7.8000000000000007</v>
      </c>
      <c r="S58" s="22">
        <f t="shared" si="0"/>
        <v>8.8000000000000007</v>
      </c>
      <c r="T58" s="22">
        <f t="shared" si="0"/>
        <v>5</v>
      </c>
      <c r="U58" s="22">
        <f t="shared" si="0"/>
        <v>9</v>
      </c>
      <c r="V58" s="22">
        <f t="shared" si="0"/>
        <v>5.8000000000000007</v>
      </c>
      <c r="W58" s="22">
        <f t="shared" si="0"/>
        <v>2.8</v>
      </c>
    </row>
    <row r="59" spans="1:51" ht="14.1" customHeight="1" x14ac:dyDescent="0.3">
      <c r="A59" s="21" t="s">
        <v>117</v>
      </c>
      <c r="B59" s="23">
        <f>HOUR(B7)</f>
        <v>6</v>
      </c>
      <c r="C59" s="23">
        <f t="shared" ref="C59:W59" si="1">HOUR(C7)</f>
        <v>6</v>
      </c>
      <c r="D59" s="23">
        <f t="shared" si="1"/>
        <v>6</v>
      </c>
      <c r="E59" s="23">
        <f t="shared" si="1"/>
        <v>6</v>
      </c>
      <c r="F59" s="23">
        <f t="shared" si="1"/>
        <v>7</v>
      </c>
      <c r="G59" s="23">
        <f t="shared" si="1"/>
        <v>8</v>
      </c>
      <c r="H59" s="23">
        <f t="shared" si="1"/>
        <v>8</v>
      </c>
      <c r="I59" s="23">
        <f t="shared" si="1"/>
        <v>9</v>
      </c>
      <c r="J59" s="23">
        <f t="shared" si="1"/>
        <v>10</v>
      </c>
      <c r="K59" s="23">
        <f t="shared" si="1"/>
        <v>11</v>
      </c>
      <c r="L59" s="23">
        <f t="shared" si="1"/>
        <v>12</v>
      </c>
      <c r="M59" s="23">
        <f t="shared" si="1"/>
        <v>13</v>
      </c>
      <c r="N59" s="23">
        <f t="shared" si="1"/>
        <v>14</v>
      </c>
      <c r="O59" s="23">
        <f t="shared" si="1"/>
        <v>15</v>
      </c>
      <c r="P59" s="23">
        <f t="shared" si="1"/>
        <v>16</v>
      </c>
      <c r="Q59" s="23">
        <f t="shared" si="1"/>
        <v>17</v>
      </c>
      <c r="R59" s="23">
        <f t="shared" si="1"/>
        <v>18</v>
      </c>
      <c r="S59" s="23">
        <f t="shared" si="1"/>
        <v>19</v>
      </c>
      <c r="T59" s="23">
        <f t="shared" si="1"/>
        <v>20</v>
      </c>
      <c r="U59" s="23">
        <f t="shared" si="1"/>
        <v>21</v>
      </c>
      <c r="V59" s="23">
        <f t="shared" si="1"/>
        <v>22</v>
      </c>
      <c r="W59" s="23">
        <f t="shared" si="1"/>
        <v>23</v>
      </c>
    </row>
    <row r="62" spans="1:51" s="13" customFormat="1" ht="14.1" customHeight="1" x14ac:dyDescent="0.3">
      <c r="A62" s="15" t="s">
        <v>262</v>
      </c>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row>
    <row r="63" spans="1:51" ht="14.1" customHeight="1" x14ac:dyDescent="0.3">
      <c r="A63" s="16" t="s">
        <v>82</v>
      </c>
      <c r="B63" s="16">
        <v>2</v>
      </c>
      <c r="C63" s="16">
        <v>4</v>
      </c>
      <c r="D63" s="16">
        <v>6</v>
      </c>
      <c r="E63" s="16">
        <v>8</v>
      </c>
      <c r="F63" s="16">
        <v>10</v>
      </c>
      <c r="G63" s="16">
        <v>12</v>
      </c>
      <c r="H63" s="16">
        <v>14</v>
      </c>
      <c r="I63" s="16">
        <v>16</v>
      </c>
      <c r="J63" s="16">
        <v>18</v>
      </c>
      <c r="K63" s="16">
        <v>20</v>
      </c>
      <c r="L63" s="16">
        <v>22</v>
      </c>
      <c r="M63" s="16">
        <v>24</v>
      </c>
      <c r="N63" s="16">
        <v>26</v>
      </c>
      <c r="O63" s="16">
        <v>28</v>
      </c>
      <c r="P63" s="16">
        <v>30</v>
      </c>
      <c r="Q63" s="16">
        <v>32</v>
      </c>
      <c r="R63" s="16">
        <v>34</v>
      </c>
      <c r="S63" s="16">
        <v>36</v>
      </c>
      <c r="T63" s="16">
        <v>38</v>
      </c>
      <c r="U63" s="16">
        <v>40</v>
      </c>
      <c r="V63" s="16">
        <v>42</v>
      </c>
      <c r="W63" s="16">
        <v>44</v>
      </c>
      <c r="X63" s="16">
        <v>46</v>
      </c>
      <c r="Y63" s="16">
        <v>48</v>
      </c>
      <c r="Z63" s="16">
        <v>50</v>
      </c>
      <c r="AA63" s="16">
        <v>52</v>
      </c>
      <c r="AB63" s="16">
        <v>54</v>
      </c>
    </row>
    <row r="64" spans="1:51" ht="14.1" customHeight="1" x14ac:dyDescent="0.3">
      <c r="A64" s="18" t="s">
        <v>83</v>
      </c>
      <c r="B64" s="19">
        <v>0.23263888888888887</v>
      </c>
      <c r="C64" s="19">
        <v>0.24166666666666667</v>
      </c>
      <c r="D64" s="19">
        <v>0.2638888888888889</v>
      </c>
      <c r="E64" s="19">
        <v>0.28541666666666665</v>
      </c>
      <c r="F64" s="19">
        <v>0.30624999999999997</v>
      </c>
      <c r="G64" s="19">
        <v>0.34791666666666665</v>
      </c>
      <c r="H64" s="19">
        <v>0.38958333333333334</v>
      </c>
      <c r="I64" s="19">
        <v>0.43124999999999997</v>
      </c>
      <c r="J64" s="19">
        <v>0.47361111111111115</v>
      </c>
      <c r="K64" s="19">
        <v>0.51250000000000007</v>
      </c>
      <c r="L64" s="19">
        <v>0.5541666666666667</v>
      </c>
      <c r="M64" s="19">
        <v>0.59583333333333333</v>
      </c>
      <c r="N64" s="19">
        <v>0.6166666666666667</v>
      </c>
      <c r="O64" s="19">
        <v>0.63750000000000007</v>
      </c>
      <c r="P64" s="19">
        <v>0.65833333333333333</v>
      </c>
      <c r="Q64" s="19">
        <v>0.68194444444444446</v>
      </c>
      <c r="R64" s="19">
        <v>0.70277777777777783</v>
      </c>
      <c r="S64" s="19">
        <v>0.72430555555555554</v>
      </c>
      <c r="T64" s="19">
        <v>0.74583333333333324</v>
      </c>
      <c r="U64" s="19">
        <v>0.76597222222222217</v>
      </c>
      <c r="V64" s="19">
        <v>0.78680555555555554</v>
      </c>
      <c r="W64" s="19">
        <v>0.80625000000000002</v>
      </c>
      <c r="X64" s="19">
        <v>0.84791666666666676</v>
      </c>
      <c r="Y64" s="19">
        <v>0.88958333333333339</v>
      </c>
      <c r="Z64" s="19">
        <v>0.93125000000000002</v>
      </c>
      <c r="AA64" s="19">
        <v>0.9770833333333333</v>
      </c>
      <c r="AB64" s="19">
        <v>1.01875</v>
      </c>
    </row>
    <row r="66" spans="1:28" ht="14.1" customHeight="1" x14ac:dyDescent="0.3">
      <c r="A66" s="7" t="s">
        <v>84</v>
      </c>
      <c r="B66" s="20"/>
      <c r="C66" s="20">
        <v>0</v>
      </c>
      <c r="D66" s="20">
        <v>1</v>
      </c>
      <c r="E66" s="20">
        <v>3</v>
      </c>
      <c r="F66" s="20">
        <v>13.4</v>
      </c>
      <c r="G66" s="20">
        <v>13.8</v>
      </c>
      <c r="H66" s="20">
        <v>7</v>
      </c>
      <c r="I66" s="20">
        <v>7</v>
      </c>
      <c r="J66" s="20">
        <v>6.8000000000000007</v>
      </c>
      <c r="K66" s="20">
        <v>10.8</v>
      </c>
      <c r="L66" s="20">
        <v>12.8</v>
      </c>
      <c r="M66" s="20">
        <v>12.8</v>
      </c>
      <c r="N66" s="20">
        <v>15.8</v>
      </c>
      <c r="O66" s="20">
        <v>14</v>
      </c>
      <c r="P66" s="20">
        <v>12.8</v>
      </c>
      <c r="Q66" s="20">
        <v>18</v>
      </c>
      <c r="R66" s="20">
        <v>13</v>
      </c>
      <c r="S66" s="20">
        <v>16.399999999999999</v>
      </c>
      <c r="T66" s="20">
        <v>12.4</v>
      </c>
      <c r="U66" s="20">
        <v>10.4</v>
      </c>
      <c r="V66" s="20">
        <v>5</v>
      </c>
      <c r="W66" s="20">
        <v>8.8000000000000007</v>
      </c>
      <c r="X66" s="20">
        <v>11</v>
      </c>
      <c r="Y66" s="20">
        <v>11.6</v>
      </c>
      <c r="Z66" s="20">
        <v>11.8</v>
      </c>
      <c r="AA66" s="20">
        <v>5.8000000000000007</v>
      </c>
      <c r="AB66" s="20">
        <v>3</v>
      </c>
    </row>
    <row r="67" spans="1:28" ht="14.1" customHeight="1" x14ac:dyDescent="0.3">
      <c r="A67" s="7" t="s">
        <v>85</v>
      </c>
      <c r="B67" s="20"/>
      <c r="C67" s="20">
        <v>0</v>
      </c>
      <c r="D67" s="20">
        <v>1.8</v>
      </c>
      <c r="E67" s="20">
        <v>3.8</v>
      </c>
      <c r="F67" s="20">
        <v>13.4</v>
      </c>
      <c r="G67" s="20">
        <v>14.8</v>
      </c>
      <c r="H67" s="20">
        <v>8.8000000000000007</v>
      </c>
      <c r="I67" s="20">
        <v>9</v>
      </c>
      <c r="J67" s="20">
        <v>9</v>
      </c>
      <c r="K67" s="20">
        <v>13.8</v>
      </c>
      <c r="L67" s="20">
        <v>16.600000000000001</v>
      </c>
      <c r="M67" s="20">
        <v>21.8</v>
      </c>
      <c r="N67" s="20">
        <v>20.399999999999999</v>
      </c>
      <c r="O67" s="20">
        <v>16.8</v>
      </c>
      <c r="P67" s="20">
        <v>17.8</v>
      </c>
      <c r="Q67" s="20">
        <v>27.8</v>
      </c>
      <c r="R67" s="20">
        <v>18.8</v>
      </c>
      <c r="S67" s="20">
        <v>21</v>
      </c>
      <c r="T67" s="20">
        <v>19</v>
      </c>
      <c r="U67" s="20">
        <v>11.8</v>
      </c>
      <c r="V67" s="20">
        <v>7</v>
      </c>
      <c r="W67" s="20">
        <v>9.8000000000000007</v>
      </c>
      <c r="X67" s="20">
        <v>13.8</v>
      </c>
      <c r="Y67" s="20">
        <v>14.8</v>
      </c>
      <c r="Z67" s="20">
        <v>15</v>
      </c>
      <c r="AA67" s="20">
        <v>7</v>
      </c>
      <c r="AB67" s="20">
        <v>8</v>
      </c>
    </row>
    <row r="68" spans="1:28" ht="14.1" customHeight="1" x14ac:dyDescent="0.3">
      <c r="A68" s="7" t="s">
        <v>216</v>
      </c>
      <c r="B68" s="20"/>
      <c r="C68" s="20">
        <v>0</v>
      </c>
      <c r="D68" s="20">
        <v>1.8</v>
      </c>
      <c r="E68" s="20">
        <v>4.8000000000000007</v>
      </c>
      <c r="F68" s="20">
        <v>15.6</v>
      </c>
      <c r="G68" s="20">
        <v>16.8</v>
      </c>
      <c r="H68" s="20">
        <v>9</v>
      </c>
      <c r="I68" s="20">
        <v>10</v>
      </c>
      <c r="J68" s="20">
        <v>11</v>
      </c>
      <c r="K68" s="20">
        <v>16.8</v>
      </c>
      <c r="L68" s="20">
        <v>19.8</v>
      </c>
      <c r="M68" s="20">
        <v>22</v>
      </c>
      <c r="N68" s="20">
        <v>28</v>
      </c>
      <c r="O68" s="20">
        <v>24.8</v>
      </c>
      <c r="P68" s="20">
        <v>22.8</v>
      </c>
      <c r="Q68" s="20">
        <v>29.6</v>
      </c>
      <c r="R68" s="20">
        <v>22</v>
      </c>
      <c r="S68" s="20">
        <v>22.6</v>
      </c>
      <c r="T68" s="20">
        <v>20.6</v>
      </c>
      <c r="U68" s="20">
        <v>14.4</v>
      </c>
      <c r="V68" s="20">
        <v>9</v>
      </c>
      <c r="W68" s="20">
        <v>11</v>
      </c>
      <c r="X68" s="20">
        <v>14</v>
      </c>
      <c r="Y68" s="20">
        <v>16</v>
      </c>
      <c r="Z68" s="20">
        <v>16</v>
      </c>
      <c r="AA68" s="20">
        <v>8.8000000000000007</v>
      </c>
      <c r="AB68" s="20">
        <v>8</v>
      </c>
    </row>
    <row r="69" spans="1:28" ht="14.1" customHeight="1" x14ac:dyDescent="0.3">
      <c r="A69" s="7" t="s">
        <v>219</v>
      </c>
      <c r="B69" s="20"/>
      <c r="C69" s="20">
        <v>0</v>
      </c>
      <c r="D69" s="20">
        <v>1.8</v>
      </c>
      <c r="E69" s="20">
        <v>4.8000000000000007</v>
      </c>
      <c r="F69" s="20">
        <v>15.6</v>
      </c>
      <c r="G69" s="20">
        <v>16.8</v>
      </c>
      <c r="H69" s="20">
        <v>9</v>
      </c>
      <c r="I69" s="20">
        <v>10</v>
      </c>
      <c r="J69" s="20">
        <v>10.8</v>
      </c>
      <c r="K69" s="20">
        <v>16.8</v>
      </c>
      <c r="L69" s="20">
        <v>20</v>
      </c>
      <c r="M69" s="20">
        <v>22</v>
      </c>
      <c r="N69" s="20">
        <v>28.8</v>
      </c>
      <c r="O69" s="20">
        <v>24</v>
      </c>
      <c r="P69" s="20">
        <v>23.8</v>
      </c>
      <c r="Q69" s="20">
        <v>31.8</v>
      </c>
      <c r="R69" s="20">
        <v>23.6</v>
      </c>
      <c r="S69" s="20">
        <v>24</v>
      </c>
      <c r="T69" s="20">
        <v>20.6</v>
      </c>
      <c r="U69" s="20">
        <v>14.4</v>
      </c>
      <c r="V69" s="20">
        <v>9.8000000000000007</v>
      </c>
      <c r="W69" s="20">
        <v>10.8</v>
      </c>
      <c r="X69" s="20">
        <v>14.8</v>
      </c>
      <c r="Y69" s="20">
        <v>16</v>
      </c>
      <c r="Z69" s="20">
        <v>16</v>
      </c>
      <c r="AA69" s="20">
        <v>8.8000000000000007</v>
      </c>
      <c r="AB69" s="20">
        <v>8</v>
      </c>
    </row>
    <row r="70" spans="1:28" ht="14.1" customHeight="1" x14ac:dyDescent="0.3">
      <c r="A70" s="7" t="s">
        <v>222</v>
      </c>
      <c r="B70" s="20"/>
      <c r="C70" s="20">
        <v>0</v>
      </c>
      <c r="D70" s="20">
        <v>1.8</v>
      </c>
      <c r="E70" s="20">
        <v>6</v>
      </c>
      <c r="F70" s="20">
        <v>16.600000000000001</v>
      </c>
      <c r="G70" s="20">
        <v>17</v>
      </c>
      <c r="H70" s="20">
        <v>8.8000000000000007</v>
      </c>
      <c r="I70" s="20">
        <v>10</v>
      </c>
      <c r="J70" s="20">
        <v>11</v>
      </c>
      <c r="K70" s="20">
        <v>16.8</v>
      </c>
      <c r="L70" s="20">
        <v>21.6</v>
      </c>
      <c r="M70" s="20">
        <v>22</v>
      </c>
      <c r="N70" s="20">
        <v>28.8</v>
      </c>
      <c r="O70" s="20">
        <v>24</v>
      </c>
      <c r="P70" s="20">
        <v>25.7</v>
      </c>
      <c r="Q70" s="20">
        <v>32</v>
      </c>
      <c r="R70" s="20">
        <v>25.8</v>
      </c>
      <c r="S70" s="20">
        <v>24.8</v>
      </c>
      <c r="T70" s="20">
        <v>20</v>
      </c>
      <c r="U70" s="20">
        <v>14.4</v>
      </c>
      <c r="V70" s="20">
        <v>10</v>
      </c>
      <c r="W70" s="20">
        <v>11</v>
      </c>
      <c r="X70" s="20">
        <v>14</v>
      </c>
      <c r="Y70" s="20">
        <v>16</v>
      </c>
      <c r="Z70" s="20">
        <v>16</v>
      </c>
      <c r="AA70" s="20">
        <v>8.8000000000000007</v>
      </c>
      <c r="AB70" s="20">
        <v>8</v>
      </c>
    </row>
    <row r="71" spans="1:28" ht="14.1" customHeight="1" x14ac:dyDescent="0.3">
      <c r="A71" s="7" t="s">
        <v>225</v>
      </c>
      <c r="B71" s="20"/>
      <c r="C71" s="20">
        <v>0</v>
      </c>
      <c r="D71" s="20">
        <v>1.8</v>
      </c>
      <c r="E71" s="20">
        <v>6</v>
      </c>
      <c r="F71" s="20">
        <v>15.8</v>
      </c>
      <c r="G71" s="20">
        <v>17</v>
      </c>
      <c r="H71" s="20">
        <v>8</v>
      </c>
      <c r="I71" s="20">
        <v>10</v>
      </c>
      <c r="J71" s="20">
        <v>10.8</v>
      </c>
      <c r="K71" s="20">
        <v>16</v>
      </c>
      <c r="L71" s="20">
        <v>20</v>
      </c>
      <c r="M71" s="20">
        <v>21</v>
      </c>
      <c r="N71" s="20">
        <v>28</v>
      </c>
      <c r="O71" s="20">
        <v>23.7</v>
      </c>
      <c r="P71" s="20">
        <v>25.7</v>
      </c>
      <c r="Q71" s="20">
        <v>32</v>
      </c>
      <c r="R71" s="20">
        <v>26.8</v>
      </c>
      <c r="S71" s="20">
        <v>23.8</v>
      </c>
      <c r="T71" s="20">
        <v>20</v>
      </c>
      <c r="U71" s="20">
        <v>15.2</v>
      </c>
      <c r="V71" s="20">
        <v>9.9</v>
      </c>
      <c r="W71" s="20">
        <v>10.6</v>
      </c>
      <c r="X71" s="20">
        <v>13.8</v>
      </c>
      <c r="Y71" s="20">
        <v>15.8</v>
      </c>
      <c r="Z71" s="20">
        <v>15.6</v>
      </c>
      <c r="AA71" s="20">
        <v>8.8000000000000007</v>
      </c>
      <c r="AB71" s="20">
        <v>7.8000000000000007</v>
      </c>
    </row>
    <row r="72" spans="1:28" ht="14.1" customHeight="1" x14ac:dyDescent="0.3">
      <c r="A72" s="7" t="s">
        <v>228</v>
      </c>
      <c r="B72" s="20"/>
      <c r="C72" s="20">
        <v>0</v>
      </c>
      <c r="D72" s="20">
        <v>1.8</v>
      </c>
      <c r="E72" s="20">
        <v>6</v>
      </c>
      <c r="F72" s="20">
        <v>15.6</v>
      </c>
      <c r="G72" s="20">
        <v>16</v>
      </c>
      <c r="H72" s="20">
        <v>8</v>
      </c>
      <c r="I72" s="20">
        <v>10</v>
      </c>
      <c r="J72" s="20">
        <v>10.7</v>
      </c>
      <c r="K72" s="20">
        <v>15</v>
      </c>
      <c r="L72" s="20">
        <v>20.8</v>
      </c>
      <c r="M72" s="20">
        <v>21</v>
      </c>
      <c r="N72" s="20">
        <v>28</v>
      </c>
      <c r="O72" s="20">
        <v>28</v>
      </c>
      <c r="P72" s="20">
        <v>26</v>
      </c>
      <c r="Q72" s="20">
        <v>31.8</v>
      </c>
      <c r="R72" s="20">
        <v>26</v>
      </c>
      <c r="S72" s="20">
        <v>24</v>
      </c>
      <c r="T72" s="20">
        <v>20</v>
      </c>
      <c r="U72" s="20">
        <v>15.7</v>
      </c>
      <c r="V72" s="20">
        <v>10</v>
      </c>
      <c r="W72" s="20">
        <v>10.5</v>
      </c>
      <c r="X72" s="20">
        <v>13</v>
      </c>
      <c r="Y72" s="20">
        <v>15</v>
      </c>
      <c r="Z72" s="20">
        <v>15.6</v>
      </c>
      <c r="AA72" s="20">
        <v>8.8000000000000007</v>
      </c>
      <c r="AB72" s="20">
        <v>7.8000000000000007</v>
      </c>
    </row>
    <row r="73" spans="1:28" ht="14.1" customHeight="1" x14ac:dyDescent="0.3">
      <c r="A73" s="7" t="s">
        <v>231</v>
      </c>
      <c r="B73" s="20"/>
      <c r="C73" s="20">
        <v>0</v>
      </c>
      <c r="D73" s="20">
        <v>1.8</v>
      </c>
      <c r="E73" s="20">
        <v>5.8000000000000007</v>
      </c>
      <c r="F73" s="20">
        <v>14.6</v>
      </c>
      <c r="G73" s="20">
        <v>16</v>
      </c>
      <c r="H73" s="20">
        <v>7.8000000000000007</v>
      </c>
      <c r="I73" s="20">
        <v>9.7000000000000011</v>
      </c>
      <c r="J73" s="20">
        <v>10</v>
      </c>
      <c r="K73" s="20">
        <v>14.8</v>
      </c>
      <c r="L73" s="20">
        <v>21</v>
      </c>
      <c r="M73" s="20">
        <v>21</v>
      </c>
      <c r="N73" s="20">
        <v>28</v>
      </c>
      <c r="O73" s="20">
        <v>28.6</v>
      </c>
      <c r="P73" s="20">
        <v>25.6</v>
      </c>
      <c r="Q73" s="20">
        <v>30.8</v>
      </c>
      <c r="R73" s="20">
        <v>26.8</v>
      </c>
      <c r="S73" s="20">
        <v>24.6</v>
      </c>
      <c r="T73" s="20">
        <v>20.8</v>
      </c>
      <c r="U73" s="20">
        <v>14.8</v>
      </c>
      <c r="V73" s="20">
        <v>10</v>
      </c>
      <c r="W73" s="20">
        <v>10.5</v>
      </c>
      <c r="X73" s="20">
        <v>13</v>
      </c>
      <c r="Y73" s="20">
        <v>15.8</v>
      </c>
      <c r="Z73" s="20">
        <v>15.6</v>
      </c>
      <c r="AA73" s="20">
        <v>8.8000000000000007</v>
      </c>
      <c r="AB73" s="20">
        <v>7</v>
      </c>
    </row>
    <row r="74" spans="1:28" ht="14.1" customHeight="1" x14ac:dyDescent="0.3">
      <c r="A74" s="7" t="s">
        <v>234</v>
      </c>
      <c r="B74" s="20"/>
      <c r="C74" s="20">
        <v>0</v>
      </c>
      <c r="D74" s="20">
        <v>1.8</v>
      </c>
      <c r="E74" s="20">
        <v>5</v>
      </c>
      <c r="F74" s="20">
        <v>14.6</v>
      </c>
      <c r="G74" s="20">
        <v>14.9</v>
      </c>
      <c r="H74" s="20">
        <v>6.8000000000000007</v>
      </c>
      <c r="I74" s="20">
        <v>9.7000000000000011</v>
      </c>
      <c r="J74" s="20">
        <v>10.7</v>
      </c>
      <c r="K74" s="20">
        <v>14.8</v>
      </c>
      <c r="L74" s="20">
        <v>20.9</v>
      </c>
      <c r="M74" s="20">
        <v>21.7</v>
      </c>
      <c r="N74" s="20">
        <v>28</v>
      </c>
      <c r="O74" s="20">
        <v>28.6</v>
      </c>
      <c r="P74" s="20">
        <v>25.6</v>
      </c>
      <c r="Q74" s="20">
        <v>29.8</v>
      </c>
      <c r="R74" s="20">
        <v>27.6</v>
      </c>
      <c r="S74" s="20">
        <v>24.6</v>
      </c>
      <c r="T74" s="20">
        <v>21</v>
      </c>
      <c r="U74" s="20">
        <v>14.8</v>
      </c>
      <c r="V74" s="20">
        <v>10</v>
      </c>
      <c r="W74" s="20">
        <v>10</v>
      </c>
      <c r="X74" s="20">
        <v>13</v>
      </c>
      <c r="Y74" s="20">
        <v>15.8</v>
      </c>
      <c r="Z74" s="20">
        <v>15.6</v>
      </c>
      <c r="AA74" s="20">
        <v>8.8000000000000007</v>
      </c>
      <c r="AB74" s="20">
        <v>7</v>
      </c>
    </row>
    <row r="75" spans="1:28" ht="14.1" customHeight="1" x14ac:dyDescent="0.3">
      <c r="A75" s="7" t="s">
        <v>237</v>
      </c>
      <c r="B75" s="20"/>
      <c r="C75" s="20">
        <v>0</v>
      </c>
      <c r="D75" s="20">
        <v>1</v>
      </c>
      <c r="E75" s="20">
        <v>3</v>
      </c>
      <c r="F75" s="20">
        <v>5</v>
      </c>
      <c r="G75" s="20">
        <v>6</v>
      </c>
      <c r="H75" s="20">
        <v>5.6000000000000014</v>
      </c>
      <c r="I75" s="20">
        <v>10</v>
      </c>
      <c r="J75" s="20">
        <v>11</v>
      </c>
      <c r="K75" s="20">
        <v>16.600000000000001</v>
      </c>
      <c r="L75" s="20">
        <v>21</v>
      </c>
      <c r="M75" s="20">
        <v>22.9</v>
      </c>
      <c r="N75" s="20">
        <v>28.6</v>
      </c>
      <c r="O75" s="20">
        <v>29.7</v>
      </c>
      <c r="P75" s="20">
        <v>25.9</v>
      </c>
      <c r="Q75" s="20">
        <v>32.4</v>
      </c>
      <c r="R75" s="20">
        <v>31.4</v>
      </c>
      <c r="S75" s="20">
        <v>25</v>
      </c>
      <c r="T75" s="20">
        <v>21</v>
      </c>
      <c r="U75" s="20">
        <v>14.8</v>
      </c>
      <c r="V75" s="20">
        <v>10.7</v>
      </c>
      <c r="W75" s="20">
        <v>10.8</v>
      </c>
      <c r="X75" s="20">
        <v>13</v>
      </c>
      <c r="Y75" s="20">
        <v>15.8</v>
      </c>
      <c r="Z75" s="20">
        <v>15.6</v>
      </c>
      <c r="AA75" s="20">
        <v>8.8000000000000007</v>
      </c>
      <c r="AB75" s="20">
        <v>7</v>
      </c>
    </row>
    <row r="76" spans="1:28" ht="14.1" customHeight="1" x14ac:dyDescent="0.3">
      <c r="A76" s="48" t="s">
        <v>240</v>
      </c>
      <c r="B76" s="49">
        <v>0</v>
      </c>
      <c r="C76" s="49">
        <v>0</v>
      </c>
      <c r="D76" s="49">
        <v>1</v>
      </c>
      <c r="E76" s="49">
        <v>2.8</v>
      </c>
      <c r="F76" s="49">
        <v>5.8000000000000007</v>
      </c>
      <c r="G76" s="49">
        <v>7</v>
      </c>
      <c r="H76" s="49">
        <v>5.9</v>
      </c>
      <c r="I76" s="49">
        <v>10</v>
      </c>
      <c r="J76" s="49">
        <v>11.6</v>
      </c>
      <c r="K76" s="49">
        <v>16.7</v>
      </c>
      <c r="L76" s="49">
        <v>21</v>
      </c>
      <c r="M76" s="49">
        <v>21</v>
      </c>
      <c r="N76" s="49">
        <v>27.8</v>
      </c>
      <c r="O76" s="49">
        <v>27.9</v>
      </c>
      <c r="P76" s="49">
        <v>28.3</v>
      </c>
      <c r="Q76" s="49">
        <v>30.1</v>
      </c>
      <c r="R76" s="49">
        <v>28.8</v>
      </c>
      <c r="S76" s="49">
        <v>25</v>
      </c>
      <c r="T76" s="49">
        <v>19</v>
      </c>
      <c r="U76" s="49">
        <v>13</v>
      </c>
      <c r="V76" s="49">
        <v>10.7</v>
      </c>
      <c r="W76" s="49">
        <v>8.8000000000000007</v>
      </c>
      <c r="X76" s="49">
        <v>12</v>
      </c>
      <c r="Y76" s="49">
        <v>14.8</v>
      </c>
      <c r="Z76" s="49">
        <v>13.4</v>
      </c>
      <c r="AA76" s="49">
        <v>8</v>
      </c>
      <c r="AB76" s="49">
        <v>5.6000000000000014</v>
      </c>
    </row>
    <row r="77" spans="1:28" ht="14.1" customHeight="1" x14ac:dyDescent="0.3">
      <c r="A77" s="7" t="s">
        <v>243</v>
      </c>
      <c r="B77" s="20">
        <v>0</v>
      </c>
      <c r="C77" s="20">
        <v>0</v>
      </c>
      <c r="D77" s="20">
        <v>1</v>
      </c>
      <c r="E77" s="20">
        <v>2.8</v>
      </c>
      <c r="F77" s="20">
        <v>5.8000000000000007</v>
      </c>
      <c r="G77" s="20">
        <v>7</v>
      </c>
      <c r="H77" s="20">
        <v>5.9</v>
      </c>
      <c r="I77" s="20">
        <v>10</v>
      </c>
      <c r="J77" s="20">
        <v>10.6</v>
      </c>
      <c r="K77" s="20">
        <v>16.5</v>
      </c>
      <c r="L77" s="20">
        <v>20.8</v>
      </c>
      <c r="M77" s="20">
        <v>21</v>
      </c>
      <c r="N77" s="20">
        <v>27.6</v>
      </c>
      <c r="O77" s="20">
        <v>27.3</v>
      </c>
      <c r="P77" s="20">
        <v>27.4</v>
      </c>
      <c r="Q77" s="20">
        <v>29.1</v>
      </c>
      <c r="R77" s="20">
        <v>28.8</v>
      </c>
      <c r="S77" s="20">
        <v>24</v>
      </c>
      <c r="T77" s="20">
        <v>19</v>
      </c>
      <c r="U77" s="20">
        <v>12.8</v>
      </c>
      <c r="V77" s="20">
        <v>10.4</v>
      </c>
      <c r="W77" s="20">
        <v>8.8000000000000007</v>
      </c>
      <c r="X77" s="20">
        <v>11</v>
      </c>
      <c r="Y77" s="20">
        <v>14.6</v>
      </c>
      <c r="Z77" s="20">
        <v>13.9</v>
      </c>
      <c r="AA77" s="20">
        <v>7</v>
      </c>
      <c r="AB77" s="20">
        <v>5.6000000000000014</v>
      </c>
    </row>
    <row r="78" spans="1:28" ht="14.1" customHeight="1" x14ac:dyDescent="0.3">
      <c r="A78" s="7" t="s">
        <v>246</v>
      </c>
      <c r="B78" s="20">
        <v>0</v>
      </c>
      <c r="C78" s="20">
        <v>0</v>
      </c>
      <c r="D78" s="20">
        <v>1</v>
      </c>
      <c r="E78" s="20">
        <v>2.8</v>
      </c>
      <c r="F78" s="20">
        <v>5.8000000000000007</v>
      </c>
      <c r="G78" s="20">
        <v>7</v>
      </c>
      <c r="H78" s="20">
        <v>6</v>
      </c>
      <c r="I78" s="20">
        <v>9.8000000000000007</v>
      </c>
      <c r="J78" s="20">
        <v>10.6</v>
      </c>
      <c r="K78" s="20">
        <v>16.5</v>
      </c>
      <c r="L78" s="20">
        <v>20.8</v>
      </c>
      <c r="M78" s="20">
        <v>20</v>
      </c>
      <c r="N78" s="20">
        <v>25.8</v>
      </c>
      <c r="O78" s="20">
        <v>27</v>
      </c>
      <c r="P78" s="20">
        <v>26.4</v>
      </c>
      <c r="Q78" s="20">
        <v>27.8</v>
      </c>
      <c r="R78" s="20">
        <v>28.6</v>
      </c>
      <c r="S78" s="20">
        <v>24</v>
      </c>
      <c r="T78" s="20">
        <v>19</v>
      </c>
      <c r="U78" s="20">
        <v>12</v>
      </c>
      <c r="V78" s="20">
        <v>9.9</v>
      </c>
      <c r="W78" s="20">
        <v>7.8000000000000007</v>
      </c>
      <c r="X78" s="20">
        <v>10</v>
      </c>
      <c r="Y78" s="20">
        <v>13.8</v>
      </c>
      <c r="Z78" s="20">
        <v>12.9</v>
      </c>
      <c r="AA78" s="20">
        <v>7</v>
      </c>
      <c r="AB78" s="20">
        <v>5.6000000000000014</v>
      </c>
    </row>
    <row r="79" spans="1:28" ht="14.1" customHeight="1" x14ac:dyDescent="0.3">
      <c r="A79" s="7" t="s">
        <v>244</v>
      </c>
      <c r="B79" s="20">
        <v>0</v>
      </c>
      <c r="C79" s="20">
        <v>0</v>
      </c>
      <c r="D79" s="20">
        <v>1</v>
      </c>
      <c r="E79" s="20">
        <v>2</v>
      </c>
      <c r="F79" s="20">
        <v>6.6000000000000014</v>
      </c>
      <c r="G79" s="20">
        <v>6.8000000000000007</v>
      </c>
      <c r="H79" s="20">
        <v>6</v>
      </c>
      <c r="I79" s="20">
        <v>9.6000000000000014</v>
      </c>
      <c r="J79" s="20">
        <v>9</v>
      </c>
      <c r="K79" s="20">
        <v>15.3</v>
      </c>
      <c r="L79" s="20">
        <v>19.8</v>
      </c>
      <c r="M79" s="20">
        <v>18.8</v>
      </c>
      <c r="N79" s="20">
        <v>21.8</v>
      </c>
      <c r="O79" s="20">
        <v>26.7</v>
      </c>
      <c r="P79" s="20">
        <v>22.5</v>
      </c>
      <c r="Q79" s="20">
        <v>24.8</v>
      </c>
      <c r="R79" s="20">
        <v>26.4</v>
      </c>
      <c r="S79" s="20">
        <v>21.8</v>
      </c>
      <c r="T79" s="20">
        <v>17.8</v>
      </c>
      <c r="U79" s="20">
        <v>11.5</v>
      </c>
      <c r="V79" s="20">
        <v>8.6</v>
      </c>
      <c r="W79" s="20">
        <v>7.8000000000000007</v>
      </c>
      <c r="X79" s="20">
        <v>9.4</v>
      </c>
      <c r="Y79" s="20">
        <v>12.8</v>
      </c>
      <c r="Z79" s="20">
        <v>12.5</v>
      </c>
      <c r="AA79" s="20">
        <v>6.8000000000000007</v>
      </c>
      <c r="AB79" s="20">
        <v>4.8000000000000007</v>
      </c>
    </row>
    <row r="80" spans="1:28" ht="14.1" customHeight="1" x14ac:dyDescent="0.3">
      <c r="A80" s="7" t="s">
        <v>241</v>
      </c>
      <c r="B80" s="20">
        <v>0</v>
      </c>
      <c r="C80" s="20">
        <v>0</v>
      </c>
      <c r="D80" s="20">
        <v>1</v>
      </c>
      <c r="E80" s="20">
        <v>2</v>
      </c>
      <c r="F80" s="20">
        <v>5.8000000000000007</v>
      </c>
      <c r="G80" s="20">
        <v>7</v>
      </c>
      <c r="H80" s="20">
        <v>6</v>
      </c>
      <c r="I80" s="20">
        <v>9.4</v>
      </c>
      <c r="J80" s="20">
        <v>9</v>
      </c>
      <c r="K80" s="20">
        <v>14.9</v>
      </c>
      <c r="L80" s="20">
        <v>19</v>
      </c>
      <c r="M80" s="20">
        <v>18.8</v>
      </c>
      <c r="N80" s="20">
        <v>20.9</v>
      </c>
      <c r="O80" s="20">
        <v>24.7</v>
      </c>
      <c r="P80" s="20">
        <v>21.7</v>
      </c>
      <c r="Q80" s="20">
        <v>24</v>
      </c>
      <c r="R80" s="20">
        <v>25.3</v>
      </c>
      <c r="S80" s="20">
        <v>21.8</v>
      </c>
      <c r="T80" s="20">
        <v>16</v>
      </c>
      <c r="U80" s="20">
        <v>10</v>
      </c>
      <c r="V80" s="20">
        <v>8</v>
      </c>
      <c r="W80" s="20">
        <v>6.6000000000000014</v>
      </c>
      <c r="X80" s="20">
        <v>8.8000000000000007</v>
      </c>
      <c r="Y80" s="20">
        <v>11</v>
      </c>
      <c r="Z80" s="20">
        <v>11</v>
      </c>
      <c r="AA80" s="20">
        <v>6.5</v>
      </c>
      <c r="AB80" s="20">
        <v>3.1</v>
      </c>
    </row>
    <row r="81" spans="1:28" ht="14.1" customHeight="1" x14ac:dyDescent="0.3">
      <c r="A81" s="7" t="s">
        <v>238</v>
      </c>
      <c r="B81" s="20">
        <v>0</v>
      </c>
      <c r="C81" s="20">
        <v>0</v>
      </c>
      <c r="D81" s="20">
        <v>1</v>
      </c>
      <c r="E81" s="20">
        <v>2.8</v>
      </c>
      <c r="F81" s="20">
        <v>5.8000000000000007</v>
      </c>
      <c r="G81" s="20">
        <v>7</v>
      </c>
      <c r="H81" s="20">
        <v>5</v>
      </c>
      <c r="I81" s="20">
        <v>9.4</v>
      </c>
      <c r="J81" s="20">
        <v>8</v>
      </c>
      <c r="K81" s="20">
        <v>15</v>
      </c>
      <c r="L81" s="20">
        <v>17.5</v>
      </c>
      <c r="M81" s="20">
        <v>17</v>
      </c>
      <c r="N81" s="20">
        <v>20.5</v>
      </c>
      <c r="O81" s="20">
        <v>22.8</v>
      </c>
      <c r="P81" s="20">
        <v>20.399999999999999</v>
      </c>
      <c r="Q81" s="20">
        <v>21.9</v>
      </c>
      <c r="R81" s="20">
        <v>21.9</v>
      </c>
      <c r="S81" s="20">
        <v>18.8</v>
      </c>
      <c r="T81" s="20">
        <v>15</v>
      </c>
      <c r="U81" s="20">
        <v>9</v>
      </c>
      <c r="V81" s="20">
        <v>8</v>
      </c>
      <c r="W81" s="20">
        <v>5.8000000000000007</v>
      </c>
      <c r="X81" s="20">
        <v>7.6000000000000014</v>
      </c>
      <c r="Y81" s="20">
        <v>10.8</v>
      </c>
      <c r="Z81" s="20">
        <v>9.8000000000000007</v>
      </c>
      <c r="AA81" s="20">
        <v>4</v>
      </c>
      <c r="AB81" s="20">
        <v>2.8</v>
      </c>
    </row>
    <row r="82" spans="1:28" ht="14.1" customHeight="1" x14ac:dyDescent="0.3">
      <c r="A82" s="7" t="s">
        <v>235</v>
      </c>
      <c r="B82" s="20">
        <v>0</v>
      </c>
      <c r="C82" s="20">
        <v>1</v>
      </c>
      <c r="D82" s="20">
        <v>1</v>
      </c>
      <c r="E82" s="20">
        <v>2</v>
      </c>
      <c r="F82" s="20">
        <v>5</v>
      </c>
      <c r="G82" s="20">
        <v>8.8000000000000007</v>
      </c>
      <c r="H82" s="20">
        <v>5.8000000000000007</v>
      </c>
      <c r="I82" s="20">
        <v>7.8000000000000007</v>
      </c>
      <c r="J82" s="20">
        <v>7.8000000000000007</v>
      </c>
      <c r="K82" s="20">
        <v>12</v>
      </c>
      <c r="L82" s="20">
        <v>16.8</v>
      </c>
      <c r="M82" s="20">
        <v>13.1</v>
      </c>
      <c r="N82" s="20">
        <v>18.8</v>
      </c>
      <c r="O82" s="20">
        <v>20.6</v>
      </c>
      <c r="P82" s="20">
        <v>17.399999999999999</v>
      </c>
      <c r="Q82" s="20">
        <v>19.8</v>
      </c>
      <c r="R82" s="20">
        <v>18.8</v>
      </c>
      <c r="S82" s="20">
        <v>18.399999999999999</v>
      </c>
      <c r="T82" s="20">
        <v>12.8</v>
      </c>
      <c r="U82" s="20">
        <v>8.3000000000000007</v>
      </c>
      <c r="V82" s="20">
        <v>6.6000000000000014</v>
      </c>
      <c r="W82" s="20">
        <v>4</v>
      </c>
      <c r="X82" s="20">
        <v>6.8000000000000007</v>
      </c>
      <c r="Y82" s="20">
        <v>8.8000000000000007</v>
      </c>
      <c r="Z82" s="20">
        <v>7.3000000000000007</v>
      </c>
      <c r="AA82" s="20">
        <v>3.8</v>
      </c>
      <c r="AB82" s="20">
        <v>1.9</v>
      </c>
    </row>
    <row r="83" spans="1:28" ht="14.1" customHeight="1" x14ac:dyDescent="0.3">
      <c r="A83" s="7" t="s">
        <v>232</v>
      </c>
      <c r="B83" s="20">
        <v>0</v>
      </c>
      <c r="C83" s="20">
        <v>1</v>
      </c>
      <c r="D83" s="20">
        <v>1</v>
      </c>
      <c r="E83" s="20">
        <v>2</v>
      </c>
      <c r="F83" s="20">
        <v>5.1000000000000014</v>
      </c>
      <c r="G83" s="20">
        <v>8.8000000000000007</v>
      </c>
      <c r="H83" s="20">
        <v>5.8000000000000007</v>
      </c>
      <c r="I83" s="20">
        <v>8.8000000000000007</v>
      </c>
      <c r="J83" s="20">
        <v>7</v>
      </c>
      <c r="K83" s="20">
        <v>12.8</v>
      </c>
      <c r="L83" s="20">
        <v>16.600000000000001</v>
      </c>
      <c r="M83" s="20">
        <v>13</v>
      </c>
      <c r="N83" s="20">
        <v>17.7</v>
      </c>
      <c r="O83" s="20">
        <v>19.5</v>
      </c>
      <c r="P83" s="20">
        <v>16.100000000000001</v>
      </c>
      <c r="Q83" s="20">
        <v>19.600000000000001</v>
      </c>
      <c r="R83" s="20">
        <v>16.899999999999999</v>
      </c>
      <c r="S83" s="20">
        <v>15.8</v>
      </c>
      <c r="T83" s="20">
        <v>12</v>
      </c>
      <c r="U83" s="20">
        <v>7.8000000000000007</v>
      </c>
      <c r="V83" s="20">
        <v>4.9000000000000004</v>
      </c>
      <c r="W83" s="20">
        <v>4</v>
      </c>
      <c r="X83" s="20">
        <v>5.8000000000000007</v>
      </c>
      <c r="Y83" s="20">
        <v>7.8000000000000007</v>
      </c>
      <c r="Z83" s="20">
        <v>5.1000000000000014</v>
      </c>
      <c r="AA83" s="20">
        <v>3</v>
      </c>
      <c r="AB83" s="20">
        <v>0.8</v>
      </c>
    </row>
    <row r="84" spans="1:28" ht="14.1" customHeight="1" x14ac:dyDescent="0.3">
      <c r="A84" s="7" t="s">
        <v>229</v>
      </c>
      <c r="B84" s="20">
        <v>0</v>
      </c>
      <c r="C84" s="20">
        <v>1</v>
      </c>
      <c r="D84" s="20">
        <v>0</v>
      </c>
      <c r="E84" s="20">
        <v>2</v>
      </c>
      <c r="F84" s="20">
        <v>5</v>
      </c>
      <c r="G84" s="20">
        <v>8.8000000000000007</v>
      </c>
      <c r="H84" s="20">
        <v>5.8000000000000007</v>
      </c>
      <c r="I84" s="20">
        <v>9</v>
      </c>
      <c r="J84" s="20">
        <v>6</v>
      </c>
      <c r="K84" s="20">
        <v>12.7</v>
      </c>
      <c r="L84" s="20">
        <v>15.7</v>
      </c>
      <c r="M84" s="20">
        <v>12.8</v>
      </c>
      <c r="N84" s="20">
        <v>16.7</v>
      </c>
      <c r="O84" s="20">
        <v>19.399999999999999</v>
      </c>
      <c r="P84" s="20">
        <v>16.100000000000001</v>
      </c>
      <c r="Q84" s="20">
        <v>17.8</v>
      </c>
      <c r="R84" s="20">
        <v>14.8</v>
      </c>
      <c r="S84" s="20">
        <v>14</v>
      </c>
      <c r="T84" s="20">
        <v>12</v>
      </c>
      <c r="U84" s="20">
        <v>8</v>
      </c>
      <c r="V84" s="20">
        <v>4.8000000000000007</v>
      </c>
      <c r="W84" s="20">
        <v>4</v>
      </c>
      <c r="X84" s="20">
        <v>5</v>
      </c>
      <c r="Y84" s="20">
        <v>6</v>
      </c>
      <c r="Z84" s="20">
        <v>5</v>
      </c>
      <c r="AA84" s="20">
        <v>2</v>
      </c>
      <c r="AB84" s="20">
        <v>0</v>
      </c>
    </row>
    <row r="85" spans="1:28" ht="14.1" customHeight="1" x14ac:dyDescent="0.3">
      <c r="A85" s="7" t="s">
        <v>226</v>
      </c>
      <c r="B85" s="20">
        <v>0</v>
      </c>
      <c r="C85" s="20">
        <v>1</v>
      </c>
      <c r="D85" s="20">
        <v>0</v>
      </c>
      <c r="E85" s="20">
        <v>2</v>
      </c>
      <c r="F85" s="20">
        <v>5</v>
      </c>
      <c r="G85" s="20">
        <v>10.8</v>
      </c>
      <c r="H85" s="20">
        <v>5.8000000000000007</v>
      </c>
      <c r="I85" s="20">
        <v>9</v>
      </c>
      <c r="J85" s="20">
        <v>6</v>
      </c>
      <c r="K85" s="20">
        <v>10.9</v>
      </c>
      <c r="L85" s="20">
        <v>15.2</v>
      </c>
      <c r="M85" s="20">
        <v>12.3</v>
      </c>
      <c r="N85" s="20">
        <v>15.4</v>
      </c>
      <c r="O85" s="20">
        <v>17</v>
      </c>
      <c r="P85" s="20">
        <v>13.3</v>
      </c>
      <c r="Q85" s="20">
        <v>16</v>
      </c>
      <c r="R85" s="20">
        <v>13.8</v>
      </c>
      <c r="S85" s="20">
        <v>12.8</v>
      </c>
      <c r="T85" s="20">
        <v>9.8000000000000007</v>
      </c>
      <c r="U85" s="20">
        <v>7</v>
      </c>
      <c r="V85" s="20">
        <v>4.8000000000000007</v>
      </c>
      <c r="W85" s="20">
        <v>4</v>
      </c>
      <c r="X85" s="20">
        <v>4.1000000000000014</v>
      </c>
      <c r="Y85" s="20">
        <v>6</v>
      </c>
      <c r="Z85" s="20">
        <v>4.1000000000000014</v>
      </c>
      <c r="AA85" s="20">
        <v>0</v>
      </c>
      <c r="AB85" s="20">
        <v>0</v>
      </c>
    </row>
    <row r="86" spans="1:28" ht="14.1" customHeight="1" x14ac:dyDescent="0.3">
      <c r="A86" s="7" t="s">
        <v>223</v>
      </c>
      <c r="B86" s="20">
        <v>0</v>
      </c>
      <c r="C86" s="20">
        <v>1</v>
      </c>
      <c r="D86" s="20">
        <v>0</v>
      </c>
      <c r="E86" s="20">
        <v>2</v>
      </c>
      <c r="F86" s="20">
        <v>5</v>
      </c>
      <c r="G86" s="20">
        <v>10.8</v>
      </c>
      <c r="H86" s="20">
        <v>6</v>
      </c>
      <c r="I86" s="20">
        <v>8</v>
      </c>
      <c r="J86" s="20">
        <v>6.8000000000000007</v>
      </c>
      <c r="K86" s="20">
        <v>11.3</v>
      </c>
      <c r="L86" s="20">
        <v>15.1</v>
      </c>
      <c r="M86" s="20">
        <v>12.8</v>
      </c>
      <c r="N86" s="20">
        <v>14.6</v>
      </c>
      <c r="O86" s="20">
        <v>17</v>
      </c>
      <c r="P86" s="20">
        <v>13.3</v>
      </c>
      <c r="Q86" s="20">
        <v>15</v>
      </c>
      <c r="R86" s="20">
        <v>14.6</v>
      </c>
      <c r="S86" s="20">
        <v>12</v>
      </c>
      <c r="T86" s="20">
        <v>9.8000000000000007</v>
      </c>
      <c r="U86" s="20">
        <v>7</v>
      </c>
      <c r="V86" s="20">
        <v>4.8000000000000007</v>
      </c>
      <c r="W86" s="20">
        <v>4</v>
      </c>
      <c r="X86" s="20">
        <v>5</v>
      </c>
      <c r="Y86" s="20">
        <v>6</v>
      </c>
      <c r="Z86" s="20">
        <v>4.1000000000000014</v>
      </c>
      <c r="AA86" s="20">
        <v>0</v>
      </c>
      <c r="AB86" s="20">
        <v>0</v>
      </c>
    </row>
    <row r="87" spans="1:28" ht="14.1" customHeight="1" x14ac:dyDescent="0.3">
      <c r="A87" s="7" t="s">
        <v>220</v>
      </c>
      <c r="B87" s="20">
        <v>0</v>
      </c>
      <c r="C87" s="20">
        <v>1</v>
      </c>
      <c r="D87" s="20">
        <v>0</v>
      </c>
      <c r="E87" s="20">
        <v>1</v>
      </c>
      <c r="F87" s="20">
        <v>4.8000000000000007</v>
      </c>
      <c r="G87" s="20">
        <v>9.8000000000000007</v>
      </c>
      <c r="H87" s="20">
        <v>5.8000000000000007</v>
      </c>
      <c r="I87" s="20">
        <v>7.8000000000000007</v>
      </c>
      <c r="J87" s="20">
        <v>6.8000000000000007</v>
      </c>
      <c r="K87" s="20">
        <v>11.2</v>
      </c>
      <c r="L87" s="20">
        <v>15.1</v>
      </c>
      <c r="M87" s="20">
        <v>12</v>
      </c>
      <c r="N87" s="20">
        <v>14.2</v>
      </c>
      <c r="O87" s="20">
        <v>17</v>
      </c>
      <c r="P87" s="20">
        <v>13.3</v>
      </c>
      <c r="Q87" s="20">
        <v>15</v>
      </c>
      <c r="R87" s="20">
        <v>14.6</v>
      </c>
      <c r="S87" s="20">
        <v>12</v>
      </c>
      <c r="T87" s="20">
        <v>9.8000000000000007</v>
      </c>
      <c r="U87" s="20">
        <v>7</v>
      </c>
      <c r="V87" s="20">
        <v>4.8000000000000007</v>
      </c>
      <c r="W87" s="20">
        <v>4</v>
      </c>
      <c r="X87" s="20">
        <v>5</v>
      </c>
      <c r="Y87" s="20">
        <v>6</v>
      </c>
      <c r="Z87" s="20">
        <v>4.1000000000000014</v>
      </c>
      <c r="AA87" s="20"/>
      <c r="AB87" s="20"/>
    </row>
    <row r="88" spans="1:28" ht="14.1" customHeight="1" x14ac:dyDescent="0.3">
      <c r="A88" s="7" t="s">
        <v>217</v>
      </c>
      <c r="B88" s="20">
        <v>0</v>
      </c>
      <c r="C88" s="20">
        <v>1</v>
      </c>
      <c r="D88" s="20">
        <v>1</v>
      </c>
      <c r="E88" s="20">
        <v>1</v>
      </c>
      <c r="F88" s="20">
        <v>5</v>
      </c>
      <c r="G88" s="20">
        <v>10.8</v>
      </c>
      <c r="H88" s="20">
        <v>6.8000000000000007</v>
      </c>
      <c r="I88" s="20">
        <v>7</v>
      </c>
      <c r="J88" s="20">
        <v>5.8000000000000007</v>
      </c>
      <c r="K88" s="20">
        <v>11.1</v>
      </c>
      <c r="L88" s="20">
        <v>12.9</v>
      </c>
      <c r="M88" s="20">
        <v>11.6</v>
      </c>
      <c r="N88" s="20">
        <v>13.3</v>
      </c>
      <c r="O88" s="20">
        <v>16.600000000000001</v>
      </c>
      <c r="P88" s="20">
        <v>11.1</v>
      </c>
      <c r="Q88" s="20">
        <v>15</v>
      </c>
      <c r="R88" s="20">
        <v>13</v>
      </c>
      <c r="S88" s="20">
        <v>11</v>
      </c>
      <c r="T88" s="20">
        <v>8</v>
      </c>
      <c r="U88" s="20">
        <v>6</v>
      </c>
      <c r="V88" s="20">
        <v>3.8</v>
      </c>
      <c r="W88" s="20">
        <v>4</v>
      </c>
      <c r="X88" s="20">
        <v>4</v>
      </c>
      <c r="Y88" s="20">
        <v>4</v>
      </c>
      <c r="Z88" s="20">
        <v>3.1</v>
      </c>
      <c r="AA88" s="20"/>
      <c r="AB88" s="20"/>
    </row>
    <row r="89" spans="1:28" ht="14.1" customHeight="1" x14ac:dyDescent="0.3">
      <c r="A89" s="7" t="s">
        <v>214</v>
      </c>
      <c r="B89" s="20">
        <v>0</v>
      </c>
      <c r="C89" s="20">
        <v>1</v>
      </c>
      <c r="D89" s="20">
        <v>1</v>
      </c>
      <c r="E89" s="20">
        <v>1</v>
      </c>
      <c r="F89" s="20">
        <v>4.1000000000000014</v>
      </c>
      <c r="G89" s="20">
        <v>11</v>
      </c>
      <c r="H89" s="20">
        <v>6.1000000000000014</v>
      </c>
      <c r="I89" s="20">
        <v>7</v>
      </c>
      <c r="J89" s="20">
        <v>5.8000000000000007</v>
      </c>
      <c r="K89" s="20">
        <v>11.2</v>
      </c>
      <c r="L89" s="20">
        <v>13.6</v>
      </c>
      <c r="M89" s="20">
        <v>10.8</v>
      </c>
      <c r="N89" s="20">
        <v>13.4</v>
      </c>
      <c r="O89" s="20">
        <v>16</v>
      </c>
      <c r="P89" s="20">
        <v>10.9</v>
      </c>
      <c r="Q89" s="20">
        <v>13</v>
      </c>
      <c r="R89" s="20">
        <v>12.8</v>
      </c>
      <c r="S89" s="20">
        <v>10.199999999999999</v>
      </c>
      <c r="T89" s="20">
        <v>7.8000000000000007</v>
      </c>
      <c r="U89" s="20">
        <v>6</v>
      </c>
      <c r="V89" s="20">
        <v>3.8</v>
      </c>
      <c r="W89" s="20">
        <v>3.8</v>
      </c>
      <c r="X89" s="20">
        <v>4</v>
      </c>
      <c r="Y89" s="20">
        <v>4</v>
      </c>
      <c r="Z89" s="20">
        <v>2.9</v>
      </c>
      <c r="AA89" s="20"/>
      <c r="AB89" s="20"/>
    </row>
    <row r="90" spans="1:28" ht="14.1" customHeight="1" x14ac:dyDescent="0.3">
      <c r="A90" s="7" t="s">
        <v>212</v>
      </c>
      <c r="B90" s="20">
        <v>0</v>
      </c>
      <c r="C90" s="20">
        <v>2</v>
      </c>
      <c r="D90" s="20">
        <v>1</v>
      </c>
      <c r="E90" s="20">
        <v>2</v>
      </c>
      <c r="F90" s="20">
        <v>5</v>
      </c>
      <c r="G90" s="20">
        <v>9</v>
      </c>
      <c r="H90" s="20">
        <v>6.1000000000000014</v>
      </c>
      <c r="I90" s="20">
        <v>6</v>
      </c>
      <c r="J90" s="20">
        <v>6.1000000000000014</v>
      </c>
      <c r="K90" s="20">
        <v>11</v>
      </c>
      <c r="L90" s="20">
        <v>12.1</v>
      </c>
      <c r="M90" s="20">
        <v>8.8000000000000007</v>
      </c>
      <c r="N90" s="20">
        <v>9.9</v>
      </c>
      <c r="O90" s="20">
        <v>12.9</v>
      </c>
      <c r="P90" s="20">
        <v>10.7</v>
      </c>
      <c r="Q90" s="20">
        <v>10.8</v>
      </c>
      <c r="R90" s="20">
        <v>10.8</v>
      </c>
      <c r="S90" s="20">
        <v>9.8000000000000007</v>
      </c>
      <c r="T90" s="20">
        <v>5.8000000000000007</v>
      </c>
      <c r="U90" s="20">
        <v>4.8000000000000007</v>
      </c>
      <c r="V90" s="20">
        <v>2.8</v>
      </c>
      <c r="W90" s="20">
        <v>3</v>
      </c>
      <c r="X90" s="20">
        <v>3.8</v>
      </c>
      <c r="Y90" s="20">
        <v>4</v>
      </c>
      <c r="Z90" s="20">
        <v>2</v>
      </c>
      <c r="AA90" s="20"/>
      <c r="AB90" s="20"/>
    </row>
    <row r="91" spans="1:28" ht="14.1" customHeight="1" x14ac:dyDescent="0.3">
      <c r="A91" s="7" t="s">
        <v>258</v>
      </c>
      <c r="B91" s="20">
        <v>0</v>
      </c>
      <c r="C91" s="20">
        <v>2</v>
      </c>
      <c r="D91" s="20">
        <v>1</v>
      </c>
      <c r="E91" s="20">
        <v>2</v>
      </c>
      <c r="F91" s="20">
        <v>5</v>
      </c>
      <c r="G91" s="20">
        <v>10</v>
      </c>
      <c r="H91" s="20">
        <v>6.8000000000000007</v>
      </c>
      <c r="I91" s="20">
        <v>6</v>
      </c>
      <c r="J91" s="20">
        <v>6.2</v>
      </c>
      <c r="K91" s="20">
        <v>10.7</v>
      </c>
      <c r="L91" s="20">
        <v>11.8</v>
      </c>
      <c r="M91" s="20">
        <v>8.8000000000000007</v>
      </c>
      <c r="N91" s="20">
        <v>10.199999999999999</v>
      </c>
      <c r="O91" s="20">
        <v>12.9</v>
      </c>
      <c r="P91" s="20">
        <v>10</v>
      </c>
      <c r="Q91" s="20">
        <v>10.8</v>
      </c>
      <c r="R91" s="20">
        <v>9</v>
      </c>
      <c r="S91" s="20">
        <v>8.8000000000000007</v>
      </c>
      <c r="T91" s="20">
        <v>4.8000000000000007</v>
      </c>
      <c r="U91" s="20">
        <v>4.8000000000000007</v>
      </c>
      <c r="V91" s="20">
        <v>2.8</v>
      </c>
      <c r="W91" s="20">
        <v>3</v>
      </c>
      <c r="X91" s="20">
        <v>3.8</v>
      </c>
      <c r="Y91" s="20">
        <v>3</v>
      </c>
      <c r="Z91" s="20">
        <v>2</v>
      </c>
      <c r="AA91" s="20"/>
      <c r="AB91" s="20"/>
    </row>
    <row r="92" spans="1:28" ht="14.1" customHeight="1" x14ac:dyDescent="0.3">
      <c r="A92" s="7" t="s">
        <v>257</v>
      </c>
      <c r="B92" s="20">
        <v>0</v>
      </c>
      <c r="C92" s="20">
        <v>2</v>
      </c>
      <c r="D92" s="20">
        <v>1</v>
      </c>
      <c r="E92" s="20">
        <v>2</v>
      </c>
      <c r="F92" s="20">
        <v>5</v>
      </c>
      <c r="G92" s="20">
        <v>10</v>
      </c>
      <c r="H92" s="20">
        <v>6.8000000000000007</v>
      </c>
      <c r="I92" s="20">
        <v>6</v>
      </c>
      <c r="J92" s="20">
        <v>6.2</v>
      </c>
      <c r="K92" s="20">
        <v>10.7</v>
      </c>
      <c r="L92" s="20">
        <v>11.8</v>
      </c>
      <c r="M92" s="20">
        <v>8.8000000000000007</v>
      </c>
      <c r="N92" s="20">
        <v>10.199999999999999</v>
      </c>
      <c r="O92" s="20">
        <v>12.9</v>
      </c>
      <c r="P92" s="20">
        <v>10</v>
      </c>
      <c r="Q92" s="20">
        <v>10.8</v>
      </c>
      <c r="R92" s="20">
        <v>9</v>
      </c>
      <c r="S92" s="20">
        <v>8.8000000000000007</v>
      </c>
      <c r="T92" s="20">
        <v>4.8000000000000007</v>
      </c>
      <c r="U92" s="20">
        <v>4.8000000000000007</v>
      </c>
      <c r="V92" s="20">
        <v>2.8</v>
      </c>
      <c r="W92" s="20">
        <v>3</v>
      </c>
      <c r="X92" s="20">
        <v>3.8</v>
      </c>
      <c r="Y92" s="20">
        <v>3</v>
      </c>
      <c r="Z92" s="20">
        <v>2</v>
      </c>
      <c r="AA92" s="20"/>
      <c r="AB92" s="20"/>
    </row>
    <row r="93" spans="1:28" ht="14.1" customHeight="1" x14ac:dyDescent="0.3">
      <c r="A93" s="7" t="s">
        <v>256</v>
      </c>
      <c r="B93" s="20">
        <v>0</v>
      </c>
      <c r="C93" s="20">
        <v>2</v>
      </c>
      <c r="D93" s="20">
        <v>1</v>
      </c>
      <c r="E93" s="20">
        <v>2</v>
      </c>
      <c r="F93" s="20">
        <v>5</v>
      </c>
      <c r="G93" s="20">
        <v>10</v>
      </c>
      <c r="H93" s="20">
        <v>6.8000000000000007</v>
      </c>
      <c r="I93" s="20">
        <v>6</v>
      </c>
      <c r="J93" s="20">
        <v>6.2</v>
      </c>
      <c r="K93" s="20">
        <v>10.7</v>
      </c>
      <c r="L93" s="20">
        <v>11.2</v>
      </c>
      <c r="M93" s="20">
        <v>8.8000000000000007</v>
      </c>
      <c r="N93" s="20">
        <v>10.199999999999999</v>
      </c>
      <c r="O93" s="20">
        <v>12.9</v>
      </c>
      <c r="P93" s="20">
        <v>10</v>
      </c>
      <c r="Q93" s="20">
        <v>10.8</v>
      </c>
      <c r="R93" s="20">
        <v>9</v>
      </c>
      <c r="S93" s="20">
        <v>8.8000000000000007</v>
      </c>
      <c r="T93" s="20">
        <v>4.8000000000000007</v>
      </c>
      <c r="U93" s="20">
        <v>4.8000000000000007</v>
      </c>
      <c r="V93" s="20">
        <v>2.8</v>
      </c>
      <c r="W93" s="20">
        <v>3</v>
      </c>
      <c r="X93" s="20">
        <v>3.8</v>
      </c>
      <c r="Y93" s="20">
        <v>3</v>
      </c>
      <c r="Z93" s="20">
        <v>2</v>
      </c>
      <c r="AA93" s="20"/>
      <c r="AB93" s="20"/>
    </row>
    <row r="94" spans="1:28" ht="14.1" customHeight="1" x14ac:dyDescent="0.3">
      <c r="A94" s="7" t="s">
        <v>255</v>
      </c>
      <c r="B94" s="20">
        <v>0</v>
      </c>
      <c r="C94" s="20">
        <v>2</v>
      </c>
      <c r="D94" s="20">
        <v>1</v>
      </c>
      <c r="E94" s="20">
        <v>2</v>
      </c>
      <c r="F94" s="20">
        <v>4.8000000000000007</v>
      </c>
      <c r="G94" s="20">
        <v>10</v>
      </c>
      <c r="H94" s="20">
        <v>6.8000000000000007</v>
      </c>
      <c r="I94" s="20">
        <v>6</v>
      </c>
      <c r="J94" s="20">
        <v>7</v>
      </c>
      <c r="K94" s="20">
        <v>11.8</v>
      </c>
      <c r="L94" s="20">
        <v>11.1</v>
      </c>
      <c r="M94" s="20">
        <v>8.8000000000000007</v>
      </c>
      <c r="N94" s="20">
        <v>9.6000000000000014</v>
      </c>
      <c r="O94" s="20">
        <v>12.4</v>
      </c>
      <c r="P94" s="20">
        <v>10.6</v>
      </c>
      <c r="Q94" s="20">
        <v>10.8</v>
      </c>
      <c r="R94" s="20">
        <v>9</v>
      </c>
      <c r="S94" s="20">
        <v>8</v>
      </c>
      <c r="T94" s="20">
        <v>4</v>
      </c>
      <c r="U94" s="20">
        <v>4.1000000000000014</v>
      </c>
      <c r="V94" s="20">
        <v>2</v>
      </c>
      <c r="W94" s="20">
        <v>3</v>
      </c>
      <c r="X94" s="20">
        <v>3.8</v>
      </c>
      <c r="Y94" s="20">
        <v>2.8</v>
      </c>
      <c r="Z94" s="20">
        <v>2</v>
      </c>
      <c r="AA94" s="20"/>
      <c r="AB94" s="20"/>
    </row>
    <row r="95" spans="1:28" ht="14.1" customHeight="1" x14ac:dyDescent="0.3">
      <c r="A95" s="7" t="s">
        <v>254</v>
      </c>
      <c r="B95" s="20">
        <v>1</v>
      </c>
      <c r="C95" s="20">
        <v>2</v>
      </c>
      <c r="D95" s="20">
        <v>1</v>
      </c>
      <c r="E95" s="20">
        <v>2</v>
      </c>
      <c r="F95" s="20">
        <v>4.8000000000000007</v>
      </c>
      <c r="G95" s="20">
        <v>10</v>
      </c>
      <c r="H95" s="20">
        <v>6.1000000000000014</v>
      </c>
      <c r="I95" s="20">
        <v>6.8000000000000007</v>
      </c>
      <c r="J95" s="20">
        <v>7</v>
      </c>
      <c r="K95" s="20">
        <v>9.7000000000000011</v>
      </c>
      <c r="L95" s="20">
        <v>11.8</v>
      </c>
      <c r="M95" s="20">
        <v>9.8000000000000007</v>
      </c>
      <c r="N95" s="20">
        <v>9.9</v>
      </c>
      <c r="O95" s="20">
        <v>12.5</v>
      </c>
      <c r="P95" s="20">
        <v>8.8000000000000007</v>
      </c>
      <c r="Q95" s="20">
        <v>10</v>
      </c>
      <c r="R95" s="20">
        <v>7.8000000000000007</v>
      </c>
      <c r="S95" s="20">
        <v>6</v>
      </c>
      <c r="T95" s="20">
        <v>4.8000000000000007</v>
      </c>
      <c r="U95" s="20">
        <v>3.8</v>
      </c>
      <c r="V95" s="20">
        <v>2</v>
      </c>
      <c r="W95" s="20">
        <v>1.8</v>
      </c>
      <c r="X95" s="20">
        <v>3</v>
      </c>
      <c r="Y95" s="20">
        <v>2</v>
      </c>
      <c r="Z95" s="20">
        <v>1.1000000000000001</v>
      </c>
      <c r="AA95" s="20"/>
      <c r="AB95" s="20"/>
    </row>
    <row r="96" spans="1:28" ht="14.1" customHeight="1" x14ac:dyDescent="0.3">
      <c r="A96" s="7" t="s">
        <v>253</v>
      </c>
      <c r="B96" s="20">
        <v>1</v>
      </c>
      <c r="C96" s="20">
        <v>2</v>
      </c>
      <c r="D96" s="20">
        <v>3</v>
      </c>
      <c r="E96" s="20">
        <v>3</v>
      </c>
      <c r="F96" s="20">
        <v>5.8000000000000007</v>
      </c>
      <c r="G96" s="20">
        <v>11</v>
      </c>
      <c r="H96" s="20">
        <v>5.8000000000000007</v>
      </c>
      <c r="I96" s="20">
        <v>6</v>
      </c>
      <c r="J96" s="20">
        <v>6</v>
      </c>
      <c r="K96" s="20">
        <v>8.1</v>
      </c>
      <c r="L96" s="20">
        <v>10.1</v>
      </c>
      <c r="M96" s="20">
        <v>8.8000000000000007</v>
      </c>
      <c r="N96" s="20">
        <v>9.2000000000000011</v>
      </c>
      <c r="O96" s="20">
        <v>11.9</v>
      </c>
      <c r="P96" s="20">
        <v>8.3000000000000007</v>
      </c>
      <c r="Q96" s="20">
        <v>7.8000000000000007</v>
      </c>
      <c r="R96" s="20">
        <v>8</v>
      </c>
      <c r="S96" s="20">
        <v>7.6000000000000014</v>
      </c>
      <c r="T96" s="20">
        <v>4.8000000000000007</v>
      </c>
      <c r="U96" s="20">
        <v>3.8</v>
      </c>
      <c r="V96" s="20">
        <v>1.8</v>
      </c>
      <c r="W96" s="20">
        <v>1</v>
      </c>
      <c r="X96" s="20">
        <v>2</v>
      </c>
      <c r="Y96" s="20">
        <v>2</v>
      </c>
      <c r="Z96" s="20">
        <v>1</v>
      </c>
      <c r="AA96" s="20"/>
      <c r="AB96" s="20"/>
    </row>
    <row r="97" spans="1:28" ht="14.1" customHeight="1" x14ac:dyDescent="0.3">
      <c r="A97" s="7" t="s">
        <v>252</v>
      </c>
      <c r="B97" s="20">
        <v>1</v>
      </c>
      <c r="C97" s="20">
        <v>2</v>
      </c>
      <c r="D97" s="20">
        <v>3</v>
      </c>
      <c r="E97" s="20">
        <v>3</v>
      </c>
      <c r="F97" s="20">
        <v>5</v>
      </c>
      <c r="G97" s="20">
        <v>9.6000000000000014</v>
      </c>
      <c r="H97" s="20">
        <v>6.1000000000000014</v>
      </c>
      <c r="I97" s="20">
        <v>7</v>
      </c>
      <c r="J97" s="20">
        <v>8.3000000000000007</v>
      </c>
      <c r="K97" s="20">
        <v>7.2</v>
      </c>
      <c r="L97" s="20">
        <v>9.8000000000000007</v>
      </c>
      <c r="M97" s="20">
        <v>9.8000000000000007</v>
      </c>
      <c r="N97" s="20">
        <v>9.7000000000000011</v>
      </c>
      <c r="O97" s="20">
        <v>12</v>
      </c>
      <c r="P97" s="20">
        <v>9.8000000000000007</v>
      </c>
      <c r="Q97" s="20">
        <v>8</v>
      </c>
      <c r="R97" s="20">
        <v>8.1</v>
      </c>
      <c r="S97" s="20">
        <v>6.8000000000000007</v>
      </c>
      <c r="T97" s="20">
        <v>3.8</v>
      </c>
      <c r="U97" s="20">
        <v>3.1</v>
      </c>
      <c r="V97" s="20">
        <v>1.1000000000000001</v>
      </c>
      <c r="W97" s="20">
        <v>1</v>
      </c>
      <c r="X97" s="20">
        <v>2</v>
      </c>
      <c r="Y97" s="20">
        <v>2</v>
      </c>
      <c r="Z97" s="20">
        <v>1</v>
      </c>
      <c r="AA97" s="20"/>
      <c r="AB97" s="20"/>
    </row>
    <row r="98" spans="1:28" ht="14.1" customHeight="1" x14ac:dyDescent="0.3">
      <c r="A98" s="7" t="s">
        <v>251</v>
      </c>
      <c r="B98" s="20">
        <v>1</v>
      </c>
      <c r="C98" s="20">
        <v>2</v>
      </c>
      <c r="D98" s="20">
        <v>3</v>
      </c>
      <c r="E98" s="20">
        <v>3</v>
      </c>
      <c r="F98" s="20">
        <v>5</v>
      </c>
      <c r="G98" s="20">
        <v>10.4</v>
      </c>
      <c r="H98" s="20">
        <v>5.1000000000000014</v>
      </c>
      <c r="I98" s="20">
        <v>7</v>
      </c>
      <c r="J98" s="20">
        <v>8.6</v>
      </c>
      <c r="K98" s="20">
        <v>8.1</v>
      </c>
      <c r="L98" s="20">
        <v>9.8000000000000007</v>
      </c>
      <c r="M98" s="20">
        <v>9.8000000000000007</v>
      </c>
      <c r="N98" s="20">
        <v>10.1</v>
      </c>
      <c r="O98" s="20">
        <v>8</v>
      </c>
      <c r="P98" s="20">
        <v>10.1</v>
      </c>
      <c r="Q98" s="20">
        <v>8</v>
      </c>
      <c r="R98" s="20">
        <v>8.8000000000000007</v>
      </c>
      <c r="S98" s="20">
        <v>6.8000000000000007</v>
      </c>
      <c r="T98" s="20">
        <v>3.8</v>
      </c>
      <c r="U98" s="20">
        <v>3.1</v>
      </c>
      <c r="V98" s="20">
        <v>1</v>
      </c>
      <c r="W98" s="20">
        <v>1</v>
      </c>
      <c r="X98" s="20">
        <v>2</v>
      </c>
      <c r="Y98" s="20">
        <v>2</v>
      </c>
      <c r="Z98" s="20">
        <v>1</v>
      </c>
      <c r="AA98" s="20"/>
      <c r="AB98" s="20"/>
    </row>
    <row r="99" spans="1:28" ht="14.1" customHeight="1" x14ac:dyDescent="0.3">
      <c r="A99" s="7" t="s">
        <v>250</v>
      </c>
      <c r="B99" s="20">
        <v>1</v>
      </c>
      <c r="C99" s="20">
        <v>2</v>
      </c>
      <c r="D99" s="20">
        <v>3</v>
      </c>
      <c r="E99" s="20">
        <v>3</v>
      </c>
      <c r="F99" s="20">
        <v>6</v>
      </c>
      <c r="G99" s="20">
        <v>8.8000000000000007</v>
      </c>
      <c r="H99" s="20">
        <v>5.1000000000000014</v>
      </c>
      <c r="I99" s="20">
        <v>7</v>
      </c>
      <c r="J99" s="20">
        <v>8.5</v>
      </c>
      <c r="K99" s="20">
        <v>9</v>
      </c>
      <c r="L99" s="20">
        <v>10.5</v>
      </c>
      <c r="M99" s="20">
        <v>10.9</v>
      </c>
      <c r="N99" s="20">
        <v>8.1</v>
      </c>
      <c r="O99" s="20">
        <v>7</v>
      </c>
      <c r="P99" s="20">
        <v>9.2000000000000011</v>
      </c>
      <c r="Q99" s="20">
        <v>8</v>
      </c>
      <c r="R99" s="20">
        <v>8.1</v>
      </c>
      <c r="S99" s="20">
        <v>6</v>
      </c>
      <c r="T99" s="20">
        <v>3</v>
      </c>
      <c r="U99" s="20">
        <v>2.4</v>
      </c>
      <c r="V99" s="20">
        <v>1</v>
      </c>
      <c r="W99" s="20">
        <v>1</v>
      </c>
      <c r="X99" s="20">
        <v>1.9</v>
      </c>
      <c r="Y99" s="20">
        <v>2</v>
      </c>
      <c r="Z99" s="20">
        <v>1</v>
      </c>
      <c r="AA99" s="20"/>
      <c r="AB99" s="20"/>
    </row>
    <row r="100" spans="1:28" ht="14.1" customHeight="1" x14ac:dyDescent="0.3">
      <c r="A100" s="7" t="s">
        <v>249</v>
      </c>
      <c r="B100" s="20">
        <v>1.8</v>
      </c>
      <c r="C100" s="20">
        <v>2</v>
      </c>
      <c r="D100" s="20">
        <v>3</v>
      </c>
      <c r="E100" s="20">
        <v>3</v>
      </c>
      <c r="F100" s="20">
        <v>6</v>
      </c>
      <c r="G100" s="20">
        <v>5.8000000000000007</v>
      </c>
      <c r="H100" s="20">
        <v>4</v>
      </c>
      <c r="I100" s="20">
        <v>5</v>
      </c>
      <c r="J100" s="20">
        <v>6.7</v>
      </c>
      <c r="K100" s="20">
        <v>7.8000000000000007</v>
      </c>
      <c r="L100" s="20">
        <v>7</v>
      </c>
      <c r="M100" s="20">
        <v>9</v>
      </c>
      <c r="N100" s="20">
        <v>7.6000000000000014</v>
      </c>
      <c r="O100" s="20">
        <v>6.8000000000000007</v>
      </c>
      <c r="P100" s="20">
        <v>8.9</v>
      </c>
      <c r="Q100" s="20">
        <v>6</v>
      </c>
      <c r="R100" s="20">
        <v>7</v>
      </c>
      <c r="S100" s="20">
        <v>4</v>
      </c>
      <c r="T100" s="20">
        <v>3</v>
      </c>
      <c r="U100" s="20">
        <v>2</v>
      </c>
      <c r="V100" s="20">
        <v>1</v>
      </c>
      <c r="W100" s="20">
        <v>1</v>
      </c>
      <c r="X100" s="20">
        <v>1.8</v>
      </c>
      <c r="Y100" s="20">
        <v>1.8</v>
      </c>
      <c r="Z100" s="20">
        <v>1</v>
      </c>
      <c r="AA100" s="20"/>
      <c r="AB100" s="20"/>
    </row>
    <row r="101" spans="1:28" ht="14.1" customHeight="1" x14ac:dyDescent="0.3">
      <c r="A101" s="7" t="s">
        <v>248</v>
      </c>
      <c r="B101" s="20">
        <v>1.8</v>
      </c>
      <c r="C101" s="20">
        <v>2</v>
      </c>
      <c r="D101" s="20">
        <v>3</v>
      </c>
      <c r="E101" s="20">
        <v>3</v>
      </c>
      <c r="F101" s="20">
        <v>6</v>
      </c>
      <c r="G101" s="20">
        <v>5.8000000000000007</v>
      </c>
      <c r="H101" s="20">
        <v>3.8</v>
      </c>
      <c r="I101" s="20">
        <v>5</v>
      </c>
      <c r="J101" s="20">
        <v>6.1000000000000014</v>
      </c>
      <c r="K101" s="20">
        <v>7.8000000000000007</v>
      </c>
      <c r="L101" s="20">
        <v>7</v>
      </c>
      <c r="M101" s="20">
        <v>9</v>
      </c>
      <c r="N101" s="20">
        <v>6.8000000000000007</v>
      </c>
      <c r="O101" s="20">
        <v>6.8000000000000007</v>
      </c>
      <c r="P101" s="20">
        <v>8.9</v>
      </c>
      <c r="Q101" s="20">
        <v>5.7</v>
      </c>
      <c r="R101" s="20">
        <v>7</v>
      </c>
      <c r="S101" s="20">
        <v>4</v>
      </c>
      <c r="T101" s="20">
        <v>3</v>
      </c>
      <c r="U101" s="20">
        <v>2</v>
      </c>
      <c r="V101" s="20">
        <v>1</v>
      </c>
      <c r="W101" s="20">
        <v>0.8</v>
      </c>
      <c r="X101" s="20">
        <v>1.8</v>
      </c>
      <c r="Y101" s="20">
        <v>1</v>
      </c>
      <c r="Z101" s="20">
        <v>1</v>
      </c>
      <c r="AA101" s="20"/>
      <c r="AB101" s="20"/>
    </row>
    <row r="102" spans="1:28" ht="14.1" customHeight="1" x14ac:dyDescent="0.3">
      <c r="A102" s="7" t="s">
        <v>259</v>
      </c>
      <c r="B102" s="20">
        <v>1</v>
      </c>
      <c r="C102" s="20">
        <v>2</v>
      </c>
      <c r="D102" s="20">
        <v>2.8</v>
      </c>
      <c r="E102" s="20">
        <v>2</v>
      </c>
      <c r="F102" s="20">
        <v>5.8000000000000007</v>
      </c>
      <c r="G102" s="20">
        <v>4.8000000000000007</v>
      </c>
      <c r="H102" s="20">
        <v>3.8</v>
      </c>
      <c r="I102" s="20">
        <v>5</v>
      </c>
      <c r="J102" s="20">
        <v>6.1000000000000014</v>
      </c>
      <c r="K102" s="20">
        <v>7</v>
      </c>
      <c r="L102" s="20">
        <v>7</v>
      </c>
      <c r="M102" s="20">
        <v>8.7000000000000011</v>
      </c>
      <c r="N102" s="20">
        <v>7.9</v>
      </c>
      <c r="O102" s="20">
        <v>6.8000000000000007</v>
      </c>
      <c r="P102" s="20">
        <v>9.4</v>
      </c>
      <c r="Q102" s="20">
        <v>6</v>
      </c>
      <c r="R102" s="20">
        <v>7</v>
      </c>
      <c r="S102" s="20">
        <v>4.8000000000000007</v>
      </c>
      <c r="T102" s="20">
        <v>3</v>
      </c>
      <c r="U102" s="20">
        <v>2</v>
      </c>
      <c r="V102" s="20">
        <v>0</v>
      </c>
      <c r="W102" s="20">
        <v>0</v>
      </c>
      <c r="X102" s="20">
        <v>1</v>
      </c>
      <c r="Y102" s="20">
        <v>1</v>
      </c>
      <c r="Z102" s="20">
        <v>0.8</v>
      </c>
      <c r="AA102" s="20"/>
      <c r="AB102" s="20"/>
    </row>
    <row r="103" spans="1:28" ht="14.1" customHeight="1" x14ac:dyDescent="0.3">
      <c r="A103" s="50" t="s">
        <v>247</v>
      </c>
      <c r="B103" s="51">
        <v>1</v>
      </c>
      <c r="C103" s="51">
        <v>1</v>
      </c>
      <c r="D103" s="51">
        <v>1.8</v>
      </c>
      <c r="E103" s="51">
        <v>0</v>
      </c>
      <c r="F103" s="51">
        <v>2.8</v>
      </c>
      <c r="G103" s="51">
        <v>2</v>
      </c>
      <c r="H103" s="51">
        <v>2</v>
      </c>
      <c r="I103" s="51">
        <v>3.1</v>
      </c>
      <c r="J103" s="51">
        <v>8.8000000000000007</v>
      </c>
      <c r="K103" s="51">
        <v>14.8</v>
      </c>
      <c r="L103" s="51">
        <v>13</v>
      </c>
      <c r="M103" s="51">
        <v>21.8</v>
      </c>
      <c r="N103" s="51">
        <v>16.600000000000001</v>
      </c>
      <c r="O103" s="51">
        <v>17.2</v>
      </c>
      <c r="P103" s="51">
        <v>16.100000000000001</v>
      </c>
      <c r="Q103" s="51">
        <v>10.8</v>
      </c>
      <c r="R103" s="51">
        <v>13.8</v>
      </c>
      <c r="S103" s="51">
        <v>9</v>
      </c>
      <c r="T103" s="51">
        <v>7</v>
      </c>
      <c r="U103" s="51">
        <v>3.8</v>
      </c>
      <c r="V103" s="51">
        <v>0</v>
      </c>
      <c r="W103" s="51">
        <v>0</v>
      </c>
      <c r="X103" s="51">
        <v>1</v>
      </c>
      <c r="Y103" s="51">
        <v>1</v>
      </c>
      <c r="Z103" s="51">
        <v>0</v>
      </c>
      <c r="AA103" s="51"/>
      <c r="AB103" s="51"/>
    </row>
    <row r="104" spans="1:28" ht="14.1" customHeight="1" x14ac:dyDescent="0.3">
      <c r="A104" s="7" t="s">
        <v>245</v>
      </c>
      <c r="B104" s="20">
        <v>1</v>
      </c>
      <c r="C104" s="20">
        <v>1</v>
      </c>
      <c r="D104" s="20">
        <v>1.8</v>
      </c>
      <c r="E104" s="20">
        <v>0</v>
      </c>
      <c r="F104" s="20">
        <v>2</v>
      </c>
      <c r="G104" s="20">
        <v>2</v>
      </c>
      <c r="H104" s="20">
        <v>2</v>
      </c>
      <c r="I104" s="20">
        <v>3.1</v>
      </c>
      <c r="J104" s="20">
        <v>8.8000000000000007</v>
      </c>
      <c r="K104" s="20">
        <v>14</v>
      </c>
      <c r="L104" s="20">
        <v>12.9</v>
      </c>
      <c r="M104" s="20">
        <v>21.8</v>
      </c>
      <c r="N104" s="20">
        <v>16.600000000000001</v>
      </c>
      <c r="O104" s="20">
        <v>17.2</v>
      </c>
      <c r="P104" s="20">
        <v>18</v>
      </c>
      <c r="Q104" s="20">
        <v>10.8</v>
      </c>
      <c r="R104" s="20">
        <v>13.8</v>
      </c>
      <c r="S104" s="20">
        <v>9</v>
      </c>
      <c r="T104" s="20">
        <v>7</v>
      </c>
      <c r="U104" s="20">
        <v>3.8</v>
      </c>
      <c r="V104" s="20"/>
      <c r="W104" s="20"/>
      <c r="X104" s="20"/>
      <c r="Y104" s="20"/>
      <c r="Z104" s="20"/>
      <c r="AA104" s="20"/>
      <c r="AB104" s="20"/>
    </row>
    <row r="105" spans="1:28" ht="14.1" customHeight="1" x14ac:dyDescent="0.3">
      <c r="A105" s="7" t="s">
        <v>242</v>
      </c>
      <c r="B105" s="20">
        <v>0</v>
      </c>
      <c r="C105" s="20">
        <v>1</v>
      </c>
      <c r="D105" s="20">
        <v>1</v>
      </c>
      <c r="E105" s="20">
        <v>0</v>
      </c>
      <c r="F105" s="20">
        <v>2</v>
      </c>
      <c r="G105" s="20">
        <v>2</v>
      </c>
      <c r="H105" s="20">
        <v>2</v>
      </c>
      <c r="I105" s="20">
        <v>3.1</v>
      </c>
      <c r="J105" s="20">
        <v>8.8000000000000007</v>
      </c>
      <c r="K105" s="20">
        <v>14</v>
      </c>
      <c r="L105" s="20">
        <v>12.9</v>
      </c>
      <c r="M105" s="20">
        <v>21.8</v>
      </c>
      <c r="N105" s="20">
        <v>16.399999999999999</v>
      </c>
      <c r="O105" s="20">
        <v>17</v>
      </c>
      <c r="P105" s="20">
        <v>18</v>
      </c>
      <c r="Q105" s="20">
        <v>10.8</v>
      </c>
      <c r="R105" s="20">
        <v>12.8</v>
      </c>
      <c r="S105" s="20">
        <v>9</v>
      </c>
      <c r="T105" s="20">
        <v>6.8000000000000007</v>
      </c>
      <c r="U105" s="20">
        <v>3.8</v>
      </c>
      <c r="V105" s="20"/>
      <c r="W105" s="20"/>
      <c r="X105" s="20"/>
      <c r="Y105" s="20"/>
      <c r="Z105" s="20"/>
      <c r="AA105" s="20"/>
      <c r="AB105" s="20"/>
    </row>
    <row r="106" spans="1:28" ht="14.1" customHeight="1" x14ac:dyDescent="0.3">
      <c r="A106" s="7" t="s">
        <v>239</v>
      </c>
      <c r="B106" s="20">
        <v>0</v>
      </c>
      <c r="C106" s="20">
        <v>1</v>
      </c>
      <c r="D106" s="20">
        <v>1</v>
      </c>
      <c r="E106" s="20">
        <v>0</v>
      </c>
      <c r="F106" s="20">
        <v>2</v>
      </c>
      <c r="G106" s="20">
        <v>2</v>
      </c>
      <c r="H106" s="20">
        <v>1</v>
      </c>
      <c r="I106" s="20">
        <v>3.1</v>
      </c>
      <c r="J106" s="20">
        <v>8</v>
      </c>
      <c r="K106" s="20">
        <v>13</v>
      </c>
      <c r="L106" s="20">
        <v>11.9</v>
      </c>
      <c r="M106" s="20">
        <v>19</v>
      </c>
      <c r="N106" s="20">
        <v>14.8</v>
      </c>
      <c r="O106" s="20">
        <v>13.9</v>
      </c>
      <c r="P106" s="20">
        <v>17.8</v>
      </c>
      <c r="Q106" s="20">
        <v>10</v>
      </c>
      <c r="R106" s="20">
        <v>12</v>
      </c>
      <c r="S106" s="20">
        <v>7</v>
      </c>
      <c r="T106" s="20">
        <v>5.8000000000000007</v>
      </c>
      <c r="U106" s="20">
        <v>3</v>
      </c>
      <c r="V106" s="20"/>
      <c r="W106" s="20"/>
      <c r="X106" s="20"/>
      <c r="Y106" s="20"/>
      <c r="Z106" s="20"/>
      <c r="AA106" s="20"/>
      <c r="AB106" s="20"/>
    </row>
    <row r="107" spans="1:28" ht="14.1" customHeight="1" x14ac:dyDescent="0.3">
      <c r="A107" s="7" t="s">
        <v>236</v>
      </c>
      <c r="B107" s="20">
        <v>0</v>
      </c>
      <c r="C107" s="20">
        <v>1</v>
      </c>
      <c r="D107" s="20">
        <v>1</v>
      </c>
      <c r="E107" s="20">
        <v>0</v>
      </c>
      <c r="F107" s="20">
        <v>2</v>
      </c>
      <c r="G107" s="20">
        <v>2</v>
      </c>
      <c r="H107" s="20">
        <v>1</v>
      </c>
      <c r="I107" s="20">
        <v>3</v>
      </c>
      <c r="J107" s="20">
        <v>8</v>
      </c>
      <c r="K107" s="20">
        <v>13</v>
      </c>
      <c r="L107" s="20">
        <v>11.9</v>
      </c>
      <c r="M107" s="20">
        <v>19</v>
      </c>
      <c r="N107" s="20">
        <v>14.8</v>
      </c>
      <c r="O107" s="20">
        <v>13.9</v>
      </c>
      <c r="P107" s="20">
        <v>17</v>
      </c>
      <c r="Q107" s="20">
        <v>10</v>
      </c>
      <c r="R107" s="20">
        <v>12</v>
      </c>
      <c r="S107" s="20">
        <v>7</v>
      </c>
      <c r="T107" s="20">
        <v>5</v>
      </c>
      <c r="U107" s="20">
        <v>3</v>
      </c>
      <c r="V107" s="20"/>
      <c r="W107" s="20"/>
      <c r="X107" s="20"/>
      <c r="Y107" s="20"/>
      <c r="Z107" s="20"/>
      <c r="AA107" s="20"/>
      <c r="AB107" s="20"/>
    </row>
    <row r="108" spans="1:28" ht="14.1" customHeight="1" x14ac:dyDescent="0.3">
      <c r="A108" s="7" t="s">
        <v>233</v>
      </c>
      <c r="B108" s="20">
        <v>0</v>
      </c>
      <c r="C108" s="20">
        <v>1</v>
      </c>
      <c r="D108" s="20">
        <v>1</v>
      </c>
      <c r="E108" s="20">
        <v>0</v>
      </c>
      <c r="F108" s="20">
        <v>2</v>
      </c>
      <c r="G108" s="20">
        <v>2</v>
      </c>
      <c r="H108" s="20">
        <v>1</v>
      </c>
      <c r="I108" s="20">
        <v>3</v>
      </c>
      <c r="J108" s="20">
        <v>8</v>
      </c>
      <c r="K108" s="20">
        <v>13</v>
      </c>
      <c r="L108" s="20">
        <v>11.9</v>
      </c>
      <c r="M108" s="20">
        <v>19</v>
      </c>
      <c r="N108" s="20">
        <v>14.8</v>
      </c>
      <c r="O108" s="20">
        <v>13.9</v>
      </c>
      <c r="P108" s="20">
        <v>17</v>
      </c>
      <c r="Q108" s="20">
        <v>10</v>
      </c>
      <c r="R108" s="20">
        <v>12</v>
      </c>
      <c r="S108" s="20">
        <v>7</v>
      </c>
      <c r="T108" s="20">
        <v>5</v>
      </c>
      <c r="U108" s="20">
        <v>3</v>
      </c>
      <c r="V108" s="20"/>
      <c r="W108" s="20"/>
      <c r="X108" s="20"/>
      <c r="Y108" s="20"/>
      <c r="Z108" s="20"/>
      <c r="AA108" s="20"/>
      <c r="AB108" s="20"/>
    </row>
    <row r="109" spans="1:28" ht="14.1" customHeight="1" x14ac:dyDescent="0.3">
      <c r="A109" s="7" t="s">
        <v>230</v>
      </c>
      <c r="B109" s="20">
        <v>0</v>
      </c>
      <c r="C109" s="20">
        <v>1</v>
      </c>
      <c r="D109" s="20">
        <v>1</v>
      </c>
      <c r="E109" s="20">
        <v>0</v>
      </c>
      <c r="F109" s="20">
        <v>2</v>
      </c>
      <c r="G109" s="20">
        <v>2</v>
      </c>
      <c r="H109" s="20">
        <v>2</v>
      </c>
      <c r="I109" s="20">
        <v>3</v>
      </c>
      <c r="J109" s="20">
        <v>7</v>
      </c>
      <c r="K109" s="20">
        <v>11.8</v>
      </c>
      <c r="L109" s="20">
        <v>10.1</v>
      </c>
      <c r="M109" s="20">
        <v>16.899999999999999</v>
      </c>
      <c r="N109" s="20">
        <v>12.8</v>
      </c>
      <c r="O109" s="20">
        <v>12</v>
      </c>
      <c r="P109" s="20">
        <v>16</v>
      </c>
      <c r="Q109" s="20">
        <v>8.8000000000000007</v>
      </c>
      <c r="R109" s="20">
        <v>11.1</v>
      </c>
      <c r="S109" s="20">
        <v>6.8000000000000007</v>
      </c>
      <c r="T109" s="20">
        <v>4</v>
      </c>
      <c r="U109" s="20">
        <v>3</v>
      </c>
      <c r="V109" s="20"/>
      <c r="W109" s="20"/>
      <c r="X109" s="20"/>
      <c r="Y109" s="20"/>
      <c r="Z109" s="20"/>
      <c r="AA109" s="20"/>
      <c r="AB109" s="20"/>
    </row>
    <row r="110" spans="1:28" ht="14.1" customHeight="1" x14ac:dyDescent="0.3">
      <c r="A110" s="7" t="s">
        <v>227</v>
      </c>
      <c r="B110" s="20">
        <v>0</v>
      </c>
      <c r="C110" s="20">
        <v>1</v>
      </c>
      <c r="D110" s="20">
        <v>1</v>
      </c>
      <c r="E110" s="20">
        <v>0</v>
      </c>
      <c r="F110" s="20">
        <v>2</v>
      </c>
      <c r="G110" s="20">
        <v>2</v>
      </c>
      <c r="H110" s="20">
        <v>2</v>
      </c>
      <c r="I110" s="20">
        <v>3</v>
      </c>
      <c r="J110" s="20">
        <v>6.9</v>
      </c>
      <c r="K110" s="20">
        <v>11</v>
      </c>
      <c r="L110" s="20">
        <v>10.1</v>
      </c>
      <c r="M110" s="20">
        <v>16.899999999999999</v>
      </c>
      <c r="N110" s="20">
        <v>12.2</v>
      </c>
      <c r="O110" s="20">
        <v>12</v>
      </c>
      <c r="P110" s="20">
        <v>15.8</v>
      </c>
      <c r="Q110" s="20">
        <v>8.8000000000000007</v>
      </c>
      <c r="R110" s="20">
        <v>11.1</v>
      </c>
      <c r="S110" s="20">
        <v>6</v>
      </c>
      <c r="T110" s="20">
        <v>4</v>
      </c>
      <c r="U110" s="20">
        <v>3</v>
      </c>
      <c r="V110" s="20"/>
      <c r="W110" s="20"/>
      <c r="X110" s="20"/>
      <c r="Y110" s="20"/>
      <c r="Z110" s="20"/>
      <c r="AA110" s="20"/>
      <c r="AB110" s="20"/>
    </row>
    <row r="111" spans="1:28" ht="14.1" customHeight="1" x14ac:dyDescent="0.3">
      <c r="A111" s="7" t="s">
        <v>224</v>
      </c>
      <c r="B111" s="20">
        <v>0</v>
      </c>
      <c r="C111" s="20">
        <v>1</v>
      </c>
      <c r="D111" s="20">
        <v>1</v>
      </c>
      <c r="E111" s="20">
        <v>0</v>
      </c>
      <c r="F111" s="20">
        <v>2</v>
      </c>
      <c r="G111" s="20">
        <v>2</v>
      </c>
      <c r="H111" s="20">
        <v>1.8</v>
      </c>
      <c r="I111" s="20">
        <v>2.8</v>
      </c>
      <c r="J111" s="20">
        <v>6.8000000000000007</v>
      </c>
      <c r="K111" s="20">
        <v>11</v>
      </c>
      <c r="L111" s="20">
        <v>10</v>
      </c>
      <c r="M111" s="20">
        <v>16.899999999999999</v>
      </c>
      <c r="N111" s="20">
        <v>12.2</v>
      </c>
      <c r="O111" s="20">
        <v>12</v>
      </c>
      <c r="P111" s="20">
        <v>15.8</v>
      </c>
      <c r="Q111" s="20">
        <v>8.8000000000000007</v>
      </c>
      <c r="R111" s="20">
        <v>11.1</v>
      </c>
      <c r="S111" s="20">
        <v>6</v>
      </c>
      <c r="T111" s="20">
        <v>4</v>
      </c>
      <c r="U111" s="20">
        <v>3</v>
      </c>
      <c r="V111" s="20"/>
      <c r="W111" s="20"/>
      <c r="X111" s="20"/>
      <c r="Y111" s="20"/>
      <c r="Z111" s="20"/>
      <c r="AA111" s="20"/>
      <c r="AB111" s="20"/>
    </row>
    <row r="112" spans="1:28" ht="14.1" customHeight="1" x14ac:dyDescent="0.3">
      <c r="A112" s="7" t="s">
        <v>221</v>
      </c>
      <c r="B112" s="20">
        <v>0</v>
      </c>
      <c r="C112" s="20">
        <v>1</v>
      </c>
      <c r="D112" s="20">
        <v>1</v>
      </c>
      <c r="E112" s="20">
        <v>0</v>
      </c>
      <c r="F112" s="20">
        <v>2</v>
      </c>
      <c r="G112" s="20">
        <v>2</v>
      </c>
      <c r="H112" s="20">
        <v>2</v>
      </c>
      <c r="I112" s="20">
        <v>1</v>
      </c>
      <c r="J112" s="20">
        <v>5</v>
      </c>
      <c r="K112" s="20">
        <v>9.8000000000000007</v>
      </c>
      <c r="L112" s="20">
        <v>8.2000000000000011</v>
      </c>
      <c r="M112" s="20">
        <v>15</v>
      </c>
      <c r="N112" s="20">
        <v>10.1</v>
      </c>
      <c r="O112" s="20">
        <v>11.4</v>
      </c>
      <c r="P112" s="20">
        <v>13.8</v>
      </c>
      <c r="Q112" s="20">
        <v>7</v>
      </c>
      <c r="R112" s="20">
        <v>10.8</v>
      </c>
      <c r="S112" s="20">
        <v>5.9</v>
      </c>
      <c r="T112" s="20">
        <v>3.8</v>
      </c>
      <c r="U112" s="20">
        <v>2</v>
      </c>
      <c r="V112" s="20"/>
      <c r="W112" s="20"/>
      <c r="X112" s="20"/>
      <c r="Y112" s="20"/>
      <c r="Z112" s="20"/>
      <c r="AA112" s="20"/>
      <c r="AB112" s="20"/>
    </row>
    <row r="113" spans="1:51" ht="14.1" customHeight="1" x14ac:dyDescent="0.3">
      <c r="A113" s="7" t="s">
        <v>218</v>
      </c>
      <c r="B113" s="20">
        <v>0</v>
      </c>
      <c r="C113" s="20">
        <v>1</v>
      </c>
      <c r="D113" s="20">
        <v>1</v>
      </c>
      <c r="E113" s="20">
        <v>0</v>
      </c>
      <c r="F113" s="20">
        <v>2</v>
      </c>
      <c r="G113" s="20">
        <v>2</v>
      </c>
      <c r="H113" s="20">
        <v>2</v>
      </c>
      <c r="I113" s="20">
        <v>1</v>
      </c>
      <c r="J113" s="20">
        <v>5</v>
      </c>
      <c r="K113" s="20">
        <v>8</v>
      </c>
      <c r="L113" s="20">
        <v>7.8000000000000007</v>
      </c>
      <c r="M113" s="20">
        <v>12</v>
      </c>
      <c r="N113" s="20">
        <v>9.8000000000000007</v>
      </c>
      <c r="O113" s="20">
        <v>10.3</v>
      </c>
      <c r="P113" s="20">
        <v>12.8</v>
      </c>
      <c r="Q113" s="20">
        <v>5</v>
      </c>
      <c r="R113" s="20">
        <v>9</v>
      </c>
      <c r="S113" s="20">
        <v>4.8000000000000007</v>
      </c>
      <c r="T113" s="20">
        <v>3.6</v>
      </c>
      <c r="U113" s="20">
        <v>2</v>
      </c>
      <c r="V113" s="20"/>
      <c r="W113" s="20"/>
      <c r="X113" s="20"/>
      <c r="Y113" s="20"/>
      <c r="Z113" s="20"/>
      <c r="AA113" s="20"/>
      <c r="AB113" s="20"/>
    </row>
    <row r="114" spans="1:51" ht="14.1" customHeight="1" x14ac:dyDescent="0.3">
      <c r="A114" s="7" t="s">
        <v>215</v>
      </c>
      <c r="B114" s="20">
        <v>0</v>
      </c>
      <c r="C114" s="20">
        <v>1</v>
      </c>
      <c r="D114" s="20">
        <v>1</v>
      </c>
      <c r="E114" s="20">
        <v>0</v>
      </c>
      <c r="F114" s="20">
        <v>1</v>
      </c>
      <c r="G114" s="20">
        <v>1.3</v>
      </c>
      <c r="H114" s="20">
        <v>1</v>
      </c>
      <c r="I114" s="20">
        <v>1.8</v>
      </c>
      <c r="J114" s="20">
        <v>4</v>
      </c>
      <c r="K114" s="20">
        <v>6.8000000000000007</v>
      </c>
      <c r="L114" s="20">
        <v>4.8000000000000007</v>
      </c>
      <c r="M114" s="20">
        <v>9.8000000000000007</v>
      </c>
      <c r="N114" s="20">
        <v>6</v>
      </c>
      <c r="O114" s="20">
        <v>7.8000000000000007</v>
      </c>
      <c r="P114" s="20">
        <v>7</v>
      </c>
      <c r="Q114" s="20">
        <v>4.8000000000000007</v>
      </c>
      <c r="R114" s="20">
        <v>6</v>
      </c>
      <c r="S114" s="20">
        <v>3.6</v>
      </c>
      <c r="T114" s="20">
        <v>2.8</v>
      </c>
      <c r="U114" s="20">
        <v>1</v>
      </c>
      <c r="V114" s="20"/>
      <c r="W114" s="20"/>
      <c r="X114" s="20"/>
      <c r="Y114" s="20"/>
      <c r="Z114" s="20"/>
      <c r="AA114" s="20"/>
      <c r="AB114" s="20"/>
    </row>
    <row r="115" spans="1:51" ht="14.1" customHeight="1" x14ac:dyDescent="0.3">
      <c r="A115" s="7" t="s">
        <v>260</v>
      </c>
      <c r="B115" s="20">
        <v>0</v>
      </c>
      <c r="C115" s="20">
        <v>1</v>
      </c>
      <c r="D115" s="20">
        <v>1</v>
      </c>
      <c r="E115" s="20">
        <v>0</v>
      </c>
      <c r="F115" s="20">
        <v>2</v>
      </c>
      <c r="G115" s="20">
        <v>1.3</v>
      </c>
      <c r="H115" s="20">
        <v>1</v>
      </c>
      <c r="I115" s="20">
        <v>2</v>
      </c>
      <c r="J115" s="20">
        <v>4</v>
      </c>
      <c r="K115" s="20">
        <v>5.8000000000000007</v>
      </c>
      <c r="L115" s="20">
        <v>4</v>
      </c>
      <c r="M115" s="20">
        <v>6.8000000000000007</v>
      </c>
      <c r="N115" s="20">
        <v>5.6000000000000014</v>
      </c>
      <c r="O115" s="20">
        <v>7.1000000000000014</v>
      </c>
      <c r="P115" s="20">
        <v>6.4</v>
      </c>
      <c r="Q115" s="20">
        <v>4.8000000000000007</v>
      </c>
      <c r="R115" s="20">
        <v>6</v>
      </c>
      <c r="S115" s="20">
        <v>2</v>
      </c>
      <c r="T115" s="20">
        <v>2</v>
      </c>
      <c r="U115" s="20">
        <v>1</v>
      </c>
      <c r="V115" s="20"/>
      <c r="W115" s="20"/>
      <c r="X115" s="20"/>
      <c r="Y115" s="20"/>
      <c r="Z115" s="20"/>
      <c r="AA115" s="20"/>
      <c r="AB115" s="20"/>
    </row>
    <row r="116" spans="1:51" ht="14.1" customHeight="1" x14ac:dyDescent="0.3">
      <c r="A116" s="7" t="s">
        <v>211</v>
      </c>
      <c r="B116" s="20">
        <v>0</v>
      </c>
      <c r="C116" s="20">
        <v>0</v>
      </c>
      <c r="D116" s="20">
        <v>0</v>
      </c>
      <c r="E116" s="20">
        <v>0</v>
      </c>
      <c r="F116" s="20">
        <v>1</v>
      </c>
      <c r="G116" s="20">
        <v>0.9</v>
      </c>
      <c r="H116" s="20">
        <v>1</v>
      </c>
      <c r="I116" s="20">
        <v>0.8</v>
      </c>
      <c r="J116" s="20">
        <v>2</v>
      </c>
      <c r="K116" s="20">
        <v>2</v>
      </c>
      <c r="L116" s="20">
        <v>1</v>
      </c>
      <c r="M116" s="20">
        <v>1.1000000000000001</v>
      </c>
      <c r="N116" s="20">
        <v>0</v>
      </c>
      <c r="O116" s="20">
        <v>1</v>
      </c>
      <c r="P116" s="20">
        <v>0</v>
      </c>
      <c r="Q116" s="20">
        <v>1</v>
      </c>
      <c r="R116" s="20">
        <v>0</v>
      </c>
      <c r="S116" s="20">
        <v>1</v>
      </c>
      <c r="T116" s="20">
        <v>0</v>
      </c>
      <c r="U116" s="20">
        <v>0</v>
      </c>
      <c r="V116" s="20"/>
      <c r="W116" s="20"/>
      <c r="X116" s="20"/>
      <c r="Y116" s="20"/>
      <c r="Z116" s="20"/>
      <c r="AA116" s="20"/>
      <c r="AB116" s="20"/>
    </row>
    <row r="117" spans="1:51" ht="14.1" customHeight="1" x14ac:dyDescent="0.3">
      <c r="A117" s="21" t="s">
        <v>116</v>
      </c>
      <c r="B117" s="22">
        <f>MAX(B66:B116)</f>
        <v>1.8</v>
      </c>
      <c r="C117" s="22">
        <f t="shared" ref="C117:AB117" si="2">MAX(C66:C116)</f>
        <v>2</v>
      </c>
      <c r="D117" s="22">
        <f t="shared" si="2"/>
        <v>3</v>
      </c>
      <c r="E117" s="22">
        <f t="shared" si="2"/>
        <v>6</v>
      </c>
      <c r="F117" s="22">
        <f t="shared" si="2"/>
        <v>16.600000000000001</v>
      </c>
      <c r="G117" s="22">
        <f t="shared" si="2"/>
        <v>17</v>
      </c>
      <c r="H117" s="22">
        <f t="shared" si="2"/>
        <v>9</v>
      </c>
      <c r="I117" s="22">
        <f t="shared" si="2"/>
        <v>10</v>
      </c>
      <c r="J117" s="22">
        <f t="shared" si="2"/>
        <v>11.6</v>
      </c>
      <c r="K117" s="22">
        <f t="shared" si="2"/>
        <v>16.8</v>
      </c>
      <c r="L117" s="22">
        <f t="shared" si="2"/>
        <v>21.6</v>
      </c>
      <c r="M117" s="22">
        <f t="shared" si="2"/>
        <v>22.9</v>
      </c>
      <c r="N117" s="22">
        <f t="shared" si="2"/>
        <v>28.8</v>
      </c>
      <c r="O117" s="22">
        <f t="shared" si="2"/>
        <v>29.7</v>
      </c>
      <c r="P117" s="22">
        <f t="shared" si="2"/>
        <v>28.3</v>
      </c>
      <c r="Q117" s="22">
        <f t="shared" si="2"/>
        <v>32.4</v>
      </c>
      <c r="R117" s="22">
        <f t="shared" si="2"/>
        <v>31.4</v>
      </c>
      <c r="S117" s="22">
        <f t="shared" si="2"/>
        <v>25</v>
      </c>
      <c r="T117" s="22">
        <f t="shared" si="2"/>
        <v>21</v>
      </c>
      <c r="U117" s="22">
        <f t="shared" si="2"/>
        <v>15.7</v>
      </c>
      <c r="V117" s="22">
        <f t="shared" si="2"/>
        <v>10.7</v>
      </c>
      <c r="W117" s="22">
        <f t="shared" si="2"/>
        <v>11</v>
      </c>
      <c r="X117" s="22">
        <f t="shared" si="2"/>
        <v>14.8</v>
      </c>
      <c r="Y117" s="22">
        <f t="shared" si="2"/>
        <v>16</v>
      </c>
      <c r="Z117" s="22">
        <f t="shared" si="2"/>
        <v>16</v>
      </c>
      <c r="AA117" s="22">
        <f t="shared" si="2"/>
        <v>8.8000000000000007</v>
      </c>
      <c r="AB117" s="22">
        <f t="shared" si="2"/>
        <v>8</v>
      </c>
    </row>
    <row r="118" spans="1:51" ht="14.1" customHeight="1" x14ac:dyDescent="0.3">
      <c r="A118" s="21" t="s">
        <v>117</v>
      </c>
      <c r="B118" s="23">
        <f>HOUR(B64)</f>
        <v>5</v>
      </c>
      <c r="C118" s="23">
        <f t="shared" ref="C118:Z118" si="3">HOUR(C64)</f>
        <v>5</v>
      </c>
      <c r="D118" s="23">
        <f t="shared" si="3"/>
        <v>6</v>
      </c>
      <c r="E118" s="23">
        <f t="shared" si="3"/>
        <v>6</v>
      </c>
      <c r="F118" s="23">
        <f t="shared" si="3"/>
        <v>7</v>
      </c>
      <c r="G118" s="23">
        <f t="shared" si="3"/>
        <v>8</v>
      </c>
      <c r="H118" s="23">
        <f t="shared" si="3"/>
        <v>9</v>
      </c>
      <c r="I118" s="23">
        <f t="shared" si="3"/>
        <v>10</v>
      </c>
      <c r="J118" s="23">
        <f t="shared" si="3"/>
        <v>11</v>
      </c>
      <c r="K118" s="23">
        <f t="shared" si="3"/>
        <v>12</v>
      </c>
      <c r="L118" s="23">
        <f t="shared" si="3"/>
        <v>13</v>
      </c>
      <c r="M118" s="23">
        <f t="shared" si="3"/>
        <v>14</v>
      </c>
      <c r="N118" s="23">
        <f t="shared" si="3"/>
        <v>14</v>
      </c>
      <c r="O118" s="23">
        <f t="shared" si="3"/>
        <v>15</v>
      </c>
      <c r="P118" s="23">
        <f t="shared" si="3"/>
        <v>15</v>
      </c>
      <c r="Q118" s="23">
        <f t="shared" si="3"/>
        <v>16</v>
      </c>
      <c r="R118" s="23">
        <f t="shared" si="3"/>
        <v>16</v>
      </c>
      <c r="S118" s="23">
        <f t="shared" si="3"/>
        <v>17</v>
      </c>
      <c r="T118" s="23">
        <f t="shared" si="3"/>
        <v>17</v>
      </c>
      <c r="U118" s="23">
        <f t="shared" si="3"/>
        <v>18</v>
      </c>
      <c r="V118" s="23">
        <f t="shared" si="3"/>
        <v>18</v>
      </c>
      <c r="W118" s="23">
        <f t="shared" si="3"/>
        <v>19</v>
      </c>
      <c r="X118" s="23">
        <f t="shared" si="3"/>
        <v>20</v>
      </c>
      <c r="Y118" s="23">
        <f t="shared" si="3"/>
        <v>21</v>
      </c>
      <c r="Z118" s="23">
        <f t="shared" si="3"/>
        <v>22</v>
      </c>
      <c r="AA118" s="23">
        <v>24</v>
      </c>
      <c r="AB118" s="23">
        <v>25</v>
      </c>
    </row>
    <row r="122" spans="1:51" s="13" customFormat="1" ht="14.1" customHeight="1" x14ac:dyDescent="0.3">
      <c r="A122" s="15" t="s">
        <v>263</v>
      </c>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row>
    <row r="123" spans="1:51" ht="14.1" customHeight="1" x14ac:dyDescent="0.3">
      <c r="A123" s="16" t="s">
        <v>82</v>
      </c>
      <c r="B123" s="16">
        <v>4001</v>
      </c>
      <c r="C123" s="16">
        <v>4003</v>
      </c>
      <c r="D123" s="16">
        <v>4005</v>
      </c>
      <c r="E123" s="16">
        <v>4007</v>
      </c>
      <c r="F123" s="16">
        <v>4009</v>
      </c>
      <c r="G123" s="16">
        <v>4011</v>
      </c>
      <c r="H123" s="16">
        <v>4013</v>
      </c>
      <c r="I123" s="16">
        <v>4015</v>
      </c>
      <c r="J123" s="16">
        <v>4017</v>
      </c>
      <c r="K123" s="16">
        <v>4019</v>
      </c>
      <c r="L123" s="16">
        <v>4021</v>
      </c>
      <c r="M123" s="16">
        <v>4023</v>
      </c>
      <c r="N123" s="16">
        <v>4025</v>
      </c>
      <c r="O123" s="16">
        <v>4027</v>
      </c>
      <c r="P123" s="16">
        <v>4029</v>
      </c>
      <c r="Q123" s="16">
        <v>4031</v>
      </c>
      <c r="R123" s="16">
        <v>4033</v>
      </c>
      <c r="S123" s="16">
        <v>4035</v>
      </c>
      <c r="T123" s="16">
        <v>4037</v>
      </c>
      <c r="U123" s="16">
        <v>4039</v>
      </c>
      <c r="V123" s="16">
        <v>4041</v>
      </c>
      <c r="W123" s="16">
        <v>4043</v>
      </c>
      <c r="X123" s="16">
        <v>4045</v>
      </c>
      <c r="Y123" s="16">
        <v>4047</v>
      </c>
      <c r="Z123" s="16">
        <v>4049</v>
      </c>
      <c r="AA123" s="16">
        <v>4051</v>
      </c>
      <c r="AB123" s="16">
        <v>4053</v>
      </c>
    </row>
    <row r="124" spans="1:51" ht="14.1" customHeight="1" x14ac:dyDescent="0.3">
      <c r="A124" s="18" t="s">
        <v>83</v>
      </c>
      <c r="B124" s="19">
        <v>0.31736111111111115</v>
      </c>
      <c r="C124" s="19">
        <v>0.35902777777777778</v>
      </c>
      <c r="D124" s="19">
        <v>0.40833333333333338</v>
      </c>
      <c r="E124" s="19">
        <v>0.40069444444444446</v>
      </c>
      <c r="F124" s="19">
        <v>0.45</v>
      </c>
      <c r="G124" s="19">
        <v>0.44236111111111115</v>
      </c>
      <c r="H124" s="19">
        <v>0.4777777777777778</v>
      </c>
      <c r="I124" s="19">
        <v>0.48402777777777778</v>
      </c>
      <c r="J124" s="19">
        <v>0.51944444444444449</v>
      </c>
      <c r="K124" s="19">
        <v>0.52569444444444446</v>
      </c>
      <c r="L124" s="19">
        <v>0.56111111111111112</v>
      </c>
      <c r="M124" s="19">
        <v>0.56736111111111109</v>
      </c>
      <c r="N124" s="19">
        <v>0.60277777777777775</v>
      </c>
      <c r="O124" s="19">
        <v>0.60902777777777783</v>
      </c>
      <c r="P124" s="19">
        <v>0.64444444444444449</v>
      </c>
      <c r="Q124" s="19">
        <v>0.65069444444444446</v>
      </c>
      <c r="R124" s="19">
        <v>0.69861111111111107</v>
      </c>
      <c r="S124" s="19">
        <v>0.69236111111111109</v>
      </c>
      <c r="T124" s="19">
        <v>0.7402777777777777</v>
      </c>
      <c r="U124" s="19">
        <v>0.73402777777777783</v>
      </c>
      <c r="V124" s="19">
        <v>0.78194444444444444</v>
      </c>
      <c r="W124" s="19">
        <v>0.77569444444444446</v>
      </c>
      <c r="X124" s="19">
        <v>0.83819444444444446</v>
      </c>
      <c r="Y124" s="19">
        <v>0.87986111111111109</v>
      </c>
      <c r="Z124" s="19">
        <v>0.92152777777777783</v>
      </c>
      <c r="AA124" s="19">
        <v>0.96319444444444446</v>
      </c>
      <c r="AB124" s="19">
        <v>1.0048611111111112</v>
      </c>
    </row>
    <row r="126" spans="1:51" ht="14.1" customHeight="1" x14ac:dyDescent="0.3">
      <c r="A126" s="7" t="s">
        <v>211</v>
      </c>
      <c r="B126" s="20">
        <v>2.4</v>
      </c>
      <c r="C126" s="20">
        <v>3</v>
      </c>
      <c r="D126" s="20"/>
      <c r="E126" s="20">
        <v>1</v>
      </c>
      <c r="F126" s="20"/>
      <c r="G126" s="20">
        <v>1</v>
      </c>
      <c r="H126" s="20"/>
      <c r="I126" s="20">
        <v>0.8</v>
      </c>
      <c r="J126" s="20"/>
      <c r="K126" s="20">
        <v>2.8</v>
      </c>
      <c r="L126" s="20"/>
      <c r="M126" s="20">
        <v>1.4</v>
      </c>
      <c r="N126" s="20"/>
      <c r="O126" s="20">
        <v>0</v>
      </c>
      <c r="P126" s="20"/>
      <c r="Q126" s="20">
        <v>1.8</v>
      </c>
      <c r="R126" s="20"/>
      <c r="S126" s="20">
        <v>0.4</v>
      </c>
      <c r="T126" s="20"/>
      <c r="U126" s="20">
        <v>1.2</v>
      </c>
      <c r="V126" s="20"/>
      <c r="W126" s="20">
        <v>0.4</v>
      </c>
      <c r="X126" s="20"/>
      <c r="Y126" s="20"/>
      <c r="Z126" s="20"/>
      <c r="AA126" s="20"/>
      <c r="AB126" s="20"/>
    </row>
    <row r="127" spans="1:51" ht="14.1" customHeight="1" x14ac:dyDescent="0.3">
      <c r="A127" s="7" t="s">
        <v>213</v>
      </c>
      <c r="B127" s="20">
        <v>3</v>
      </c>
      <c r="C127" s="20">
        <v>3</v>
      </c>
      <c r="D127" s="20"/>
      <c r="E127" s="20">
        <v>2.4</v>
      </c>
      <c r="F127" s="20"/>
      <c r="G127" s="20">
        <v>1.4</v>
      </c>
      <c r="H127" s="20"/>
      <c r="I127" s="20">
        <v>1.2</v>
      </c>
      <c r="J127" s="20"/>
      <c r="K127" s="20">
        <v>2.8</v>
      </c>
      <c r="L127" s="20"/>
      <c r="M127" s="20">
        <v>2</v>
      </c>
      <c r="N127" s="20"/>
      <c r="O127" s="20">
        <v>0</v>
      </c>
      <c r="P127" s="20"/>
      <c r="Q127" s="20">
        <v>1.8</v>
      </c>
      <c r="R127" s="20"/>
      <c r="S127" s="20">
        <v>0.8</v>
      </c>
      <c r="T127" s="20"/>
      <c r="U127" s="20">
        <v>2.2000000000000002</v>
      </c>
      <c r="V127" s="20"/>
      <c r="W127" s="20">
        <v>0.4</v>
      </c>
      <c r="X127" s="20"/>
      <c r="Y127" s="20"/>
      <c r="Z127" s="20"/>
      <c r="AA127" s="20"/>
      <c r="AB127" s="20"/>
    </row>
    <row r="128" spans="1:51" ht="14.1" customHeight="1" x14ac:dyDescent="0.3">
      <c r="A128" s="7" t="s">
        <v>215</v>
      </c>
      <c r="B128" s="20">
        <v>3.4</v>
      </c>
      <c r="C128" s="20">
        <v>3</v>
      </c>
      <c r="D128" s="20"/>
      <c r="E128" s="20">
        <v>5</v>
      </c>
      <c r="F128" s="20"/>
      <c r="G128" s="20">
        <v>5.2</v>
      </c>
      <c r="H128" s="20"/>
      <c r="I128" s="20">
        <v>2.8</v>
      </c>
      <c r="J128" s="20"/>
      <c r="K128" s="20">
        <v>4.5</v>
      </c>
      <c r="L128" s="20"/>
      <c r="M128" s="20">
        <v>4.8000000000000007</v>
      </c>
      <c r="N128" s="20"/>
      <c r="O128" s="20">
        <v>0</v>
      </c>
      <c r="P128" s="20"/>
      <c r="Q128" s="20">
        <v>1.8</v>
      </c>
      <c r="R128" s="20"/>
      <c r="S128" s="20">
        <v>1.4</v>
      </c>
      <c r="T128" s="20"/>
      <c r="U128" s="20">
        <v>2.6</v>
      </c>
      <c r="V128" s="20"/>
      <c r="W128" s="20">
        <v>1.4</v>
      </c>
      <c r="X128" s="20"/>
      <c r="Y128" s="20"/>
      <c r="Z128" s="20"/>
      <c r="AA128" s="20"/>
      <c r="AB128" s="20"/>
    </row>
    <row r="129" spans="1:28" ht="14.1" customHeight="1" x14ac:dyDescent="0.3">
      <c r="A129" s="7" t="s">
        <v>218</v>
      </c>
      <c r="B129" s="20">
        <v>3.4</v>
      </c>
      <c r="C129" s="20">
        <v>3</v>
      </c>
      <c r="D129" s="20"/>
      <c r="E129" s="20">
        <v>5</v>
      </c>
      <c r="F129" s="20"/>
      <c r="G129" s="20">
        <v>5.9</v>
      </c>
      <c r="H129" s="20"/>
      <c r="I129" s="20">
        <v>4</v>
      </c>
      <c r="J129" s="20"/>
      <c r="K129" s="20">
        <v>4.5</v>
      </c>
      <c r="L129" s="20"/>
      <c r="M129" s="20">
        <v>4.8000000000000007</v>
      </c>
      <c r="N129" s="20"/>
      <c r="O129" s="20">
        <v>0</v>
      </c>
      <c r="P129" s="20"/>
      <c r="Q129" s="20">
        <v>1.4</v>
      </c>
      <c r="R129" s="20"/>
      <c r="S129" s="20">
        <v>2</v>
      </c>
      <c r="T129" s="20"/>
      <c r="U129" s="20">
        <v>2.6</v>
      </c>
      <c r="V129" s="20"/>
      <c r="W129" s="20">
        <v>1.4</v>
      </c>
      <c r="X129" s="20"/>
      <c r="Y129" s="20"/>
      <c r="Z129" s="20"/>
      <c r="AA129" s="20"/>
      <c r="AB129" s="20"/>
    </row>
    <row r="130" spans="1:28" ht="14.1" customHeight="1" x14ac:dyDescent="0.3">
      <c r="A130" s="7" t="s">
        <v>221</v>
      </c>
      <c r="B130" s="20">
        <v>4.4000000000000004</v>
      </c>
      <c r="C130" s="20">
        <v>4</v>
      </c>
      <c r="D130" s="20"/>
      <c r="E130" s="20">
        <v>5</v>
      </c>
      <c r="F130" s="20"/>
      <c r="G130" s="20">
        <v>5.9</v>
      </c>
      <c r="H130" s="20"/>
      <c r="I130" s="20">
        <v>4</v>
      </c>
      <c r="J130" s="20"/>
      <c r="K130" s="20">
        <v>4.5</v>
      </c>
      <c r="L130" s="20"/>
      <c r="M130" s="20">
        <v>4.8000000000000007</v>
      </c>
      <c r="N130" s="20"/>
      <c r="O130" s="20">
        <v>0.9</v>
      </c>
      <c r="P130" s="20"/>
      <c r="Q130" s="20">
        <v>1.4</v>
      </c>
      <c r="R130" s="20"/>
      <c r="S130" s="20">
        <v>2</v>
      </c>
      <c r="T130" s="20"/>
      <c r="U130" s="20">
        <v>3.2</v>
      </c>
      <c r="V130" s="20"/>
      <c r="W130" s="20">
        <v>1.8</v>
      </c>
      <c r="X130" s="20"/>
      <c r="Y130" s="20"/>
      <c r="Z130" s="20"/>
      <c r="AA130" s="20"/>
      <c r="AB130" s="20"/>
    </row>
    <row r="131" spans="1:28" ht="14.1" customHeight="1" x14ac:dyDescent="0.3">
      <c r="A131" s="7" t="s">
        <v>224</v>
      </c>
      <c r="B131" s="20">
        <v>4.4000000000000004</v>
      </c>
      <c r="C131" s="20">
        <v>4</v>
      </c>
      <c r="D131" s="20"/>
      <c r="E131" s="20">
        <v>5</v>
      </c>
      <c r="F131" s="20"/>
      <c r="G131" s="20">
        <v>5.9</v>
      </c>
      <c r="H131" s="20"/>
      <c r="I131" s="20">
        <v>4</v>
      </c>
      <c r="J131" s="20"/>
      <c r="K131" s="20">
        <v>4.5</v>
      </c>
      <c r="L131" s="20"/>
      <c r="M131" s="20">
        <v>4.8000000000000007</v>
      </c>
      <c r="N131" s="20"/>
      <c r="O131" s="20">
        <v>0.9</v>
      </c>
      <c r="P131" s="20"/>
      <c r="Q131" s="20">
        <v>1.4</v>
      </c>
      <c r="R131" s="20"/>
      <c r="S131" s="20">
        <v>2</v>
      </c>
      <c r="T131" s="20"/>
      <c r="U131" s="20">
        <v>3.2</v>
      </c>
      <c r="V131" s="20"/>
      <c r="W131" s="20">
        <v>1.8</v>
      </c>
      <c r="X131" s="20"/>
      <c r="Y131" s="20"/>
      <c r="Z131" s="20"/>
      <c r="AA131" s="20"/>
      <c r="AB131" s="20"/>
    </row>
    <row r="132" spans="1:28" ht="14.1" customHeight="1" x14ac:dyDescent="0.3">
      <c r="A132" s="7" t="s">
        <v>227</v>
      </c>
      <c r="B132" s="20">
        <v>4.4000000000000004</v>
      </c>
      <c r="C132" s="20">
        <v>4</v>
      </c>
      <c r="D132" s="20"/>
      <c r="E132" s="20">
        <v>5</v>
      </c>
      <c r="F132" s="20"/>
      <c r="G132" s="20">
        <v>5.9</v>
      </c>
      <c r="H132" s="20"/>
      <c r="I132" s="20">
        <v>4</v>
      </c>
      <c r="J132" s="20"/>
      <c r="K132" s="20">
        <v>4.5</v>
      </c>
      <c r="L132" s="20"/>
      <c r="M132" s="20">
        <v>5.4</v>
      </c>
      <c r="N132" s="20"/>
      <c r="O132" s="20">
        <v>1.5</v>
      </c>
      <c r="P132" s="20"/>
      <c r="Q132" s="20">
        <v>1.4</v>
      </c>
      <c r="R132" s="20"/>
      <c r="S132" s="20">
        <v>2</v>
      </c>
      <c r="T132" s="20"/>
      <c r="U132" s="20">
        <v>3.2</v>
      </c>
      <c r="V132" s="20"/>
      <c r="W132" s="20">
        <v>1.8</v>
      </c>
      <c r="X132" s="20"/>
      <c r="Y132" s="20"/>
      <c r="Z132" s="20"/>
      <c r="AA132" s="20"/>
      <c r="AB132" s="20"/>
    </row>
    <row r="133" spans="1:28" ht="14.1" customHeight="1" x14ac:dyDescent="0.3">
      <c r="A133" s="7" t="s">
        <v>230</v>
      </c>
      <c r="B133" s="20">
        <v>4.8000000000000007</v>
      </c>
      <c r="C133" s="20">
        <v>5.8000000000000007</v>
      </c>
      <c r="D133" s="20"/>
      <c r="E133" s="20">
        <v>5</v>
      </c>
      <c r="F133" s="20"/>
      <c r="G133" s="20">
        <v>5.9</v>
      </c>
      <c r="H133" s="20"/>
      <c r="I133" s="20">
        <v>5.2</v>
      </c>
      <c r="J133" s="20"/>
      <c r="K133" s="20">
        <v>5.1000000000000014</v>
      </c>
      <c r="L133" s="20"/>
      <c r="M133" s="20">
        <v>6.4</v>
      </c>
      <c r="N133" s="20"/>
      <c r="O133" s="20">
        <v>1.5</v>
      </c>
      <c r="P133" s="20"/>
      <c r="Q133" s="20">
        <v>1.4</v>
      </c>
      <c r="R133" s="20"/>
      <c r="S133" s="20">
        <v>2.4</v>
      </c>
      <c r="T133" s="20"/>
      <c r="U133" s="20">
        <v>3.2</v>
      </c>
      <c r="V133" s="20"/>
      <c r="W133" s="20">
        <v>1.8</v>
      </c>
      <c r="X133" s="20"/>
      <c r="Y133" s="20"/>
      <c r="Z133" s="20"/>
      <c r="AA133" s="20"/>
      <c r="AB133" s="20"/>
    </row>
    <row r="134" spans="1:28" ht="14.1" customHeight="1" x14ac:dyDescent="0.3">
      <c r="A134" s="7" t="s">
        <v>233</v>
      </c>
      <c r="B134" s="20">
        <v>4.8000000000000007</v>
      </c>
      <c r="C134" s="20">
        <v>5.8000000000000007</v>
      </c>
      <c r="D134" s="20"/>
      <c r="E134" s="20">
        <v>5</v>
      </c>
      <c r="F134" s="20"/>
      <c r="G134" s="20">
        <v>5.9</v>
      </c>
      <c r="H134" s="20"/>
      <c r="I134" s="20">
        <v>5.2</v>
      </c>
      <c r="J134" s="20"/>
      <c r="K134" s="20">
        <v>5.1000000000000014</v>
      </c>
      <c r="L134" s="20"/>
      <c r="M134" s="20">
        <v>6.4</v>
      </c>
      <c r="N134" s="20"/>
      <c r="O134" s="20">
        <v>1.5</v>
      </c>
      <c r="P134" s="20"/>
      <c r="Q134" s="20">
        <v>1.4</v>
      </c>
      <c r="R134" s="20"/>
      <c r="S134" s="20">
        <v>2.4</v>
      </c>
      <c r="T134" s="20"/>
      <c r="U134" s="20">
        <v>3.2</v>
      </c>
      <c r="V134" s="20"/>
      <c r="W134" s="20">
        <v>1.8</v>
      </c>
      <c r="X134" s="20"/>
      <c r="Y134" s="20"/>
      <c r="Z134" s="20"/>
      <c r="AA134" s="20"/>
      <c r="AB134" s="20"/>
    </row>
    <row r="135" spans="1:28" ht="14.1" customHeight="1" x14ac:dyDescent="0.3">
      <c r="A135" s="7" t="s">
        <v>236</v>
      </c>
      <c r="B135" s="20">
        <v>4.8000000000000007</v>
      </c>
      <c r="C135" s="20">
        <v>5.8000000000000007</v>
      </c>
      <c r="D135" s="20"/>
      <c r="E135" s="20">
        <v>5</v>
      </c>
      <c r="F135" s="20"/>
      <c r="G135" s="20">
        <v>5.9</v>
      </c>
      <c r="H135" s="20"/>
      <c r="I135" s="20">
        <v>5.2</v>
      </c>
      <c r="J135" s="20"/>
      <c r="K135" s="20">
        <v>5.1000000000000014</v>
      </c>
      <c r="L135" s="20"/>
      <c r="M135" s="20">
        <v>6.4</v>
      </c>
      <c r="N135" s="20"/>
      <c r="O135" s="20">
        <v>1.5</v>
      </c>
      <c r="P135" s="20"/>
      <c r="Q135" s="20">
        <v>1.4</v>
      </c>
      <c r="R135" s="20"/>
      <c r="S135" s="20">
        <v>2.4</v>
      </c>
      <c r="T135" s="20"/>
      <c r="U135" s="20">
        <v>3.2</v>
      </c>
      <c r="V135" s="20"/>
      <c r="W135" s="20">
        <v>1.8</v>
      </c>
      <c r="X135" s="20"/>
      <c r="Y135" s="20"/>
      <c r="Z135" s="20"/>
      <c r="AA135" s="20"/>
      <c r="AB135" s="20"/>
    </row>
    <row r="136" spans="1:28" ht="14.1" customHeight="1" x14ac:dyDescent="0.3">
      <c r="A136" s="7" t="s">
        <v>239</v>
      </c>
      <c r="B136" s="20">
        <v>4.8000000000000007</v>
      </c>
      <c r="C136" s="20">
        <v>5.8000000000000007</v>
      </c>
      <c r="D136" s="20"/>
      <c r="E136" s="20">
        <v>5</v>
      </c>
      <c r="F136" s="20"/>
      <c r="G136" s="20">
        <v>6.9</v>
      </c>
      <c r="H136" s="20"/>
      <c r="I136" s="20">
        <v>7.2</v>
      </c>
      <c r="J136" s="20"/>
      <c r="K136" s="20">
        <v>5.1000000000000014</v>
      </c>
      <c r="L136" s="20"/>
      <c r="M136" s="20">
        <v>6.8000000000000007</v>
      </c>
      <c r="N136" s="20"/>
      <c r="O136" s="20">
        <v>3.5</v>
      </c>
      <c r="P136" s="20"/>
      <c r="Q136" s="20">
        <v>1.8</v>
      </c>
      <c r="R136" s="20"/>
      <c r="S136" s="20">
        <v>2.4</v>
      </c>
      <c r="T136" s="20"/>
      <c r="U136" s="20">
        <v>4.8000000000000007</v>
      </c>
      <c r="V136" s="20"/>
      <c r="W136" s="20">
        <v>3</v>
      </c>
      <c r="X136" s="20"/>
      <c r="Y136" s="20"/>
      <c r="Z136" s="20"/>
      <c r="AA136" s="20"/>
      <c r="AB136" s="20"/>
    </row>
    <row r="137" spans="1:28" ht="14.1" customHeight="1" x14ac:dyDescent="0.3">
      <c r="A137" s="7" t="s">
        <v>242</v>
      </c>
      <c r="B137" s="20">
        <v>4.8000000000000007</v>
      </c>
      <c r="C137" s="20">
        <v>5.8000000000000007</v>
      </c>
      <c r="D137" s="20"/>
      <c r="E137" s="20">
        <v>5</v>
      </c>
      <c r="F137" s="20"/>
      <c r="G137" s="20">
        <v>6.9</v>
      </c>
      <c r="H137" s="20"/>
      <c r="I137" s="20">
        <v>8.4</v>
      </c>
      <c r="J137" s="20"/>
      <c r="K137" s="20">
        <v>6.1000000000000014</v>
      </c>
      <c r="L137" s="20"/>
      <c r="M137" s="20">
        <v>6.8000000000000007</v>
      </c>
      <c r="N137" s="20"/>
      <c r="O137" s="20">
        <v>3.5</v>
      </c>
      <c r="P137" s="20"/>
      <c r="Q137" s="20">
        <v>2.4</v>
      </c>
      <c r="R137" s="20"/>
      <c r="S137" s="20">
        <v>2.4</v>
      </c>
      <c r="T137" s="20"/>
      <c r="U137" s="20">
        <v>4.8000000000000007</v>
      </c>
      <c r="V137" s="20"/>
      <c r="W137" s="20">
        <v>3</v>
      </c>
      <c r="X137" s="20"/>
      <c r="Y137" s="20"/>
      <c r="Z137" s="20"/>
      <c r="AA137" s="20"/>
      <c r="AB137" s="20"/>
    </row>
    <row r="138" spans="1:28" ht="14.1" customHeight="1" x14ac:dyDescent="0.3">
      <c r="A138" s="7" t="s">
        <v>245</v>
      </c>
      <c r="B138" s="20">
        <v>4.8000000000000007</v>
      </c>
      <c r="C138" s="20">
        <v>5.8000000000000007</v>
      </c>
      <c r="D138" s="20"/>
      <c r="E138" s="20">
        <v>5</v>
      </c>
      <c r="F138" s="20"/>
      <c r="G138" s="20">
        <v>6.9</v>
      </c>
      <c r="H138" s="20"/>
      <c r="I138" s="20">
        <v>8.4</v>
      </c>
      <c r="J138" s="20"/>
      <c r="K138" s="20">
        <v>6.1000000000000014</v>
      </c>
      <c r="L138" s="20"/>
      <c r="M138" s="20">
        <v>6.8000000000000007</v>
      </c>
      <c r="N138" s="20"/>
      <c r="O138" s="20">
        <v>3.5</v>
      </c>
      <c r="P138" s="20"/>
      <c r="Q138" s="20">
        <v>2.4</v>
      </c>
      <c r="R138" s="20"/>
      <c r="S138" s="20">
        <v>2.4</v>
      </c>
      <c r="T138" s="20"/>
      <c r="U138" s="20">
        <v>4.8000000000000007</v>
      </c>
      <c r="V138" s="20"/>
      <c r="W138" s="20">
        <v>3</v>
      </c>
      <c r="X138" s="20"/>
      <c r="Y138" s="20"/>
      <c r="Z138" s="20"/>
      <c r="AA138" s="20"/>
      <c r="AB138" s="20"/>
    </row>
    <row r="139" spans="1:28" ht="14.1" customHeight="1" x14ac:dyDescent="0.3">
      <c r="A139" s="50" t="s">
        <v>247</v>
      </c>
      <c r="B139" s="51">
        <v>0.4</v>
      </c>
      <c r="C139" s="227">
        <v>4</v>
      </c>
      <c r="D139" s="51"/>
      <c r="E139" s="51">
        <v>3.4</v>
      </c>
      <c r="F139" s="51"/>
      <c r="G139" s="51">
        <v>3.1</v>
      </c>
      <c r="H139" s="51">
        <v>1</v>
      </c>
      <c r="I139" s="51">
        <v>3.4</v>
      </c>
      <c r="J139" s="51">
        <v>0.4</v>
      </c>
      <c r="K139" s="51">
        <v>2.8</v>
      </c>
      <c r="L139" s="51">
        <v>2</v>
      </c>
      <c r="M139" s="51">
        <v>6.4</v>
      </c>
      <c r="N139" s="51">
        <v>1.4</v>
      </c>
      <c r="O139" s="51">
        <v>3.9</v>
      </c>
      <c r="P139" s="51">
        <v>0.8</v>
      </c>
      <c r="Q139" s="51">
        <v>1.4</v>
      </c>
      <c r="R139" s="51">
        <v>2.8</v>
      </c>
      <c r="S139" s="51">
        <v>2.4</v>
      </c>
      <c r="T139" s="51">
        <v>0</v>
      </c>
      <c r="U139" s="51">
        <v>2</v>
      </c>
      <c r="V139" s="51">
        <v>0</v>
      </c>
      <c r="W139" s="51">
        <v>4</v>
      </c>
      <c r="X139" s="51">
        <v>3.4</v>
      </c>
      <c r="Y139" s="51">
        <v>0</v>
      </c>
      <c r="Z139" s="51">
        <v>0.4</v>
      </c>
      <c r="AA139" s="51">
        <v>0.8</v>
      </c>
      <c r="AB139" s="51">
        <v>0</v>
      </c>
    </row>
    <row r="140" spans="1:28" ht="14.1" customHeight="1" x14ac:dyDescent="0.3">
      <c r="A140" s="7" t="s">
        <v>248</v>
      </c>
      <c r="B140" s="20">
        <v>0.4</v>
      </c>
      <c r="C140" s="20">
        <v>4</v>
      </c>
      <c r="D140" s="20"/>
      <c r="E140" s="20">
        <v>3.4</v>
      </c>
      <c r="F140" s="20"/>
      <c r="G140" s="20">
        <v>3.1</v>
      </c>
      <c r="H140" s="20">
        <v>1</v>
      </c>
      <c r="I140" s="20">
        <v>3.4</v>
      </c>
      <c r="J140" s="20">
        <v>1</v>
      </c>
      <c r="K140" s="20">
        <v>2.8</v>
      </c>
      <c r="L140" s="20">
        <v>2</v>
      </c>
      <c r="M140" s="20">
        <v>5.4</v>
      </c>
      <c r="N140" s="20">
        <v>1.4</v>
      </c>
      <c r="O140" s="20">
        <v>3.9</v>
      </c>
      <c r="P140" s="20">
        <v>0.8</v>
      </c>
      <c r="Q140" s="20">
        <v>1.4</v>
      </c>
      <c r="R140" s="20">
        <v>2.8</v>
      </c>
      <c r="S140" s="20">
        <v>2.4</v>
      </c>
      <c r="T140" s="20">
        <v>0</v>
      </c>
      <c r="U140" s="20">
        <v>2</v>
      </c>
      <c r="V140" s="20">
        <v>0.8</v>
      </c>
      <c r="W140" s="20">
        <v>4</v>
      </c>
      <c r="X140" s="20">
        <v>3.4</v>
      </c>
      <c r="Y140" s="20">
        <v>0</v>
      </c>
      <c r="Z140" s="20">
        <v>0.4</v>
      </c>
      <c r="AA140" s="20">
        <v>0.8</v>
      </c>
      <c r="AB140" s="20">
        <v>0</v>
      </c>
    </row>
    <row r="141" spans="1:28" ht="14.1" customHeight="1" x14ac:dyDescent="0.3">
      <c r="A141" s="7" t="s">
        <v>249</v>
      </c>
      <c r="B141" s="20">
        <v>0.8</v>
      </c>
      <c r="C141" s="20">
        <v>4</v>
      </c>
      <c r="D141" s="20"/>
      <c r="E141" s="20">
        <v>3.8</v>
      </c>
      <c r="F141" s="20"/>
      <c r="G141" s="20">
        <v>4.9000000000000004</v>
      </c>
      <c r="H141" s="20">
        <v>1</v>
      </c>
      <c r="I141" s="20">
        <v>4.3</v>
      </c>
      <c r="J141" s="20">
        <v>1</v>
      </c>
      <c r="K141" s="20">
        <v>3.3</v>
      </c>
      <c r="L141" s="20">
        <v>2</v>
      </c>
      <c r="M141" s="20">
        <v>6.2</v>
      </c>
      <c r="N141" s="20">
        <v>2</v>
      </c>
      <c r="O141" s="20">
        <v>4.5</v>
      </c>
      <c r="P141" s="20">
        <v>2.6</v>
      </c>
      <c r="Q141" s="20">
        <v>2.4</v>
      </c>
      <c r="R141" s="20">
        <v>4.4000000000000004</v>
      </c>
      <c r="S141" s="20">
        <v>3</v>
      </c>
      <c r="T141" s="20">
        <v>1.4</v>
      </c>
      <c r="U141" s="20">
        <v>2.2000000000000002</v>
      </c>
      <c r="V141" s="20">
        <v>0.8</v>
      </c>
      <c r="W141" s="20">
        <v>4</v>
      </c>
      <c r="X141" s="20">
        <v>4.2</v>
      </c>
      <c r="Y141" s="20">
        <v>0.4</v>
      </c>
      <c r="Z141" s="20">
        <v>0.8</v>
      </c>
      <c r="AA141" s="20">
        <v>0.8</v>
      </c>
      <c r="AB141" s="20">
        <v>0</v>
      </c>
    </row>
    <row r="142" spans="1:28" ht="14.1" customHeight="1" x14ac:dyDescent="0.3">
      <c r="A142" s="7" t="s">
        <v>250</v>
      </c>
      <c r="B142" s="20">
        <v>3.2</v>
      </c>
      <c r="C142" s="20">
        <v>6</v>
      </c>
      <c r="D142" s="20"/>
      <c r="E142" s="20">
        <v>5</v>
      </c>
      <c r="F142" s="20"/>
      <c r="G142" s="20">
        <v>4.9000000000000004</v>
      </c>
      <c r="H142" s="20">
        <v>1</v>
      </c>
      <c r="I142" s="20">
        <v>4.8000000000000007</v>
      </c>
      <c r="J142" s="20">
        <v>1.4</v>
      </c>
      <c r="K142" s="20">
        <v>3.3</v>
      </c>
      <c r="L142" s="20">
        <v>2</v>
      </c>
      <c r="M142" s="20">
        <v>6.2</v>
      </c>
      <c r="N142" s="20">
        <v>4</v>
      </c>
      <c r="O142" s="20">
        <v>5.7</v>
      </c>
      <c r="P142" s="20">
        <v>3.2</v>
      </c>
      <c r="Q142" s="20">
        <v>2.4</v>
      </c>
      <c r="R142" s="20">
        <v>4.8000000000000007</v>
      </c>
      <c r="S142" s="20">
        <v>3.8</v>
      </c>
      <c r="T142" s="20">
        <v>1.4</v>
      </c>
      <c r="U142" s="20">
        <v>2.6</v>
      </c>
      <c r="V142" s="20">
        <v>1.4</v>
      </c>
      <c r="W142" s="20">
        <v>4</v>
      </c>
      <c r="X142" s="20">
        <v>4.2</v>
      </c>
      <c r="Y142" s="20">
        <v>0.4</v>
      </c>
      <c r="Z142" s="20">
        <v>0.8</v>
      </c>
      <c r="AA142" s="20">
        <v>3.8</v>
      </c>
      <c r="AB142" s="20">
        <v>1.6</v>
      </c>
    </row>
    <row r="143" spans="1:28" ht="14.1" customHeight="1" x14ac:dyDescent="0.3">
      <c r="A143" s="7" t="s">
        <v>251</v>
      </c>
      <c r="B143" s="20">
        <v>3.2</v>
      </c>
      <c r="C143" s="20">
        <v>7.2</v>
      </c>
      <c r="D143" s="20"/>
      <c r="E143" s="20">
        <v>6</v>
      </c>
      <c r="F143" s="20"/>
      <c r="G143" s="20">
        <v>4.9000000000000004</v>
      </c>
      <c r="H143" s="20">
        <v>1</v>
      </c>
      <c r="I143" s="20">
        <v>4.8000000000000007</v>
      </c>
      <c r="J143" s="20">
        <v>1.4</v>
      </c>
      <c r="K143" s="20">
        <v>3.9</v>
      </c>
      <c r="L143" s="20">
        <v>2</v>
      </c>
      <c r="M143" s="20">
        <v>5</v>
      </c>
      <c r="N143" s="20">
        <v>4</v>
      </c>
      <c r="O143" s="20">
        <v>5.1000000000000014</v>
      </c>
      <c r="P143" s="20">
        <v>3.2</v>
      </c>
      <c r="Q143" s="20">
        <v>3</v>
      </c>
      <c r="R143" s="20">
        <v>4.8000000000000007</v>
      </c>
      <c r="S143" s="20">
        <v>3.8</v>
      </c>
      <c r="T143" s="20">
        <v>1.4</v>
      </c>
      <c r="U143" s="20">
        <v>2.6</v>
      </c>
      <c r="V143" s="20">
        <v>1.4</v>
      </c>
      <c r="W143" s="20">
        <v>4</v>
      </c>
      <c r="X143" s="20">
        <v>4.2</v>
      </c>
      <c r="Y143" s="20">
        <v>0.4</v>
      </c>
      <c r="Z143" s="20">
        <v>2.4</v>
      </c>
      <c r="AA143" s="20">
        <v>4.2</v>
      </c>
      <c r="AB143" s="20">
        <v>1.6</v>
      </c>
    </row>
    <row r="144" spans="1:28" ht="14.1" customHeight="1" x14ac:dyDescent="0.3">
      <c r="A144" s="7" t="s">
        <v>252</v>
      </c>
      <c r="B144" s="20">
        <v>3.2</v>
      </c>
      <c r="C144" s="20">
        <v>7.2</v>
      </c>
      <c r="D144" s="20"/>
      <c r="E144" s="20">
        <v>5.8000000000000007</v>
      </c>
      <c r="F144" s="20"/>
      <c r="G144" s="20">
        <v>4</v>
      </c>
      <c r="H144" s="20">
        <v>2.6</v>
      </c>
      <c r="I144" s="20">
        <v>4.3</v>
      </c>
      <c r="J144" s="20">
        <v>3.6</v>
      </c>
      <c r="K144" s="20">
        <v>3.8</v>
      </c>
      <c r="L144" s="20">
        <v>0.8</v>
      </c>
      <c r="M144" s="20">
        <v>6.2</v>
      </c>
      <c r="N144" s="20">
        <v>3.4</v>
      </c>
      <c r="O144" s="20">
        <v>5.1000000000000014</v>
      </c>
      <c r="P144" s="20">
        <v>2.4</v>
      </c>
      <c r="Q144" s="20">
        <v>2.8</v>
      </c>
      <c r="R144" s="20">
        <v>6</v>
      </c>
      <c r="S144" s="20">
        <v>3.2</v>
      </c>
      <c r="T144" s="20">
        <v>1.4</v>
      </c>
      <c r="U144" s="20">
        <v>1.8</v>
      </c>
      <c r="V144" s="20">
        <v>1.4</v>
      </c>
      <c r="W144" s="20">
        <v>3.4</v>
      </c>
      <c r="X144" s="20">
        <v>4.2</v>
      </c>
      <c r="Y144" s="20">
        <v>0.8</v>
      </c>
      <c r="Z144" s="20">
        <v>2.4</v>
      </c>
      <c r="AA144" s="20">
        <v>4.2</v>
      </c>
      <c r="AB144" s="20">
        <v>1.6</v>
      </c>
    </row>
    <row r="145" spans="1:28" ht="14.1" customHeight="1" x14ac:dyDescent="0.3">
      <c r="A145" s="7" t="s">
        <v>253</v>
      </c>
      <c r="B145" s="20">
        <v>3.2</v>
      </c>
      <c r="C145" s="20">
        <v>9.4</v>
      </c>
      <c r="D145" s="20"/>
      <c r="E145" s="20">
        <v>7.1000000000000014</v>
      </c>
      <c r="F145" s="20"/>
      <c r="G145" s="20">
        <v>5.4</v>
      </c>
      <c r="H145" s="20">
        <v>3.2</v>
      </c>
      <c r="I145" s="20">
        <v>4.7</v>
      </c>
      <c r="J145" s="20">
        <v>4.6000000000000014</v>
      </c>
      <c r="K145" s="20">
        <v>5.2</v>
      </c>
      <c r="L145" s="20">
        <v>3</v>
      </c>
      <c r="M145" s="20">
        <v>5</v>
      </c>
      <c r="N145" s="20">
        <v>4.4000000000000004</v>
      </c>
      <c r="O145" s="20">
        <v>4.1000000000000014</v>
      </c>
      <c r="P145" s="20">
        <v>3.8</v>
      </c>
      <c r="Q145" s="20">
        <v>0.8</v>
      </c>
      <c r="R145" s="20">
        <v>6</v>
      </c>
      <c r="S145" s="20">
        <v>3.2</v>
      </c>
      <c r="T145" s="20">
        <v>1.1000000000000001</v>
      </c>
      <c r="U145" s="20">
        <v>1.8</v>
      </c>
      <c r="V145" s="20">
        <v>1.2</v>
      </c>
      <c r="W145" s="20">
        <v>4.4000000000000004</v>
      </c>
      <c r="X145" s="20">
        <v>3.4</v>
      </c>
      <c r="Y145" s="20">
        <v>1.4</v>
      </c>
      <c r="Z145" s="20">
        <v>2</v>
      </c>
      <c r="AA145" s="20">
        <v>4.8000000000000007</v>
      </c>
      <c r="AB145" s="20">
        <v>1.6</v>
      </c>
    </row>
    <row r="146" spans="1:28" ht="14.1" customHeight="1" x14ac:dyDescent="0.3">
      <c r="A146" s="7" t="s">
        <v>254</v>
      </c>
      <c r="B146" s="20">
        <v>4.2</v>
      </c>
      <c r="C146" s="20">
        <v>10</v>
      </c>
      <c r="D146" s="20"/>
      <c r="E146" s="20">
        <v>7.4</v>
      </c>
      <c r="F146" s="20"/>
      <c r="G146" s="20">
        <v>6</v>
      </c>
      <c r="H146" s="20">
        <v>3.2</v>
      </c>
      <c r="I146" s="20">
        <v>6.3000000000000007</v>
      </c>
      <c r="J146" s="20">
        <v>4.6000000000000014</v>
      </c>
      <c r="K146" s="20">
        <v>5.8000000000000007</v>
      </c>
      <c r="L146" s="20">
        <v>4.2</v>
      </c>
      <c r="M146" s="20">
        <v>5</v>
      </c>
      <c r="N146" s="20">
        <v>4.4000000000000004</v>
      </c>
      <c r="O146" s="20">
        <v>4.1000000000000014</v>
      </c>
      <c r="P146" s="20">
        <v>3.8</v>
      </c>
      <c r="Q146" s="20">
        <v>1.8</v>
      </c>
      <c r="R146" s="20">
        <v>5.4</v>
      </c>
      <c r="S146" s="20">
        <v>2.8</v>
      </c>
      <c r="T146" s="20">
        <v>0.5</v>
      </c>
      <c r="U146" s="20">
        <v>1.8</v>
      </c>
      <c r="V146" s="20">
        <v>1.2</v>
      </c>
      <c r="W146" s="20">
        <v>4.8000000000000007</v>
      </c>
      <c r="X146" s="20">
        <v>3.8</v>
      </c>
      <c r="Y146" s="20">
        <v>1.4</v>
      </c>
      <c r="Z146" s="20">
        <v>2</v>
      </c>
      <c r="AA146" s="20">
        <v>4.8000000000000007</v>
      </c>
      <c r="AB146" s="20">
        <v>1.6</v>
      </c>
    </row>
    <row r="147" spans="1:28" ht="14.1" customHeight="1" x14ac:dyDescent="0.3">
      <c r="A147" s="7" t="s">
        <v>255</v>
      </c>
      <c r="B147" s="20">
        <v>4.6000000000000014</v>
      </c>
      <c r="C147" s="20">
        <v>10</v>
      </c>
      <c r="D147" s="20"/>
      <c r="E147" s="20">
        <v>8</v>
      </c>
      <c r="F147" s="20"/>
      <c r="G147" s="20">
        <v>6</v>
      </c>
      <c r="H147" s="20">
        <v>3.2</v>
      </c>
      <c r="I147" s="20">
        <v>6.3000000000000007</v>
      </c>
      <c r="J147" s="20">
        <v>4.6000000000000014</v>
      </c>
      <c r="K147" s="20">
        <v>5.8000000000000007</v>
      </c>
      <c r="L147" s="20">
        <v>4.2</v>
      </c>
      <c r="M147" s="20">
        <v>5</v>
      </c>
      <c r="N147" s="20">
        <v>4.4000000000000004</v>
      </c>
      <c r="O147" s="20">
        <v>4.1000000000000014</v>
      </c>
      <c r="P147" s="20">
        <v>3.8</v>
      </c>
      <c r="Q147" s="20">
        <v>1.8</v>
      </c>
      <c r="R147" s="20">
        <v>5.4</v>
      </c>
      <c r="S147" s="20">
        <v>2.8</v>
      </c>
      <c r="T147" s="20">
        <v>1.3</v>
      </c>
      <c r="U147" s="20">
        <v>2.2000000000000002</v>
      </c>
      <c r="V147" s="20">
        <v>1.2</v>
      </c>
      <c r="W147" s="20">
        <v>4.8000000000000007</v>
      </c>
      <c r="X147" s="20">
        <v>3.4</v>
      </c>
      <c r="Y147" s="20">
        <v>1.4</v>
      </c>
      <c r="Z147" s="20">
        <v>2</v>
      </c>
      <c r="AA147" s="20">
        <v>4.8000000000000007</v>
      </c>
      <c r="AB147" s="20">
        <v>2.8</v>
      </c>
    </row>
    <row r="148" spans="1:28" ht="14.1" customHeight="1" x14ac:dyDescent="0.3">
      <c r="A148" s="7" t="s">
        <v>256</v>
      </c>
      <c r="B148" s="20">
        <v>4.6000000000000014</v>
      </c>
      <c r="C148" s="20">
        <v>10</v>
      </c>
      <c r="D148" s="20"/>
      <c r="E148" s="20">
        <v>8</v>
      </c>
      <c r="F148" s="20"/>
      <c r="G148" s="20">
        <v>6</v>
      </c>
      <c r="H148" s="20">
        <v>3.2</v>
      </c>
      <c r="I148" s="20">
        <v>6.3000000000000007</v>
      </c>
      <c r="J148" s="20">
        <v>4.6000000000000014</v>
      </c>
      <c r="K148" s="20">
        <v>5.8000000000000007</v>
      </c>
      <c r="L148" s="20">
        <v>4.2</v>
      </c>
      <c r="M148" s="20">
        <v>5</v>
      </c>
      <c r="N148" s="20">
        <v>4.4000000000000004</v>
      </c>
      <c r="O148" s="20">
        <v>4.1000000000000014</v>
      </c>
      <c r="P148" s="20">
        <v>3.8</v>
      </c>
      <c r="Q148" s="20">
        <v>1.8</v>
      </c>
      <c r="R148" s="20">
        <v>5.4</v>
      </c>
      <c r="S148" s="20">
        <v>2.8</v>
      </c>
      <c r="T148" s="20">
        <v>1.3</v>
      </c>
      <c r="U148" s="20">
        <v>2.2000000000000002</v>
      </c>
      <c r="V148" s="20">
        <v>1.2</v>
      </c>
      <c r="W148" s="20">
        <v>4.8000000000000007</v>
      </c>
      <c r="X148" s="20">
        <v>3.4</v>
      </c>
      <c r="Y148" s="20">
        <v>1.4</v>
      </c>
      <c r="Z148" s="20">
        <v>2</v>
      </c>
      <c r="AA148" s="20">
        <v>4.8000000000000007</v>
      </c>
      <c r="AB148" s="20">
        <v>2.8</v>
      </c>
    </row>
    <row r="149" spans="1:28" ht="14.1" customHeight="1" x14ac:dyDescent="0.3">
      <c r="A149" s="7" t="s">
        <v>257</v>
      </c>
      <c r="B149" s="20">
        <v>4.6000000000000014</v>
      </c>
      <c r="C149" s="20">
        <v>10</v>
      </c>
      <c r="D149" s="20"/>
      <c r="E149" s="20">
        <v>8</v>
      </c>
      <c r="F149" s="20"/>
      <c r="G149" s="20">
        <v>6</v>
      </c>
      <c r="H149" s="20">
        <v>3.2</v>
      </c>
      <c r="I149" s="20">
        <v>6.3000000000000007</v>
      </c>
      <c r="J149" s="20">
        <v>4.6000000000000014</v>
      </c>
      <c r="K149" s="20">
        <v>5.8000000000000007</v>
      </c>
      <c r="L149" s="20">
        <v>4.2</v>
      </c>
      <c r="M149" s="20">
        <v>5</v>
      </c>
      <c r="N149" s="20">
        <v>4.4000000000000004</v>
      </c>
      <c r="O149" s="20">
        <v>4.1000000000000014</v>
      </c>
      <c r="P149" s="20">
        <v>3.8</v>
      </c>
      <c r="Q149" s="20">
        <v>1.8</v>
      </c>
      <c r="R149" s="20">
        <v>5.4</v>
      </c>
      <c r="S149" s="20">
        <v>2.8</v>
      </c>
      <c r="T149" s="20">
        <v>1.3</v>
      </c>
      <c r="U149" s="20">
        <v>2.2000000000000002</v>
      </c>
      <c r="V149" s="20">
        <v>1.2</v>
      </c>
      <c r="W149" s="20">
        <v>4.8000000000000007</v>
      </c>
      <c r="X149" s="20">
        <v>3.4</v>
      </c>
      <c r="Y149" s="20">
        <v>1.4</v>
      </c>
      <c r="Z149" s="20">
        <v>2</v>
      </c>
      <c r="AA149" s="20">
        <v>4.8000000000000007</v>
      </c>
      <c r="AB149" s="20">
        <v>2.8</v>
      </c>
    </row>
    <row r="150" spans="1:28" ht="14.1" customHeight="1" x14ac:dyDescent="0.3">
      <c r="A150" s="7" t="s">
        <v>258</v>
      </c>
      <c r="B150" s="20">
        <v>4.6000000000000014</v>
      </c>
      <c r="C150" s="20">
        <v>10</v>
      </c>
      <c r="D150" s="20"/>
      <c r="E150" s="20">
        <v>8</v>
      </c>
      <c r="F150" s="20"/>
      <c r="G150" s="20">
        <v>5.8000000000000007</v>
      </c>
      <c r="H150" s="20">
        <v>3.2</v>
      </c>
      <c r="I150" s="20">
        <v>6.1000000000000014</v>
      </c>
      <c r="J150" s="20">
        <v>4.6000000000000014</v>
      </c>
      <c r="K150" s="20">
        <v>5.9</v>
      </c>
      <c r="L150" s="20">
        <v>4.8000000000000007</v>
      </c>
      <c r="M150" s="20">
        <v>6.5</v>
      </c>
      <c r="N150" s="20">
        <v>4.4000000000000004</v>
      </c>
      <c r="O150" s="20">
        <v>5.3000000000000007</v>
      </c>
      <c r="P150" s="20">
        <v>4.2</v>
      </c>
      <c r="Q150" s="20">
        <v>1.8</v>
      </c>
      <c r="R150" s="20">
        <v>6.6000000000000014</v>
      </c>
      <c r="S150" s="20">
        <v>3.2</v>
      </c>
      <c r="T150" s="20">
        <v>1.3</v>
      </c>
      <c r="U150" s="20">
        <v>3</v>
      </c>
      <c r="V150" s="20">
        <v>1.2</v>
      </c>
      <c r="W150" s="20">
        <v>4.8000000000000007</v>
      </c>
      <c r="X150" s="20">
        <v>2.4</v>
      </c>
      <c r="Y150" s="20">
        <v>3</v>
      </c>
      <c r="Z150" s="20">
        <v>2.4</v>
      </c>
      <c r="AA150" s="20">
        <v>4.8000000000000007</v>
      </c>
      <c r="AB150" s="20">
        <v>2.8</v>
      </c>
    </row>
    <row r="151" spans="1:28" ht="14.1" customHeight="1" x14ac:dyDescent="0.3">
      <c r="A151" s="7" t="s">
        <v>212</v>
      </c>
      <c r="B151" s="20">
        <v>6.2</v>
      </c>
      <c r="C151" s="20">
        <v>10</v>
      </c>
      <c r="D151" s="20"/>
      <c r="E151" s="20">
        <v>8</v>
      </c>
      <c r="F151" s="20"/>
      <c r="G151" s="20">
        <v>8.9</v>
      </c>
      <c r="H151" s="20">
        <v>4.8000000000000007</v>
      </c>
      <c r="I151" s="20">
        <v>5.5</v>
      </c>
      <c r="J151" s="20">
        <v>5.2</v>
      </c>
      <c r="K151" s="20">
        <v>6.6000000000000014</v>
      </c>
      <c r="L151" s="20">
        <v>4</v>
      </c>
      <c r="M151" s="20">
        <v>7.5</v>
      </c>
      <c r="N151" s="20">
        <v>5.9</v>
      </c>
      <c r="O151" s="20">
        <v>5.7</v>
      </c>
      <c r="P151" s="20">
        <v>4.8000000000000007</v>
      </c>
      <c r="Q151" s="20">
        <v>2.8</v>
      </c>
      <c r="R151" s="20">
        <v>8.1</v>
      </c>
      <c r="S151" s="20">
        <v>2.8</v>
      </c>
      <c r="T151" s="20">
        <v>1.3</v>
      </c>
      <c r="U151" s="20">
        <v>3.6</v>
      </c>
      <c r="V151" s="20">
        <v>3.8</v>
      </c>
      <c r="W151" s="20">
        <v>4.8000000000000007</v>
      </c>
      <c r="X151" s="20">
        <v>2</v>
      </c>
      <c r="Y151" s="20">
        <v>3</v>
      </c>
      <c r="Z151" s="20">
        <v>3.4</v>
      </c>
      <c r="AA151" s="20">
        <v>5.6000000000000014</v>
      </c>
      <c r="AB151" s="20">
        <v>2.8</v>
      </c>
    </row>
    <row r="152" spans="1:28" ht="14.1" customHeight="1" x14ac:dyDescent="0.3">
      <c r="A152" s="7" t="s">
        <v>214</v>
      </c>
      <c r="B152" s="20">
        <v>6.6000000000000014</v>
      </c>
      <c r="C152" s="20">
        <v>10</v>
      </c>
      <c r="D152" s="20"/>
      <c r="E152" s="20">
        <v>9.4</v>
      </c>
      <c r="F152" s="20"/>
      <c r="G152" s="20">
        <v>8.9</v>
      </c>
      <c r="H152" s="20">
        <v>4.8000000000000007</v>
      </c>
      <c r="I152" s="20">
        <v>5.5</v>
      </c>
      <c r="J152" s="20">
        <v>5.2</v>
      </c>
      <c r="K152" s="20">
        <v>6.4</v>
      </c>
      <c r="L152" s="20">
        <v>4.4000000000000004</v>
      </c>
      <c r="M152" s="20">
        <v>8</v>
      </c>
      <c r="N152" s="20">
        <v>6.7</v>
      </c>
      <c r="O152" s="20">
        <v>6.3000000000000007</v>
      </c>
      <c r="P152" s="20">
        <v>4.8000000000000007</v>
      </c>
      <c r="Q152" s="20">
        <v>3.2</v>
      </c>
      <c r="R152" s="20">
        <v>8.9</v>
      </c>
      <c r="S152" s="20">
        <v>2.8</v>
      </c>
      <c r="T152" s="20">
        <v>1.3</v>
      </c>
      <c r="U152" s="20">
        <v>3.6</v>
      </c>
      <c r="V152" s="20">
        <v>3.8</v>
      </c>
      <c r="W152" s="20">
        <v>4.8000000000000007</v>
      </c>
      <c r="X152" s="20">
        <v>2</v>
      </c>
      <c r="Y152" s="20">
        <v>3</v>
      </c>
      <c r="Z152" s="20">
        <v>3.4</v>
      </c>
      <c r="AA152" s="20">
        <v>5.6000000000000014</v>
      </c>
      <c r="AB152" s="20">
        <v>2.8</v>
      </c>
    </row>
    <row r="153" spans="1:28" ht="14.1" customHeight="1" x14ac:dyDescent="0.3">
      <c r="A153" s="7" t="s">
        <v>217</v>
      </c>
      <c r="B153" s="20">
        <v>7.2</v>
      </c>
      <c r="C153" s="20">
        <v>11.4</v>
      </c>
      <c r="D153" s="20"/>
      <c r="E153" s="20">
        <v>10.199999999999999</v>
      </c>
      <c r="F153" s="20"/>
      <c r="G153" s="20">
        <v>8.7000000000000011</v>
      </c>
      <c r="H153" s="20">
        <v>5.4</v>
      </c>
      <c r="I153" s="20">
        <v>5.6000000000000014</v>
      </c>
      <c r="J153" s="20">
        <v>5.8000000000000007</v>
      </c>
      <c r="K153" s="20">
        <v>6.4</v>
      </c>
      <c r="L153" s="20">
        <v>6</v>
      </c>
      <c r="M153" s="20">
        <v>11.1</v>
      </c>
      <c r="N153" s="20">
        <v>8.7000000000000011</v>
      </c>
      <c r="O153" s="20">
        <v>6.1000000000000014</v>
      </c>
      <c r="P153" s="20">
        <v>6</v>
      </c>
      <c r="Q153" s="20">
        <v>6</v>
      </c>
      <c r="R153" s="20">
        <v>8.7000000000000011</v>
      </c>
      <c r="S153" s="20">
        <v>4.8000000000000007</v>
      </c>
      <c r="T153" s="20">
        <v>7.1000000000000014</v>
      </c>
      <c r="U153" s="20">
        <v>4.6000000000000014</v>
      </c>
      <c r="V153" s="20">
        <v>6.2</v>
      </c>
      <c r="W153" s="20">
        <v>5.2</v>
      </c>
      <c r="X153" s="20">
        <v>2.8</v>
      </c>
      <c r="Y153" s="20">
        <v>3.4</v>
      </c>
      <c r="Z153" s="20">
        <v>4.2</v>
      </c>
      <c r="AA153" s="20">
        <v>5.6000000000000014</v>
      </c>
      <c r="AB153" s="20">
        <v>3.2</v>
      </c>
    </row>
    <row r="154" spans="1:28" ht="14.1" customHeight="1" x14ac:dyDescent="0.3">
      <c r="A154" s="7" t="s">
        <v>220</v>
      </c>
      <c r="B154" s="20">
        <v>7.2</v>
      </c>
      <c r="C154" s="20">
        <v>11.4</v>
      </c>
      <c r="D154" s="20"/>
      <c r="E154" s="20">
        <v>10.199999999999999</v>
      </c>
      <c r="F154" s="20"/>
      <c r="G154" s="20">
        <v>8.7000000000000011</v>
      </c>
      <c r="H154" s="20">
        <v>5.4</v>
      </c>
      <c r="I154" s="20">
        <v>5.6000000000000014</v>
      </c>
      <c r="J154" s="20">
        <v>6.2</v>
      </c>
      <c r="K154" s="20">
        <v>6.4</v>
      </c>
      <c r="L154" s="20">
        <v>6.6000000000000014</v>
      </c>
      <c r="M154" s="20">
        <v>11.1</v>
      </c>
      <c r="N154" s="20">
        <v>7.7</v>
      </c>
      <c r="O154" s="20">
        <v>9.4</v>
      </c>
      <c r="P154" s="20">
        <v>7.4</v>
      </c>
      <c r="Q154" s="20">
        <v>7.6000000000000014</v>
      </c>
      <c r="R154" s="20">
        <v>11</v>
      </c>
      <c r="S154" s="20">
        <v>4.8000000000000007</v>
      </c>
      <c r="T154" s="20">
        <v>7.1000000000000014</v>
      </c>
      <c r="U154" s="20">
        <v>4.6000000000000014</v>
      </c>
      <c r="V154" s="20">
        <v>7.4</v>
      </c>
      <c r="W154" s="20">
        <v>6.4</v>
      </c>
      <c r="X154" s="20">
        <v>2.8</v>
      </c>
      <c r="Y154" s="20">
        <v>3.8</v>
      </c>
      <c r="Z154" s="20">
        <v>4.8000000000000007</v>
      </c>
      <c r="AA154" s="20">
        <v>5.6000000000000014</v>
      </c>
      <c r="AB154" s="20">
        <v>3.2</v>
      </c>
    </row>
    <row r="155" spans="1:28" ht="14.1" customHeight="1" x14ac:dyDescent="0.3">
      <c r="A155" s="7" t="s">
        <v>223</v>
      </c>
      <c r="B155" s="20">
        <v>7.2</v>
      </c>
      <c r="C155" s="20">
        <v>11.4</v>
      </c>
      <c r="D155" s="20">
        <v>0</v>
      </c>
      <c r="E155" s="20">
        <v>9.4</v>
      </c>
      <c r="F155" s="20">
        <v>0</v>
      </c>
      <c r="G155" s="20">
        <v>8.7000000000000011</v>
      </c>
      <c r="H155" s="20">
        <v>5.4</v>
      </c>
      <c r="I155" s="20">
        <v>5.2</v>
      </c>
      <c r="J155" s="20">
        <v>6.2</v>
      </c>
      <c r="K155" s="20">
        <v>7.3000000000000007</v>
      </c>
      <c r="L155" s="20">
        <v>6.6000000000000014</v>
      </c>
      <c r="M155" s="20">
        <v>11.5</v>
      </c>
      <c r="N155" s="20">
        <v>7.7</v>
      </c>
      <c r="O155" s="20">
        <v>11.4</v>
      </c>
      <c r="P155" s="20">
        <v>7.4</v>
      </c>
      <c r="Q155" s="20">
        <v>7.6000000000000014</v>
      </c>
      <c r="R155" s="20">
        <v>11</v>
      </c>
      <c r="S155" s="20">
        <v>4.8000000000000007</v>
      </c>
      <c r="T155" s="20">
        <v>7.1000000000000014</v>
      </c>
      <c r="U155" s="20">
        <v>4.6000000000000014</v>
      </c>
      <c r="V155" s="20">
        <v>6.1000000000000014</v>
      </c>
      <c r="W155" s="20">
        <v>6.4</v>
      </c>
      <c r="X155" s="20">
        <v>3.6</v>
      </c>
      <c r="Y155" s="20">
        <v>3.8</v>
      </c>
      <c r="Z155" s="20">
        <v>4.8000000000000007</v>
      </c>
      <c r="AA155" s="20">
        <v>5.6000000000000014</v>
      </c>
      <c r="AB155" s="20">
        <v>3.2</v>
      </c>
    </row>
    <row r="156" spans="1:28" ht="14.1" customHeight="1" x14ac:dyDescent="0.3">
      <c r="A156" s="7" t="s">
        <v>226</v>
      </c>
      <c r="B156" s="20">
        <v>7.2</v>
      </c>
      <c r="C156" s="20">
        <v>14</v>
      </c>
      <c r="D156" s="20">
        <v>2</v>
      </c>
      <c r="E156" s="20">
        <v>12</v>
      </c>
      <c r="F156" s="20">
        <v>0.8</v>
      </c>
      <c r="G156" s="20">
        <v>8.8000000000000007</v>
      </c>
      <c r="H156" s="20">
        <v>9</v>
      </c>
      <c r="I156" s="20">
        <v>5.8000000000000007</v>
      </c>
      <c r="J156" s="20">
        <v>8</v>
      </c>
      <c r="K156" s="20">
        <v>9.4</v>
      </c>
      <c r="L156" s="20">
        <v>8.2000000000000011</v>
      </c>
      <c r="M156" s="20">
        <v>11.9</v>
      </c>
      <c r="N156" s="20">
        <v>6.8000000000000007</v>
      </c>
      <c r="O156" s="20">
        <v>10.8</v>
      </c>
      <c r="P156" s="20">
        <v>8</v>
      </c>
      <c r="Q156" s="20">
        <v>8</v>
      </c>
      <c r="R156" s="20">
        <v>10.4</v>
      </c>
      <c r="S156" s="20">
        <v>4.8000000000000007</v>
      </c>
      <c r="T156" s="20">
        <v>7.6000000000000014</v>
      </c>
      <c r="U156" s="20">
        <v>5.4</v>
      </c>
      <c r="V156" s="20">
        <v>5.3000000000000007</v>
      </c>
      <c r="W156" s="20">
        <v>6.4</v>
      </c>
      <c r="X156" s="20">
        <v>4.4000000000000004</v>
      </c>
      <c r="Y156" s="20">
        <v>3.8</v>
      </c>
      <c r="Z156" s="20">
        <v>6.4</v>
      </c>
      <c r="AA156" s="20">
        <v>5.6000000000000014</v>
      </c>
      <c r="AB156" s="20">
        <v>3.2</v>
      </c>
    </row>
    <row r="157" spans="1:28" ht="14.1" customHeight="1" x14ac:dyDescent="0.3">
      <c r="A157" s="7" t="s">
        <v>229</v>
      </c>
      <c r="B157" s="20">
        <v>7.2</v>
      </c>
      <c r="C157" s="20">
        <v>14.8</v>
      </c>
      <c r="D157" s="20">
        <v>2</v>
      </c>
      <c r="E157" s="20">
        <v>12</v>
      </c>
      <c r="F157" s="20">
        <v>0.8</v>
      </c>
      <c r="G157" s="20">
        <v>9.8000000000000007</v>
      </c>
      <c r="H157" s="20">
        <v>10.4</v>
      </c>
      <c r="I157" s="20">
        <v>5.8000000000000007</v>
      </c>
      <c r="J157" s="20">
        <v>8</v>
      </c>
      <c r="K157" s="20">
        <v>10.199999999999999</v>
      </c>
      <c r="L157" s="20">
        <v>8.2000000000000011</v>
      </c>
      <c r="M157" s="20">
        <v>11.5</v>
      </c>
      <c r="N157" s="20">
        <v>8.6</v>
      </c>
      <c r="O157" s="20">
        <v>10.8</v>
      </c>
      <c r="P157" s="20">
        <v>8.8000000000000007</v>
      </c>
      <c r="Q157" s="20">
        <v>8</v>
      </c>
      <c r="R157" s="20">
        <v>11</v>
      </c>
      <c r="S157" s="20">
        <v>6.4</v>
      </c>
      <c r="T157" s="20">
        <v>7.6000000000000014</v>
      </c>
      <c r="U157" s="20">
        <v>5.4</v>
      </c>
      <c r="V157" s="20">
        <v>5.3000000000000007</v>
      </c>
      <c r="W157" s="20">
        <v>6.8000000000000007</v>
      </c>
      <c r="X157" s="20">
        <v>4.4000000000000004</v>
      </c>
      <c r="Y157" s="20">
        <v>4.4000000000000004</v>
      </c>
      <c r="Z157" s="20">
        <v>6.4</v>
      </c>
      <c r="AA157" s="20">
        <v>5.6000000000000014</v>
      </c>
      <c r="AB157" s="20">
        <v>3.2</v>
      </c>
    </row>
    <row r="158" spans="1:28" ht="14.1" customHeight="1" x14ac:dyDescent="0.3">
      <c r="A158" s="7" t="s">
        <v>232</v>
      </c>
      <c r="B158" s="20">
        <v>9.4</v>
      </c>
      <c r="C158" s="20">
        <v>17.600000000000001</v>
      </c>
      <c r="D158" s="20">
        <v>3.4</v>
      </c>
      <c r="E158" s="20">
        <v>15</v>
      </c>
      <c r="F158" s="20">
        <v>1.6</v>
      </c>
      <c r="G158" s="20">
        <v>10.199999999999999</v>
      </c>
      <c r="H158" s="20">
        <v>11.4</v>
      </c>
      <c r="I158" s="20">
        <v>5.8000000000000007</v>
      </c>
      <c r="J158" s="20">
        <v>9.6000000000000014</v>
      </c>
      <c r="K158" s="20">
        <v>11.2</v>
      </c>
      <c r="L158" s="20">
        <v>10.8</v>
      </c>
      <c r="M158" s="20">
        <v>12.9</v>
      </c>
      <c r="N158" s="20">
        <v>9.2000000000000011</v>
      </c>
      <c r="O158" s="20">
        <v>11.8</v>
      </c>
      <c r="P158" s="20">
        <v>10</v>
      </c>
      <c r="Q158" s="20">
        <v>8.6</v>
      </c>
      <c r="R158" s="20">
        <v>11.4</v>
      </c>
      <c r="S158" s="20">
        <v>7.4</v>
      </c>
      <c r="T158" s="20">
        <v>8.9</v>
      </c>
      <c r="U158" s="20">
        <v>7.7</v>
      </c>
      <c r="V158" s="20">
        <v>5.2</v>
      </c>
      <c r="W158" s="20">
        <v>6.8000000000000007</v>
      </c>
      <c r="X158" s="20">
        <v>6</v>
      </c>
      <c r="Y158" s="20">
        <v>5.4</v>
      </c>
      <c r="Z158" s="20">
        <v>7</v>
      </c>
      <c r="AA158" s="20">
        <v>6</v>
      </c>
      <c r="AB158" s="20">
        <v>3.2</v>
      </c>
    </row>
    <row r="159" spans="1:28" ht="14.1" customHeight="1" x14ac:dyDescent="0.3">
      <c r="A159" s="7" t="s">
        <v>235</v>
      </c>
      <c r="B159" s="20">
        <v>12.2</v>
      </c>
      <c r="C159" s="20">
        <v>20.399999999999999</v>
      </c>
      <c r="D159" s="20">
        <v>5.2</v>
      </c>
      <c r="E159" s="20">
        <v>15.4</v>
      </c>
      <c r="F159" s="20">
        <v>2.8</v>
      </c>
      <c r="G159" s="20">
        <v>10.8</v>
      </c>
      <c r="H159" s="20">
        <v>12.4</v>
      </c>
      <c r="I159" s="20">
        <v>9.4</v>
      </c>
      <c r="J159" s="20">
        <v>9.6000000000000014</v>
      </c>
      <c r="K159" s="20">
        <v>14.5</v>
      </c>
      <c r="L159" s="20">
        <v>13</v>
      </c>
      <c r="M159" s="20">
        <v>13.3</v>
      </c>
      <c r="N159" s="20">
        <v>10</v>
      </c>
      <c r="O159" s="20">
        <v>15.4</v>
      </c>
      <c r="P159" s="20">
        <v>10.4</v>
      </c>
      <c r="Q159" s="20">
        <v>9.2000000000000011</v>
      </c>
      <c r="R159" s="20">
        <v>12.1</v>
      </c>
      <c r="S159" s="20">
        <v>8</v>
      </c>
      <c r="T159" s="20">
        <v>9.7000000000000011</v>
      </c>
      <c r="U159" s="20">
        <v>8.7000000000000011</v>
      </c>
      <c r="V159" s="20">
        <v>5.2</v>
      </c>
      <c r="W159" s="20">
        <v>7.2</v>
      </c>
      <c r="X159" s="20">
        <v>7.4</v>
      </c>
      <c r="Y159" s="20">
        <v>6.4</v>
      </c>
      <c r="Z159" s="20">
        <v>7.2</v>
      </c>
      <c r="AA159" s="20">
        <v>6</v>
      </c>
      <c r="AB159" s="20">
        <v>3.2</v>
      </c>
    </row>
    <row r="160" spans="1:28" ht="14.1" customHeight="1" x14ac:dyDescent="0.3">
      <c r="A160" s="7" t="s">
        <v>238</v>
      </c>
      <c r="B160" s="20">
        <v>12.6</v>
      </c>
      <c r="C160" s="20">
        <v>22</v>
      </c>
      <c r="D160" s="20">
        <v>5.6000000000000014</v>
      </c>
      <c r="E160" s="20">
        <v>16</v>
      </c>
      <c r="F160" s="20">
        <v>4</v>
      </c>
      <c r="G160" s="20">
        <v>11.8</v>
      </c>
      <c r="H160" s="20">
        <v>13</v>
      </c>
      <c r="I160" s="20">
        <v>10.8</v>
      </c>
      <c r="J160" s="20">
        <v>10.4</v>
      </c>
      <c r="K160" s="20">
        <v>14.5</v>
      </c>
      <c r="L160" s="20">
        <v>13.6</v>
      </c>
      <c r="M160" s="20">
        <v>14.9</v>
      </c>
      <c r="N160" s="20">
        <v>12</v>
      </c>
      <c r="O160" s="20">
        <v>16.399999999999999</v>
      </c>
      <c r="P160" s="20">
        <v>10.4</v>
      </c>
      <c r="Q160" s="20">
        <v>9.8000000000000007</v>
      </c>
      <c r="R160" s="20">
        <v>11.7</v>
      </c>
      <c r="S160" s="20">
        <v>8</v>
      </c>
      <c r="T160" s="20">
        <v>9.7000000000000011</v>
      </c>
      <c r="U160" s="20">
        <v>9.3000000000000007</v>
      </c>
      <c r="V160" s="20">
        <v>5.8000000000000007</v>
      </c>
      <c r="W160" s="20">
        <v>8.4</v>
      </c>
      <c r="X160" s="20">
        <v>7.8000000000000007</v>
      </c>
      <c r="Y160" s="20">
        <v>6.4</v>
      </c>
      <c r="Z160" s="20">
        <v>7.2</v>
      </c>
      <c r="AA160" s="20">
        <v>6.8000000000000007</v>
      </c>
      <c r="AB160" s="20">
        <v>2.8</v>
      </c>
    </row>
    <row r="161" spans="1:28" ht="14.1" customHeight="1" x14ac:dyDescent="0.3">
      <c r="A161" s="7" t="s">
        <v>241</v>
      </c>
      <c r="B161" s="20">
        <v>13</v>
      </c>
      <c r="C161" s="20">
        <v>22.4</v>
      </c>
      <c r="D161" s="20">
        <v>8.8000000000000007</v>
      </c>
      <c r="E161" s="20">
        <v>18.2</v>
      </c>
      <c r="F161" s="20">
        <v>4.6000000000000014</v>
      </c>
      <c r="G161" s="20">
        <v>12.2</v>
      </c>
      <c r="H161" s="20">
        <v>13.8</v>
      </c>
      <c r="I161" s="20">
        <v>10.8</v>
      </c>
      <c r="J161" s="20">
        <v>13.4</v>
      </c>
      <c r="K161" s="20">
        <v>14.9</v>
      </c>
      <c r="L161" s="20">
        <v>14.2</v>
      </c>
      <c r="M161" s="20">
        <v>16.3</v>
      </c>
      <c r="N161" s="20">
        <v>12</v>
      </c>
      <c r="O161" s="20">
        <v>17.8</v>
      </c>
      <c r="P161" s="20">
        <v>11</v>
      </c>
      <c r="Q161" s="20">
        <v>10.199999999999999</v>
      </c>
      <c r="R161" s="20">
        <v>11.7</v>
      </c>
      <c r="S161" s="20">
        <v>8.8000000000000007</v>
      </c>
      <c r="T161" s="20">
        <v>10.1</v>
      </c>
      <c r="U161" s="20">
        <v>9.3000000000000007</v>
      </c>
      <c r="V161" s="20">
        <v>6.3000000000000007</v>
      </c>
      <c r="W161" s="20">
        <v>8.4</v>
      </c>
      <c r="X161" s="20">
        <v>8.4</v>
      </c>
      <c r="Y161" s="20">
        <v>6.4</v>
      </c>
      <c r="Z161" s="20">
        <v>8</v>
      </c>
      <c r="AA161" s="20">
        <v>8</v>
      </c>
      <c r="AB161" s="20">
        <v>2.8</v>
      </c>
    </row>
    <row r="162" spans="1:28" ht="14.1" customHeight="1" x14ac:dyDescent="0.3">
      <c r="A162" s="7" t="s">
        <v>244</v>
      </c>
      <c r="B162" s="20">
        <v>13.4</v>
      </c>
      <c r="C162" s="20">
        <v>23.4</v>
      </c>
      <c r="D162" s="20">
        <v>10</v>
      </c>
      <c r="E162" s="20">
        <v>19</v>
      </c>
      <c r="F162" s="20">
        <v>5.2</v>
      </c>
      <c r="G162" s="20">
        <v>12.3</v>
      </c>
      <c r="H162" s="20">
        <v>14.8</v>
      </c>
      <c r="I162" s="20">
        <v>11.8</v>
      </c>
      <c r="J162" s="20">
        <v>14.2</v>
      </c>
      <c r="K162" s="20">
        <v>15.7</v>
      </c>
      <c r="L162" s="20">
        <v>14.8</v>
      </c>
      <c r="M162" s="20">
        <v>18.7</v>
      </c>
      <c r="N162" s="20">
        <v>13</v>
      </c>
      <c r="O162" s="20">
        <v>18.600000000000001</v>
      </c>
      <c r="P162" s="20">
        <v>11</v>
      </c>
      <c r="Q162" s="20">
        <v>9.4</v>
      </c>
      <c r="R162" s="20">
        <v>11.7</v>
      </c>
      <c r="S162" s="20">
        <v>8.8000000000000007</v>
      </c>
      <c r="T162" s="20">
        <v>10.5</v>
      </c>
      <c r="U162" s="20">
        <v>11.5</v>
      </c>
      <c r="V162" s="20">
        <v>6.7</v>
      </c>
      <c r="W162" s="20">
        <v>11.2</v>
      </c>
      <c r="X162" s="20">
        <v>9.4</v>
      </c>
      <c r="Y162" s="20">
        <v>7</v>
      </c>
      <c r="Z162" s="20">
        <v>9.2000000000000011</v>
      </c>
      <c r="AA162" s="20">
        <v>8</v>
      </c>
      <c r="AB162" s="20">
        <v>2.8</v>
      </c>
    </row>
    <row r="163" spans="1:28" ht="14.1" customHeight="1" x14ac:dyDescent="0.3">
      <c r="A163" s="7" t="s">
        <v>246</v>
      </c>
      <c r="B163" s="20">
        <v>13.4</v>
      </c>
      <c r="C163" s="20">
        <v>23.8</v>
      </c>
      <c r="D163" s="20">
        <v>10</v>
      </c>
      <c r="E163" s="20">
        <v>19.399999999999999</v>
      </c>
      <c r="F163" s="20">
        <v>5.2</v>
      </c>
      <c r="G163" s="20">
        <v>12.9</v>
      </c>
      <c r="H163" s="20">
        <v>14.8</v>
      </c>
      <c r="I163" s="20">
        <v>11.8</v>
      </c>
      <c r="J163" s="20">
        <v>14.2</v>
      </c>
      <c r="K163" s="20">
        <v>16</v>
      </c>
      <c r="L163" s="20">
        <v>17.399999999999999</v>
      </c>
      <c r="M163" s="20">
        <v>18.7</v>
      </c>
      <c r="N163" s="20">
        <v>13.6</v>
      </c>
      <c r="O163" s="20">
        <v>18.600000000000001</v>
      </c>
      <c r="P163" s="20">
        <v>11</v>
      </c>
      <c r="Q163" s="20">
        <v>9.4</v>
      </c>
      <c r="R163" s="20">
        <v>12.5</v>
      </c>
      <c r="S163" s="20">
        <v>8.8000000000000007</v>
      </c>
      <c r="T163" s="20">
        <v>10.5</v>
      </c>
      <c r="U163" s="20">
        <v>11.5</v>
      </c>
      <c r="V163" s="20">
        <v>7.5</v>
      </c>
      <c r="W163" s="20">
        <v>12.4</v>
      </c>
      <c r="X163" s="20">
        <v>10</v>
      </c>
      <c r="Y163" s="20">
        <v>7</v>
      </c>
      <c r="Z163" s="20">
        <v>9.2000000000000011</v>
      </c>
      <c r="AA163" s="20">
        <v>8</v>
      </c>
      <c r="AB163" s="20">
        <v>3.4</v>
      </c>
    </row>
    <row r="164" spans="1:28" ht="14.1" customHeight="1" x14ac:dyDescent="0.3">
      <c r="A164" s="7" t="s">
        <v>243</v>
      </c>
      <c r="B164" s="20">
        <v>13.4</v>
      </c>
      <c r="C164" s="20">
        <v>23.8</v>
      </c>
      <c r="D164" s="20">
        <v>11.2</v>
      </c>
      <c r="E164" s="20">
        <v>19.2</v>
      </c>
      <c r="F164" s="20">
        <v>6.2</v>
      </c>
      <c r="G164" s="20">
        <v>12.3</v>
      </c>
      <c r="H164" s="20">
        <v>16</v>
      </c>
      <c r="I164" s="20">
        <v>11.8</v>
      </c>
      <c r="J164" s="20">
        <v>14.7</v>
      </c>
      <c r="K164" s="20">
        <v>16.600000000000001</v>
      </c>
      <c r="L164" s="20">
        <v>17.399999999999999</v>
      </c>
      <c r="M164" s="20">
        <v>19.2</v>
      </c>
      <c r="N164" s="20">
        <v>13.6</v>
      </c>
      <c r="O164" s="20">
        <v>18.600000000000001</v>
      </c>
      <c r="P164" s="20">
        <v>11</v>
      </c>
      <c r="Q164" s="20">
        <v>9.4</v>
      </c>
      <c r="R164" s="20">
        <v>12.5</v>
      </c>
      <c r="S164" s="20">
        <v>10</v>
      </c>
      <c r="T164" s="20">
        <v>10.5</v>
      </c>
      <c r="U164" s="20">
        <v>11.5</v>
      </c>
      <c r="V164" s="20">
        <v>7.5</v>
      </c>
      <c r="W164" s="20">
        <v>14</v>
      </c>
      <c r="X164" s="20">
        <v>12.8</v>
      </c>
      <c r="Y164" s="20">
        <v>7</v>
      </c>
      <c r="Z164" s="20">
        <v>9.2000000000000011</v>
      </c>
      <c r="AA164" s="20">
        <v>8</v>
      </c>
      <c r="AB164" s="20">
        <v>3.4</v>
      </c>
    </row>
    <row r="165" spans="1:28" ht="14.1" customHeight="1" x14ac:dyDescent="0.3">
      <c r="A165" s="50" t="s">
        <v>240</v>
      </c>
      <c r="B165" s="51">
        <v>14.4</v>
      </c>
      <c r="C165" s="51">
        <v>22</v>
      </c>
      <c r="D165" s="51">
        <v>12.4</v>
      </c>
      <c r="E165" s="51">
        <v>17.7</v>
      </c>
      <c r="F165" s="51">
        <v>6</v>
      </c>
      <c r="G165" s="51">
        <v>16.3</v>
      </c>
      <c r="H165" s="51">
        <v>20.399999999999999</v>
      </c>
      <c r="I165" s="51">
        <v>10.8</v>
      </c>
      <c r="J165" s="51">
        <v>17.100000000000001</v>
      </c>
      <c r="K165" s="51">
        <v>20.3</v>
      </c>
      <c r="L165" s="51">
        <v>21</v>
      </c>
      <c r="M165" s="51">
        <v>16.3</v>
      </c>
      <c r="N165" s="51">
        <v>15.6</v>
      </c>
      <c r="O165" s="51">
        <v>20</v>
      </c>
      <c r="P165" s="51">
        <v>13.4</v>
      </c>
      <c r="Q165" s="51">
        <v>12.4</v>
      </c>
      <c r="R165" s="51">
        <v>13.1</v>
      </c>
      <c r="S165" s="51">
        <v>10.4</v>
      </c>
      <c r="T165" s="51">
        <v>8.9</v>
      </c>
      <c r="U165" s="51">
        <v>11.4</v>
      </c>
      <c r="V165" s="51">
        <v>8.1</v>
      </c>
      <c r="W165" s="51">
        <v>15.8</v>
      </c>
      <c r="X165" s="51">
        <v>15.2</v>
      </c>
      <c r="Y165" s="51">
        <v>7.4</v>
      </c>
      <c r="Z165" s="51">
        <v>10.4</v>
      </c>
      <c r="AA165" s="51">
        <v>7.6000000000000014</v>
      </c>
      <c r="AB165" s="51">
        <v>3.4</v>
      </c>
    </row>
    <row r="166" spans="1:28" ht="14.1" customHeight="1" x14ac:dyDescent="0.3">
      <c r="A166" s="7" t="s">
        <v>237</v>
      </c>
      <c r="B166" s="20">
        <v>14.4</v>
      </c>
      <c r="C166" s="20">
        <v>22</v>
      </c>
      <c r="D166" s="20">
        <v>12.4</v>
      </c>
      <c r="E166" s="20">
        <v>16.5</v>
      </c>
      <c r="F166" s="20">
        <v>6</v>
      </c>
      <c r="G166" s="20">
        <v>15.7</v>
      </c>
      <c r="H166" s="20">
        <v>20.399999999999999</v>
      </c>
      <c r="I166" s="20">
        <v>10.8</v>
      </c>
      <c r="J166" s="20">
        <v>17.100000000000001</v>
      </c>
      <c r="K166" s="20">
        <v>20.2</v>
      </c>
      <c r="L166" s="20">
        <v>19.600000000000001</v>
      </c>
      <c r="M166" s="20">
        <v>17.100000000000001</v>
      </c>
      <c r="N166" s="20">
        <v>15.6</v>
      </c>
      <c r="O166" s="20">
        <v>20</v>
      </c>
      <c r="P166" s="20">
        <v>13.4</v>
      </c>
      <c r="Q166" s="20">
        <v>12.4</v>
      </c>
      <c r="R166" s="20">
        <v>12.7</v>
      </c>
      <c r="S166" s="20">
        <v>10.4</v>
      </c>
      <c r="T166" s="20">
        <v>8.5</v>
      </c>
      <c r="U166" s="20">
        <v>11.4</v>
      </c>
      <c r="V166" s="20">
        <v>8.1</v>
      </c>
      <c r="W166" s="20">
        <v>17</v>
      </c>
      <c r="X166" s="20">
        <v>14.8</v>
      </c>
      <c r="Y166" s="20">
        <v>7.4</v>
      </c>
      <c r="Z166" s="20">
        <v>9.8000000000000007</v>
      </c>
      <c r="AA166" s="20">
        <v>7.6000000000000014</v>
      </c>
      <c r="AB166" s="20">
        <v>3.4</v>
      </c>
    </row>
    <row r="167" spans="1:28" ht="14.1" customHeight="1" x14ac:dyDescent="0.3">
      <c r="A167" s="7" t="s">
        <v>231</v>
      </c>
      <c r="B167" s="20">
        <v>13.8</v>
      </c>
      <c r="C167" s="20">
        <v>21.8</v>
      </c>
      <c r="D167" s="20">
        <v>12.4</v>
      </c>
      <c r="E167" s="20">
        <v>17.100000000000001</v>
      </c>
      <c r="F167" s="20">
        <v>6</v>
      </c>
      <c r="G167" s="20">
        <v>16.7</v>
      </c>
      <c r="H167" s="20">
        <v>20.399999999999999</v>
      </c>
      <c r="I167" s="20">
        <v>13</v>
      </c>
      <c r="J167" s="20">
        <v>17.5</v>
      </c>
      <c r="K167" s="20">
        <v>24</v>
      </c>
      <c r="L167" s="20">
        <v>19.600000000000001</v>
      </c>
      <c r="M167" s="20">
        <v>18.3</v>
      </c>
      <c r="N167" s="20">
        <v>15.6</v>
      </c>
      <c r="O167" s="20">
        <v>23.5</v>
      </c>
      <c r="P167" s="20">
        <v>14.2</v>
      </c>
      <c r="Q167" s="20">
        <v>13</v>
      </c>
      <c r="R167" s="20">
        <v>14.1</v>
      </c>
      <c r="S167" s="20">
        <v>11.2</v>
      </c>
      <c r="T167" s="20">
        <v>9.4</v>
      </c>
      <c r="U167" s="20">
        <v>13</v>
      </c>
      <c r="V167" s="20">
        <v>8.1</v>
      </c>
      <c r="W167" s="20">
        <v>17</v>
      </c>
      <c r="X167" s="20">
        <v>15.8</v>
      </c>
      <c r="Y167" s="20">
        <v>7.8000000000000007</v>
      </c>
      <c r="Z167" s="20">
        <v>9.8000000000000007</v>
      </c>
      <c r="AA167" s="20">
        <v>8.8000000000000007</v>
      </c>
      <c r="AB167" s="20">
        <v>3.4</v>
      </c>
    </row>
    <row r="168" spans="1:28" ht="14.1" customHeight="1" x14ac:dyDescent="0.3">
      <c r="A168" s="7" t="s">
        <v>228</v>
      </c>
      <c r="B168" s="20">
        <v>13.8</v>
      </c>
      <c r="C168" s="20">
        <v>23</v>
      </c>
      <c r="D168" s="20">
        <v>12.4</v>
      </c>
      <c r="E168" s="20">
        <v>17.899999999999999</v>
      </c>
      <c r="F168" s="20">
        <v>5.6000000000000014</v>
      </c>
      <c r="G168" s="20">
        <v>16.7</v>
      </c>
      <c r="H168" s="20">
        <v>19.8</v>
      </c>
      <c r="I168" s="20">
        <v>15.6</v>
      </c>
      <c r="J168" s="20">
        <v>17.5</v>
      </c>
      <c r="K168" s="20">
        <v>26.4</v>
      </c>
      <c r="L168" s="20">
        <v>20.399999999999999</v>
      </c>
      <c r="M168" s="20">
        <v>18.899999999999999</v>
      </c>
      <c r="N168" s="20">
        <v>15.6</v>
      </c>
      <c r="O168" s="20">
        <v>23.1</v>
      </c>
      <c r="P168" s="20">
        <v>17.2</v>
      </c>
      <c r="Q168" s="20">
        <v>13</v>
      </c>
      <c r="R168" s="20">
        <v>14.1</v>
      </c>
      <c r="S168" s="20">
        <v>11.2</v>
      </c>
      <c r="T168" s="20">
        <v>10</v>
      </c>
      <c r="U168" s="20">
        <v>13</v>
      </c>
      <c r="V168" s="20">
        <v>8.1</v>
      </c>
      <c r="W168" s="20">
        <v>18</v>
      </c>
      <c r="X168" s="20">
        <v>15.8</v>
      </c>
      <c r="Y168" s="20">
        <v>9.4</v>
      </c>
      <c r="Z168" s="20">
        <v>10.4</v>
      </c>
      <c r="AA168" s="20">
        <v>8.8000000000000007</v>
      </c>
      <c r="AB168" s="20">
        <v>3.4</v>
      </c>
    </row>
    <row r="169" spans="1:28" ht="14.1" customHeight="1" x14ac:dyDescent="0.3">
      <c r="A169" s="7" t="s">
        <v>225</v>
      </c>
      <c r="B169" s="20">
        <v>13.8</v>
      </c>
      <c r="C169" s="20">
        <v>22.6</v>
      </c>
      <c r="D169" s="20">
        <v>12.4</v>
      </c>
      <c r="E169" s="20">
        <v>17.899999999999999</v>
      </c>
      <c r="F169" s="20">
        <v>5</v>
      </c>
      <c r="G169" s="20">
        <v>16.7</v>
      </c>
      <c r="H169" s="20">
        <v>19.8</v>
      </c>
      <c r="I169" s="20">
        <v>16</v>
      </c>
      <c r="J169" s="20">
        <v>17.5</v>
      </c>
      <c r="K169" s="20">
        <v>26.1</v>
      </c>
      <c r="L169" s="20">
        <v>19</v>
      </c>
      <c r="M169" s="20">
        <v>17.7</v>
      </c>
      <c r="N169" s="20">
        <v>15.2</v>
      </c>
      <c r="O169" s="20">
        <v>23.5</v>
      </c>
      <c r="P169" s="20">
        <v>16.5</v>
      </c>
      <c r="Q169" s="20">
        <v>13.8</v>
      </c>
      <c r="R169" s="20">
        <v>13.7</v>
      </c>
      <c r="S169" s="20">
        <v>11.2</v>
      </c>
      <c r="T169" s="20">
        <v>10.8</v>
      </c>
      <c r="U169" s="20">
        <v>13.4</v>
      </c>
      <c r="V169" s="20">
        <v>8.1</v>
      </c>
      <c r="W169" s="20">
        <v>17.399999999999999</v>
      </c>
      <c r="X169" s="20">
        <v>15.8</v>
      </c>
      <c r="Y169" s="20">
        <v>8.8000000000000007</v>
      </c>
      <c r="Z169" s="20">
        <v>10.8</v>
      </c>
      <c r="AA169" s="20">
        <v>9.8000000000000007</v>
      </c>
      <c r="AB169" s="20">
        <v>3.4</v>
      </c>
    </row>
    <row r="170" spans="1:28" ht="14.1" customHeight="1" x14ac:dyDescent="0.3">
      <c r="A170" s="7" t="s">
        <v>222</v>
      </c>
      <c r="B170" s="20">
        <v>13.7</v>
      </c>
      <c r="C170" s="20">
        <v>22.6</v>
      </c>
      <c r="D170" s="20">
        <v>12</v>
      </c>
      <c r="E170" s="20">
        <v>17.3</v>
      </c>
      <c r="F170" s="20">
        <v>5.4</v>
      </c>
      <c r="G170" s="20">
        <v>15.6</v>
      </c>
      <c r="H170" s="20">
        <v>20.6</v>
      </c>
      <c r="I170" s="20">
        <v>16</v>
      </c>
      <c r="J170" s="20">
        <v>16.7</v>
      </c>
      <c r="K170" s="20">
        <v>24.7</v>
      </c>
      <c r="L170" s="20">
        <v>19.8</v>
      </c>
      <c r="M170" s="20">
        <v>17.600000000000001</v>
      </c>
      <c r="N170" s="20">
        <v>14</v>
      </c>
      <c r="O170" s="20">
        <v>22.4</v>
      </c>
      <c r="P170" s="20">
        <v>18.3</v>
      </c>
      <c r="Q170" s="20">
        <v>13.8</v>
      </c>
      <c r="R170" s="20">
        <v>16.600000000000001</v>
      </c>
      <c r="S170" s="20">
        <v>11.2</v>
      </c>
      <c r="T170" s="20">
        <v>9.4</v>
      </c>
      <c r="U170" s="20">
        <v>13</v>
      </c>
      <c r="V170" s="20">
        <v>8.7000000000000011</v>
      </c>
      <c r="W170" s="20">
        <v>17.399999999999999</v>
      </c>
      <c r="X170" s="20">
        <v>15.8</v>
      </c>
      <c r="Y170" s="20">
        <v>8.4</v>
      </c>
      <c r="Z170" s="20">
        <v>12.4</v>
      </c>
      <c r="AA170" s="20">
        <v>8.4</v>
      </c>
      <c r="AB170" s="20">
        <v>2.4</v>
      </c>
    </row>
    <row r="171" spans="1:28" ht="14.1" customHeight="1" x14ac:dyDescent="0.3">
      <c r="A171" s="7" t="s">
        <v>216</v>
      </c>
      <c r="B171" s="20">
        <v>10.3</v>
      </c>
      <c r="C171" s="20">
        <v>14</v>
      </c>
      <c r="D171" s="20">
        <v>5.8000000000000007</v>
      </c>
      <c r="E171" s="20">
        <v>9.2000000000000011</v>
      </c>
      <c r="F171" s="20">
        <v>2.4</v>
      </c>
      <c r="G171" s="20">
        <v>13.2</v>
      </c>
      <c r="H171" s="20">
        <v>9.9</v>
      </c>
      <c r="I171" s="20">
        <v>11.4</v>
      </c>
      <c r="J171" s="20">
        <v>7.9</v>
      </c>
      <c r="K171" s="20">
        <v>16.8</v>
      </c>
      <c r="L171" s="20">
        <v>10.4</v>
      </c>
      <c r="M171" s="20">
        <v>17.8</v>
      </c>
      <c r="N171" s="20">
        <v>7.2</v>
      </c>
      <c r="O171" s="20">
        <v>15</v>
      </c>
      <c r="P171" s="20">
        <v>10.4</v>
      </c>
      <c r="Q171" s="20">
        <v>12.3</v>
      </c>
      <c r="R171" s="20">
        <v>11.2</v>
      </c>
      <c r="S171" s="20">
        <v>9.2000000000000011</v>
      </c>
      <c r="T171" s="20">
        <v>6.1000000000000014</v>
      </c>
      <c r="U171" s="20">
        <v>13.3</v>
      </c>
      <c r="V171" s="20">
        <v>5.2</v>
      </c>
      <c r="W171" s="20">
        <v>12.5</v>
      </c>
      <c r="X171" s="20">
        <v>12</v>
      </c>
      <c r="Y171" s="20">
        <v>7.2</v>
      </c>
      <c r="Z171" s="20">
        <v>9.2000000000000011</v>
      </c>
      <c r="AA171" s="20">
        <v>6.8000000000000007</v>
      </c>
      <c r="AB171" s="20">
        <v>1.4</v>
      </c>
    </row>
    <row r="172" spans="1:28" ht="14.1" customHeight="1" x14ac:dyDescent="0.3">
      <c r="A172" s="7" t="s">
        <v>85</v>
      </c>
      <c r="B172" s="20">
        <v>7</v>
      </c>
      <c r="C172" s="20">
        <v>11.6</v>
      </c>
      <c r="D172" s="20">
        <v>4.6000000000000014</v>
      </c>
      <c r="E172" s="20">
        <v>6.6000000000000014</v>
      </c>
      <c r="F172" s="20">
        <v>2.4</v>
      </c>
      <c r="G172" s="20">
        <v>8.4</v>
      </c>
      <c r="H172" s="20">
        <v>9.8000000000000007</v>
      </c>
      <c r="I172" s="20">
        <v>10.199999999999999</v>
      </c>
      <c r="J172" s="20">
        <v>7.8000000000000007</v>
      </c>
      <c r="K172" s="20">
        <v>12.6</v>
      </c>
      <c r="L172" s="20">
        <v>7</v>
      </c>
      <c r="M172" s="20">
        <v>12.2</v>
      </c>
      <c r="N172" s="20">
        <v>6.2</v>
      </c>
      <c r="O172" s="20">
        <v>9.2000000000000011</v>
      </c>
      <c r="P172" s="20">
        <v>7.1000000000000014</v>
      </c>
      <c r="Q172" s="20">
        <v>11.1</v>
      </c>
      <c r="R172" s="20">
        <v>9</v>
      </c>
      <c r="S172" s="20">
        <v>3.8</v>
      </c>
      <c r="T172" s="20">
        <v>4</v>
      </c>
      <c r="U172" s="20">
        <v>8.8000000000000007</v>
      </c>
      <c r="V172" s="20">
        <v>3</v>
      </c>
      <c r="W172" s="20">
        <v>8.7000000000000011</v>
      </c>
      <c r="X172" s="20">
        <v>5</v>
      </c>
      <c r="Y172" s="20">
        <v>4</v>
      </c>
      <c r="Z172" s="20">
        <v>5.2</v>
      </c>
      <c r="AA172" s="20">
        <v>4.8000000000000007</v>
      </c>
      <c r="AB172" s="20">
        <v>1</v>
      </c>
    </row>
    <row r="173" spans="1:28" ht="14.1" customHeight="1" x14ac:dyDescent="0.3">
      <c r="A173" s="7" t="s">
        <v>84</v>
      </c>
      <c r="B173" s="20">
        <v>0</v>
      </c>
      <c r="C173" s="20">
        <v>1.8</v>
      </c>
      <c r="D173" s="20">
        <v>0.4</v>
      </c>
      <c r="E173" s="20">
        <v>0</v>
      </c>
      <c r="F173" s="20">
        <v>1</v>
      </c>
      <c r="G173" s="20">
        <v>0</v>
      </c>
      <c r="H173" s="20">
        <v>3.8</v>
      </c>
      <c r="I173" s="20">
        <v>1.4</v>
      </c>
      <c r="J173" s="20">
        <v>0</v>
      </c>
      <c r="K173" s="20">
        <v>2.2000000000000002</v>
      </c>
      <c r="L173" s="20">
        <v>0.4</v>
      </c>
      <c r="M173" s="20">
        <v>1.8</v>
      </c>
      <c r="N173" s="20">
        <v>0</v>
      </c>
      <c r="O173" s="20">
        <v>1.8</v>
      </c>
      <c r="P173" s="20">
        <v>2</v>
      </c>
      <c r="Q173" s="20">
        <v>0</v>
      </c>
      <c r="R173" s="20">
        <v>0.4</v>
      </c>
      <c r="S173" s="20">
        <v>1</v>
      </c>
      <c r="T173" s="20">
        <v>0</v>
      </c>
      <c r="U173" s="20">
        <v>0.4</v>
      </c>
      <c r="V173" s="20">
        <v>0</v>
      </c>
      <c r="W173" s="20">
        <v>0.4</v>
      </c>
      <c r="X173" s="20">
        <v>0</v>
      </c>
      <c r="Y173" s="20">
        <v>0.4</v>
      </c>
      <c r="Z173" s="20">
        <v>5.2</v>
      </c>
      <c r="AA173" s="20">
        <v>2.4</v>
      </c>
      <c r="AB173" s="20">
        <v>0</v>
      </c>
    </row>
    <row r="174" spans="1:28" ht="14.1" customHeight="1" x14ac:dyDescent="0.3">
      <c r="A174" s="7" t="s">
        <v>84</v>
      </c>
      <c r="B174" s="20">
        <v>0</v>
      </c>
      <c r="C174" s="20">
        <v>0</v>
      </c>
      <c r="D174" s="20">
        <v>1</v>
      </c>
      <c r="E174" s="20">
        <v>1</v>
      </c>
      <c r="F174" s="20">
        <v>0</v>
      </c>
      <c r="G174" s="20">
        <v>2</v>
      </c>
      <c r="H174" s="20">
        <v>0</v>
      </c>
      <c r="I174" s="20">
        <v>1</v>
      </c>
      <c r="J174" s="20">
        <v>0</v>
      </c>
      <c r="K174" s="20">
        <v>0</v>
      </c>
      <c r="L174" s="20">
        <v>0</v>
      </c>
      <c r="M174" s="20">
        <v>1.2</v>
      </c>
      <c r="N174" s="20">
        <v>1.2</v>
      </c>
      <c r="O174" s="20">
        <v>0</v>
      </c>
      <c r="P174" s="20">
        <v>0.4</v>
      </c>
      <c r="Q174" s="20">
        <v>1.8</v>
      </c>
      <c r="R174" s="20">
        <v>0.4</v>
      </c>
      <c r="S174" s="20">
        <v>1.4</v>
      </c>
      <c r="T174" s="20">
        <v>0</v>
      </c>
      <c r="U174" s="20">
        <v>1.2</v>
      </c>
      <c r="V174" s="20">
        <v>0</v>
      </c>
      <c r="W174" s="20">
        <v>0.4</v>
      </c>
      <c r="X174" s="20">
        <v>0</v>
      </c>
      <c r="Y174" s="20">
        <v>0</v>
      </c>
      <c r="Z174" s="20">
        <v>1.4</v>
      </c>
      <c r="AA174" s="20">
        <v>0</v>
      </c>
      <c r="AB174" s="20"/>
    </row>
    <row r="175" spans="1:28" ht="14.1" customHeight="1" x14ac:dyDescent="0.3">
      <c r="A175" s="21" t="s">
        <v>116</v>
      </c>
      <c r="B175" s="22">
        <f>MAX(B126:B174)</f>
        <v>14.4</v>
      </c>
      <c r="C175" s="22">
        <f t="shared" ref="C175:AB175" si="4">MAX(C126:C174)</f>
        <v>23.8</v>
      </c>
      <c r="D175" s="22">
        <f t="shared" si="4"/>
        <v>12.4</v>
      </c>
      <c r="E175" s="22">
        <f t="shared" si="4"/>
        <v>19.399999999999999</v>
      </c>
      <c r="F175" s="22">
        <f t="shared" si="4"/>
        <v>6.2</v>
      </c>
      <c r="G175" s="22">
        <f t="shared" si="4"/>
        <v>16.7</v>
      </c>
      <c r="H175" s="22">
        <f t="shared" si="4"/>
        <v>20.6</v>
      </c>
      <c r="I175" s="22">
        <f t="shared" si="4"/>
        <v>16</v>
      </c>
      <c r="J175" s="22">
        <f t="shared" si="4"/>
        <v>17.5</v>
      </c>
      <c r="K175" s="22">
        <f t="shared" si="4"/>
        <v>26.4</v>
      </c>
      <c r="L175" s="22">
        <f t="shared" si="4"/>
        <v>21</v>
      </c>
      <c r="M175" s="22">
        <f t="shared" si="4"/>
        <v>19.2</v>
      </c>
      <c r="N175" s="22">
        <f t="shared" si="4"/>
        <v>15.6</v>
      </c>
      <c r="O175" s="22">
        <f t="shared" si="4"/>
        <v>23.5</v>
      </c>
      <c r="P175" s="22">
        <f t="shared" si="4"/>
        <v>18.3</v>
      </c>
      <c r="Q175" s="22">
        <f t="shared" si="4"/>
        <v>13.8</v>
      </c>
      <c r="R175" s="22">
        <f t="shared" si="4"/>
        <v>16.600000000000001</v>
      </c>
      <c r="S175" s="22">
        <f t="shared" si="4"/>
        <v>11.2</v>
      </c>
      <c r="T175" s="22">
        <f t="shared" si="4"/>
        <v>10.8</v>
      </c>
      <c r="U175" s="22">
        <f t="shared" si="4"/>
        <v>13.4</v>
      </c>
      <c r="V175" s="22">
        <f t="shared" si="4"/>
        <v>8.7000000000000011</v>
      </c>
      <c r="W175" s="22">
        <f t="shared" si="4"/>
        <v>18</v>
      </c>
      <c r="X175" s="22">
        <f t="shared" si="4"/>
        <v>15.8</v>
      </c>
      <c r="Y175" s="22">
        <f t="shared" si="4"/>
        <v>9.4</v>
      </c>
      <c r="Z175" s="22">
        <f t="shared" si="4"/>
        <v>12.4</v>
      </c>
      <c r="AA175" s="22">
        <f t="shared" si="4"/>
        <v>9.8000000000000007</v>
      </c>
      <c r="AB175" s="22">
        <f t="shared" si="4"/>
        <v>3.4</v>
      </c>
    </row>
    <row r="176" spans="1:28" ht="14.1" customHeight="1" x14ac:dyDescent="0.3">
      <c r="A176" s="21" t="s">
        <v>117</v>
      </c>
      <c r="B176" s="23">
        <f>HOUR(B124)</f>
        <v>7</v>
      </c>
      <c r="C176" s="23">
        <f t="shared" ref="C176:AA176" si="5">HOUR(C124)</f>
        <v>8</v>
      </c>
      <c r="D176" s="23">
        <f t="shared" si="5"/>
        <v>9</v>
      </c>
      <c r="E176" s="23">
        <f t="shared" si="5"/>
        <v>9</v>
      </c>
      <c r="F176" s="23">
        <f t="shared" si="5"/>
        <v>10</v>
      </c>
      <c r="G176" s="23">
        <f t="shared" si="5"/>
        <v>10</v>
      </c>
      <c r="H176" s="23">
        <f t="shared" si="5"/>
        <v>11</v>
      </c>
      <c r="I176" s="23">
        <f t="shared" si="5"/>
        <v>11</v>
      </c>
      <c r="J176" s="23">
        <f t="shared" si="5"/>
        <v>12</v>
      </c>
      <c r="K176" s="23">
        <f t="shared" si="5"/>
        <v>12</v>
      </c>
      <c r="L176" s="23">
        <f t="shared" si="5"/>
        <v>13</v>
      </c>
      <c r="M176" s="23">
        <f t="shared" si="5"/>
        <v>13</v>
      </c>
      <c r="N176" s="23">
        <f t="shared" si="5"/>
        <v>14</v>
      </c>
      <c r="O176" s="23">
        <f t="shared" si="5"/>
        <v>14</v>
      </c>
      <c r="P176" s="23">
        <f t="shared" si="5"/>
        <v>15</v>
      </c>
      <c r="Q176" s="23">
        <f t="shared" si="5"/>
        <v>15</v>
      </c>
      <c r="R176" s="23">
        <f t="shared" si="5"/>
        <v>16</v>
      </c>
      <c r="S176" s="23">
        <f t="shared" si="5"/>
        <v>16</v>
      </c>
      <c r="T176" s="23">
        <f t="shared" si="5"/>
        <v>17</v>
      </c>
      <c r="U176" s="23">
        <f t="shared" si="5"/>
        <v>17</v>
      </c>
      <c r="V176" s="23">
        <f t="shared" si="5"/>
        <v>18</v>
      </c>
      <c r="W176" s="23">
        <f t="shared" si="5"/>
        <v>18</v>
      </c>
      <c r="X176" s="23">
        <f t="shared" si="5"/>
        <v>20</v>
      </c>
      <c r="Y176" s="23">
        <f t="shared" si="5"/>
        <v>21</v>
      </c>
      <c r="Z176" s="23">
        <f t="shared" si="5"/>
        <v>22</v>
      </c>
      <c r="AA176" s="23">
        <f t="shared" si="5"/>
        <v>23</v>
      </c>
      <c r="AB176" s="23">
        <v>24</v>
      </c>
    </row>
    <row r="179" spans="1:51" s="13" customFormat="1" ht="14.1" customHeight="1" x14ac:dyDescent="0.3">
      <c r="A179" s="15" t="s">
        <v>264</v>
      </c>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row>
    <row r="180" spans="1:51" ht="14.1" customHeight="1" x14ac:dyDescent="0.3">
      <c r="A180" s="16" t="s">
        <v>82</v>
      </c>
      <c r="B180" s="16">
        <v>4002</v>
      </c>
      <c r="C180" s="16">
        <v>4004</v>
      </c>
      <c r="D180" s="16">
        <v>4006</v>
      </c>
      <c r="E180" s="16">
        <v>4008</v>
      </c>
      <c r="F180" s="16">
        <v>4010</v>
      </c>
      <c r="G180" s="16">
        <v>4012</v>
      </c>
      <c r="H180" s="16">
        <v>4014</v>
      </c>
      <c r="I180" s="16">
        <v>4016</v>
      </c>
      <c r="J180" s="16">
        <v>4018</v>
      </c>
      <c r="K180" s="16">
        <v>4020</v>
      </c>
      <c r="L180" s="16">
        <v>4022</v>
      </c>
      <c r="M180" s="16">
        <v>4024</v>
      </c>
      <c r="N180" s="16">
        <v>4026</v>
      </c>
      <c r="O180" s="16">
        <v>4028</v>
      </c>
      <c r="P180" s="16">
        <v>4030</v>
      </c>
      <c r="Q180" s="16">
        <v>4032</v>
      </c>
      <c r="R180" s="16">
        <v>4034</v>
      </c>
      <c r="S180" s="16">
        <v>4036</v>
      </c>
      <c r="T180" s="16">
        <v>4038</v>
      </c>
      <c r="U180" s="16">
        <v>4040</v>
      </c>
      <c r="V180" s="16">
        <v>4042</v>
      </c>
      <c r="W180" s="16">
        <v>4044</v>
      </c>
      <c r="X180" s="16">
        <v>4046</v>
      </c>
      <c r="Y180" s="16">
        <v>4048</v>
      </c>
      <c r="Z180" s="16">
        <v>4050</v>
      </c>
      <c r="AA180" s="16">
        <v>4052</v>
      </c>
      <c r="AB180" s="16">
        <v>4054</v>
      </c>
    </row>
    <row r="181" spans="1:51" ht="14.1" customHeight="1" x14ac:dyDescent="0.3">
      <c r="A181" s="18" t="s">
        <v>83</v>
      </c>
      <c r="B181" s="19">
        <v>0.28472222222222221</v>
      </c>
      <c r="C181" s="19">
        <v>0.30972222222222223</v>
      </c>
      <c r="D181" s="19">
        <v>0.35138888888888892</v>
      </c>
      <c r="E181" s="19">
        <v>0.39305555555555555</v>
      </c>
      <c r="F181" s="19">
        <v>0.43472222222222223</v>
      </c>
      <c r="G181" s="19">
        <v>0.44722222222222219</v>
      </c>
      <c r="H181" s="19">
        <v>0.47638888888888892</v>
      </c>
      <c r="I181" s="19">
        <v>0.48888888888888887</v>
      </c>
      <c r="J181" s="19">
        <v>0.5180555555555556</v>
      </c>
      <c r="K181" s="19">
        <v>0.53055555555555556</v>
      </c>
      <c r="L181" s="19">
        <v>0.55972222222222223</v>
      </c>
      <c r="M181" s="19">
        <v>0.57222222222222219</v>
      </c>
      <c r="N181" s="19">
        <v>0.60138888888888886</v>
      </c>
      <c r="O181" s="19">
        <v>0.61319444444444449</v>
      </c>
      <c r="P181" s="19">
        <v>0.64166666666666672</v>
      </c>
      <c r="Q181" s="19">
        <v>0.66249999999999998</v>
      </c>
      <c r="R181" s="19">
        <v>0.68333333333333324</v>
      </c>
      <c r="S181" s="19">
        <v>0.70416666666666661</v>
      </c>
      <c r="T181" s="19">
        <v>0.72499999999999998</v>
      </c>
      <c r="U181" s="19">
        <v>0.74583333333333324</v>
      </c>
      <c r="V181" s="19">
        <v>0.76666666666666661</v>
      </c>
      <c r="W181" s="19">
        <v>0.80625000000000002</v>
      </c>
      <c r="X181" s="19">
        <v>0.84791666666666676</v>
      </c>
      <c r="Y181" s="19">
        <v>0.88958333333333339</v>
      </c>
      <c r="Z181" s="19">
        <v>0.93125000000000002</v>
      </c>
      <c r="AA181" s="19">
        <v>0.97291666666666676</v>
      </c>
      <c r="AB181" s="19">
        <v>1.0145833333333334</v>
      </c>
    </row>
    <row r="183" spans="1:51" ht="14.1" customHeight="1" x14ac:dyDescent="0.3">
      <c r="A183" s="7" t="s">
        <v>84</v>
      </c>
      <c r="B183" s="20"/>
      <c r="C183" s="20">
        <v>1.4</v>
      </c>
      <c r="D183" s="20">
        <v>4.8000000000000007</v>
      </c>
      <c r="E183" s="20">
        <v>4</v>
      </c>
      <c r="F183" s="20">
        <v>9.4</v>
      </c>
      <c r="G183" s="20">
        <v>8</v>
      </c>
      <c r="H183" s="20">
        <v>12</v>
      </c>
      <c r="I183" s="20">
        <v>4.4000000000000004</v>
      </c>
      <c r="J183" s="20">
        <v>9</v>
      </c>
      <c r="K183" s="20">
        <v>3.8</v>
      </c>
      <c r="L183" s="20">
        <v>9</v>
      </c>
      <c r="M183" s="20">
        <v>10.4</v>
      </c>
      <c r="N183" s="20">
        <v>19.2</v>
      </c>
      <c r="O183" s="20">
        <v>9</v>
      </c>
      <c r="P183" s="20">
        <v>7.6000000000000014</v>
      </c>
      <c r="Q183" s="20">
        <v>14.6</v>
      </c>
      <c r="R183" s="20">
        <v>10</v>
      </c>
      <c r="S183" s="20">
        <v>8.4</v>
      </c>
      <c r="T183" s="20">
        <v>8.4</v>
      </c>
      <c r="U183" s="20">
        <v>11.4</v>
      </c>
      <c r="V183" s="20">
        <v>11</v>
      </c>
      <c r="W183" s="20">
        <v>11.8</v>
      </c>
      <c r="X183" s="20">
        <v>16.8</v>
      </c>
      <c r="Y183" s="20">
        <v>12.6</v>
      </c>
      <c r="Z183" s="20">
        <v>8</v>
      </c>
      <c r="AA183" s="20">
        <v>9.6000000000000014</v>
      </c>
      <c r="AB183" s="20">
        <v>5.6000000000000014</v>
      </c>
    </row>
    <row r="184" spans="1:51" ht="14.1" customHeight="1" x14ac:dyDescent="0.3">
      <c r="A184" s="7" t="s">
        <v>85</v>
      </c>
      <c r="B184" s="20"/>
      <c r="C184" s="20">
        <v>1.4</v>
      </c>
      <c r="D184" s="20">
        <v>6.2</v>
      </c>
      <c r="E184" s="20">
        <v>5.2</v>
      </c>
      <c r="F184" s="20">
        <v>11</v>
      </c>
      <c r="G184" s="20">
        <v>8</v>
      </c>
      <c r="H184" s="20">
        <v>12.4</v>
      </c>
      <c r="I184" s="20">
        <v>5</v>
      </c>
      <c r="J184" s="20">
        <v>12.8</v>
      </c>
      <c r="K184" s="20">
        <v>5</v>
      </c>
      <c r="L184" s="20">
        <v>12.4</v>
      </c>
      <c r="M184" s="20">
        <v>12.4</v>
      </c>
      <c r="N184" s="20">
        <v>24.6</v>
      </c>
      <c r="O184" s="20">
        <v>12.2</v>
      </c>
      <c r="P184" s="20">
        <v>12</v>
      </c>
      <c r="Q184" s="20">
        <v>18.8</v>
      </c>
      <c r="R184" s="20">
        <v>17</v>
      </c>
      <c r="S184" s="20">
        <v>12.8</v>
      </c>
      <c r="T184" s="20">
        <v>17.399999999999999</v>
      </c>
      <c r="U184" s="20">
        <v>21.2</v>
      </c>
      <c r="V184" s="20">
        <v>21.4</v>
      </c>
      <c r="W184" s="20">
        <v>13.4</v>
      </c>
      <c r="X184" s="20">
        <v>19.8</v>
      </c>
      <c r="Y184" s="20">
        <v>15</v>
      </c>
      <c r="Z184" s="20">
        <v>11.6</v>
      </c>
      <c r="AA184" s="20">
        <v>14.6</v>
      </c>
      <c r="AB184" s="20">
        <v>11</v>
      </c>
    </row>
    <row r="185" spans="1:51" ht="14.1" customHeight="1" x14ac:dyDescent="0.3">
      <c r="A185" s="7" t="s">
        <v>216</v>
      </c>
      <c r="B185" s="20"/>
      <c r="C185" s="20">
        <v>1.4</v>
      </c>
      <c r="D185" s="20">
        <v>6.4</v>
      </c>
      <c r="E185" s="20">
        <v>5.4</v>
      </c>
      <c r="F185" s="20">
        <v>12.6</v>
      </c>
      <c r="G185" s="20">
        <v>13</v>
      </c>
      <c r="H185" s="20">
        <v>15</v>
      </c>
      <c r="I185" s="20">
        <v>5.4</v>
      </c>
      <c r="J185" s="20">
        <v>14.4</v>
      </c>
      <c r="K185" s="20">
        <v>7.2</v>
      </c>
      <c r="L185" s="20">
        <v>16.8</v>
      </c>
      <c r="M185" s="20">
        <v>13</v>
      </c>
      <c r="N185" s="20">
        <v>24.6</v>
      </c>
      <c r="O185" s="20">
        <v>11.6</v>
      </c>
      <c r="P185" s="20">
        <v>24.6</v>
      </c>
      <c r="Q185" s="20">
        <v>23.3</v>
      </c>
      <c r="R185" s="20">
        <v>21.2</v>
      </c>
      <c r="S185" s="20">
        <v>15.2</v>
      </c>
      <c r="T185" s="20">
        <v>17</v>
      </c>
      <c r="U185" s="20">
        <v>21.2</v>
      </c>
      <c r="V185" s="20">
        <v>23.4</v>
      </c>
      <c r="W185" s="20">
        <v>17</v>
      </c>
      <c r="X185" s="20">
        <v>21</v>
      </c>
      <c r="Y185" s="20">
        <v>15.6</v>
      </c>
      <c r="Z185" s="20">
        <v>12.2</v>
      </c>
      <c r="AA185" s="20">
        <v>14.6</v>
      </c>
      <c r="AB185" s="20">
        <v>12.2</v>
      </c>
    </row>
    <row r="186" spans="1:51" ht="14.1" customHeight="1" x14ac:dyDescent="0.3">
      <c r="A186" s="7" t="s">
        <v>219</v>
      </c>
      <c r="B186" s="20"/>
      <c r="C186" s="20">
        <v>2</v>
      </c>
      <c r="D186" s="20">
        <v>6.4</v>
      </c>
      <c r="E186" s="20">
        <v>5.4</v>
      </c>
      <c r="F186" s="20">
        <v>13</v>
      </c>
      <c r="G186" s="20">
        <v>13</v>
      </c>
      <c r="H186" s="20">
        <v>15.4</v>
      </c>
      <c r="I186" s="20">
        <v>5.8000000000000007</v>
      </c>
      <c r="J186" s="20">
        <v>15.2</v>
      </c>
      <c r="K186" s="20">
        <v>7.6000000000000014</v>
      </c>
      <c r="L186" s="20">
        <v>18.399999999999999</v>
      </c>
      <c r="M186" s="20">
        <v>12.9</v>
      </c>
      <c r="N186" s="20">
        <v>24.6</v>
      </c>
      <c r="O186" s="20">
        <v>12.6</v>
      </c>
      <c r="P186" s="20">
        <v>25</v>
      </c>
      <c r="Q186" s="20">
        <v>23.3</v>
      </c>
      <c r="R186" s="20">
        <v>22</v>
      </c>
      <c r="S186" s="20">
        <v>17</v>
      </c>
      <c r="T186" s="20">
        <v>17.399999999999999</v>
      </c>
      <c r="U186" s="20">
        <v>21.8</v>
      </c>
      <c r="V186" s="20">
        <v>25</v>
      </c>
      <c r="W186" s="20">
        <v>17.399999999999999</v>
      </c>
      <c r="X186" s="20">
        <v>21.8</v>
      </c>
      <c r="Y186" s="20">
        <v>15.6</v>
      </c>
      <c r="Z186" s="20">
        <v>11.6</v>
      </c>
      <c r="AA186" s="20">
        <v>16.399999999999999</v>
      </c>
      <c r="AB186" s="20">
        <v>13.4</v>
      </c>
    </row>
    <row r="187" spans="1:51" ht="14.1" customHeight="1" x14ac:dyDescent="0.3">
      <c r="A187" s="7" t="s">
        <v>222</v>
      </c>
      <c r="B187" s="20"/>
      <c r="C187" s="20">
        <v>2</v>
      </c>
      <c r="D187" s="20">
        <v>6.4</v>
      </c>
      <c r="E187" s="20">
        <v>5</v>
      </c>
      <c r="F187" s="20">
        <v>13</v>
      </c>
      <c r="G187" s="20">
        <v>13</v>
      </c>
      <c r="H187" s="20">
        <v>15.4</v>
      </c>
      <c r="I187" s="20">
        <v>5.8000000000000007</v>
      </c>
      <c r="J187" s="20">
        <v>16.600000000000001</v>
      </c>
      <c r="K187" s="20">
        <v>7.6000000000000014</v>
      </c>
      <c r="L187" s="20">
        <v>17.8</v>
      </c>
      <c r="M187" s="20">
        <v>12.9</v>
      </c>
      <c r="N187" s="20">
        <v>25</v>
      </c>
      <c r="O187" s="20">
        <v>13.8</v>
      </c>
      <c r="P187" s="20">
        <v>25</v>
      </c>
      <c r="Q187" s="20">
        <v>23.4</v>
      </c>
      <c r="R187" s="20">
        <v>22</v>
      </c>
      <c r="S187" s="20">
        <v>17</v>
      </c>
      <c r="T187" s="20">
        <v>16.399999999999999</v>
      </c>
      <c r="U187" s="20">
        <v>19.8</v>
      </c>
      <c r="V187" s="20">
        <v>23.8</v>
      </c>
      <c r="W187" s="20">
        <v>18.8</v>
      </c>
      <c r="X187" s="20">
        <v>21.4</v>
      </c>
      <c r="Y187" s="20">
        <v>16</v>
      </c>
      <c r="Z187" s="20">
        <v>12.2</v>
      </c>
      <c r="AA187" s="20">
        <v>16.399999999999999</v>
      </c>
      <c r="AB187" s="20">
        <v>12.8</v>
      </c>
    </row>
    <row r="188" spans="1:51" ht="14.1" customHeight="1" x14ac:dyDescent="0.3">
      <c r="A188" s="7" t="s">
        <v>225</v>
      </c>
      <c r="B188" s="20"/>
      <c r="C188" s="20">
        <v>2</v>
      </c>
      <c r="D188" s="20">
        <v>6</v>
      </c>
      <c r="E188" s="20">
        <v>5</v>
      </c>
      <c r="F188" s="20">
        <v>13</v>
      </c>
      <c r="G188" s="20">
        <v>13</v>
      </c>
      <c r="H188" s="20">
        <v>15.4</v>
      </c>
      <c r="I188" s="20">
        <v>5.4</v>
      </c>
      <c r="J188" s="20">
        <v>17.2</v>
      </c>
      <c r="K188" s="20">
        <v>7</v>
      </c>
      <c r="L188" s="20">
        <v>16.3</v>
      </c>
      <c r="M188" s="20">
        <v>13.2</v>
      </c>
      <c r="N188" s="20">
        <v>22.4</v>
      </c>
      <c r="O188" s="20">
        <v>13.2</v>
      </c>
      <c r="P188" s="20">
        <v>25.5</v>
      </c>
      <c r="Q188" s="20">
        <v>23.4</v>
      </c>
      <c r="R188" s="20">
        <v>20.7</v>
      </c>
      <c r="S188" s="20">
        <v>17.3</v>
      </c>
      <c r="T188" s="20">
        <v>16.399999999999999</v>
      </c>
      <c r="U188" s="20">
        <v>21.8</v>
      </c>
      <c r="V188" s="20">
        <v>23.7</v>
      </c>
      <c r="W188" s="20">
        <v>18.2</v>
      </c>
      <c r="X188" s="20">
        <v>20.2</v>
      </c>
      <c r="Y188" s="20">
        <v>16.600000000000001</v>
      </c>
      <c r="Z188" s="20">
        <v>12.8</v>
      </c>
      <c r="AA188" s="20">
        <v>16.399999999999999</v>
      </c>
      <c r="AB188" s="20">
        <v>12.4</v>
      </c>
    </row>
    <row r="189" spans="1:51" ht="14.1" customHeight="1" x14ac:dyDescent="0.3">
      <c r="A189" s="7" t="s">
        <v>228</v>
      </c>
      <c r="B189" s="20"/>
      <c r="C189" s="20">
        <v>1.4</v>
      </c>
      <c r="D189" s="20">
        <v>6</v>
      </c>
      <c r="E189" s="20">
        <v>5</v>
      </c>
      <c r="F189" s="20">
        <v>13</v>
      </c>
      <c r="G189" s="20">
        <v>12</v>
      </c>
      <c r="H189" s="20">
        <v>15.4</v>
      </c>
      <c r="I189" s="20">
        <v>6</v>
      </c>
      <c r="J189" s="20">
        <v>16.399999999999999</v>
      </c>
      <c r="K189" s="20">
        <v>7</v>
      </c>
      <c r="L189" s="20">
        <v>15.4</v>
      </c>
      <c r="M189" s="20">
        <v>10.9</v>
      </c>
      <c r="N189" s="20">
        <v>22.4</v>
      </c>
      <c r="O189" s="20">
        <v>13.6</v>
      </c>
      <c r="P189" s="20">
        <v>25.4</v>
      </c>
      <c r="Q189" s="20">
        <v>22.8</v>
      </c>
      <c r="R189" s="20">
        <v>20.6</v>
      </c>
      <c r="S189" s="20">
        <v>17.2</v>
      </c>
      <c r="T189" s="20">
        <v>16.399999999999999</v>
      </c>
      <c r="U189" s="20">
        <v>21.8</v>
      </c>
      <c r="V189" s="20">
        <v>23.7</v>
      </c>
      <c r="W189" s="20">
        <v>18.2</v>
      </c>
      <c r="X189" s="20">
        <v>19.600000000000001</v>
      </c>
      <c r="Y189" s="20">
        <v>16.2</v>
      </c>
      <c r="Z189" s="20">
        <v>12.8</v>
      </c>
      <c r="AA189" s="20">
        <v>16.399999999999999</v>
      </c>
      <c r="AB189" s="20">
        <v>12.4</v>
      </c>
    </row>
    <row r="190" spans="1:51" ht="14.1" customHeight="1" x14ac:dyDescent="0.3">
      <c r="A190" s="7" t="s">
        <v>231</v>
      </c>
      <c r="B190" s="20"/>
      <c r="C190" s="20">
        <v>1.4</v>
      </c>
      <c r="D190" s="20">
        <v>6</v>
      </c>
      <c r="E190" s="20">
        <v>5</v>
      </c>
      <c r="F190" s="20">
        <v>13</v>
      </c>
      <c r="G190" s="20">
        <v>7.9</v>
      </c>
      <c r="H190" s="20">
        <v>14</v>
      </c>
      <c r="I190" s="20">
        <v>6</v>
      </c>
      <c r="J190" s="20">
        <v>14.6</v>
      </c>
      <c r="K190" s="20">
        <v>6.4</v>
      </c>
      <c r="L190" s="20">
        <v>15.2</v>
      </c>
      <c r="M190" s="20">
        <v>9.2000000000000011</v>
      </c>
      <c r="N190" s="20">
        <v>22.4</v>
      </c>
      <c r="O190" s="20">
        <v>12.4</v>
      </c>
      <c r="P190" s="20">
        <v>25.4</v>
      </c>
      <c r="Q190" s="20">
        <v>21.2</v>
      </c>
      <c r="R190" s="20">
        <v>20.6</v>
      </c>
      <c r="S190" s="20">
        <v>16.399999999999999</v>
      </c>
      <c r="T190" s="20">
        <v>16.3</v>
      </c>
      <c r="U190" s="20">
        <v>19.100000000000001</v>
      </c>
      <c r="V190" s="20">
        <v>17.899999999999999</v>
      </c>
      <c r="W190" s="20">
        <v>18.2</v>
      </c>
      <c r="X190" s="20">
        <v>19</v>
      </c>
      <c r="Y190" s="20">
        <v>15</v>
      </c>
      <c r="Z190" s="20">
        <v>12.8</v>
      </c>
      <c r="AA190" s="20">
        <v>16.399999999999999</v>
      </c>
      <c r="AB190" s="20">
        <v>11.9</v>
      </c>
    </row>
    <row r="191" spans="1:51" ht="14.1" customHeight="1" x14ac:dyDescent="0.3">
      <c r="A191" s="7" t="s">
        <v>234</v>
      </c>
      <c r="B191" s="20"/>
      <c r="C191" s="20">
        <v>1.4</v>
      </c>
      <c r="D191" s="20">
        <v>6</v>
      </c>
      <c r="E191" s="20">
        <v>5</v>
      </c>
      <c r="F191" s="20">
        <v>13.8</v>
      </c>
      <c r="G191" s="20">
        <v>7.9</v>
      </c>
      <c r="H191" s="20">
        <v>13.4</v>
      </c>
      <c r="I191" s="20">
        <v>6</v>
      </c>
      <c r="J191" s="20">
        <v>13.7</v>
      </c>
      <c r="K191" s="20">
        <v>5.6000000000000014</v>
      </c>
      <c r="L191" s="20">
        <v>15.2</v>
      </c>
      <c r="M191" s="20">
        <v>9.2000000000000011</v>
      </c>
      <c r="N191" s="20">
        <v>22.4</v>
      </c>
      <c r="O191" s="20">
        <v>12.4</v>
      </c>
      <c r="P191" s="20">
        <v>23.9</v>
      </c>
      <c r="Q191" s="20">
        <v>21.2</v>
      </c>
      <c r="R191" s="20">
        <v>20.5</v>
      </c>
      <c r="S191" s="20">
        <v>16.7</v>
      </c>
      <c r="T191" s="20">
        <v>16.3</v>
      </c>
      <c r="U191" s="20">
        <v>19.100000000000001</v>
      </c>
      <c r="V191" s="20">
        <v>18.3</v>
      </c>
      <c r="W191" s="20">
        <v>18.2</v>
      </c>
      <c r="X191" s="20">
        <v>19</v>
      </c>
      <c r="Y191" s="20">
        <v>15</v>
      </c>
      <c r="Z191" s="20">
        <v>12.8</v>
      </c>
      <c r="AA191" s="20">
        <v>16.399999999999999</v>
      </c>
      <c r="AB191" s="20">
        <v>11.9</v>
      </c>
    </row>
    <row r="192" spans="1:51" ht="14.1" customHeight="1" x14ac:dyDescent="0.3">
      <c r="A192" s="7" t="s">
        <v>237</v>
      </c>
      <c r="B192" s="20"/>
      <c r="C192" s="20">
        <v>1.4</v>
      </c>
      <c r="D192" s="20">
        <v>6</v>
      </c>
      <c r="E192" s="20">
        <v>5.4</v>
      </c>
      <c r="F192" s="20">
        <v>13.4</v>
      </c>
      <c r="G192" s="20">
        <v>7.9</v>
      </c>
      <c r="H192" s="20">
        <v>10.4</v>
      </c>
      <c r="I192" s="20">
        <v>6.4</v>
      </c>
      <c r="J192" s="20">
        <v>13.7</v>
      </c>
      <c r="K192" s="20">
        <v>5.6000000000000014</v>
      </c>
      <c r="L192" s="20">
        <v>13.9</v>
      </c>
      <c r="M192" s="20">
        <v>8.6</v>
      </c>
      <c r="N192" s="20">
        <v>22.4</v>
      </c>
      <c r="O192" s="20">
        <v>13.2</v>
      </c>
      <c r="P192" s="20">
        <v>23.9</v>
      </c>
      <c r="Q192" s="20">
        <v>21.2</v>
      </c>
      <c r="R192" s="20">
        <v>20.5</v>
      </c>
      <c r="S192" s="20">
        <v>17.600000000000001</v>
      </c>
      <c r="T192" s="20">
        <v>16.7</v>
      </c>
      <c r="U192" s="20">
        <v>19.100000000000001</v>
      </c>
      <c r="V192" s="20">
        <v>18.3</v>
      </c>
      <c r="W192" s="20">
        <v>18.2</v>
      </c>
      <c r="X192" s="20">
        <v>19</v>
      </c>
      <c r="Y192" s="20">
        <v>15</v>
      </c>
      <c r="Z192" s="20">
        <v>12.8</v>
      </c>
      <c r="AA192" s="20">
        <v>16.399999999999999</v>
      </c>
      <c r="AB192" s="20">
        <v>11.9</v>
      </c>
    </row>
    <row r="193" spans="1:28" ht="14.1" customHeight="1" x14ac:dyDescent="0.3">
      <c r="A193" s="50" t="s">
        <v>240</v>
      </c>
      <c r="B193" s="51">
        <v>0</v>
      </c>
      <c r="C193" s="51">
        <v>1.4</v>
      </c>
      <c r="D193" s="51">
        <v>5.8000000000000007</v>
      </c>
      <c r="E193" s="51">
        <v>5</v>
      </c>
      <c r="F193" s="51">
        <v>12.4</v>
      </c>
      <c r="G193" s="51">
        <v>7.1000000000000014</v>
      </c>
      <c r="H193" s="51">
        <v>10.4</v>
      </c>
      <c r="I193" s="51">
        <v>5.4</v>
      </c>
      <c r="J193" s="51">
        <v>15.5</v>
      </c>
      <c r="K193" s="51">
        <v>6.8000000000000007</v>
      </c>
      <c r="L193" s="51">
        <v>14.1</v>
      </c>
      <c r="M193" s="51">
        <v>6.8000000000000007</v>
      </c>
      <c r="N193" s="51">
        <v>23.2</v>
      </c>
      <c r="O193" s="51">
        <v>14.4</v>
      </c>
      <c r="P193" s="51">
        <v>23.2</v>
      </c>
      <c r="Q193" s="51">
        <v>22.8</v>
      </c>
      <c r="R193" s="51">
        <v>15.6</v>
      </c>
      <c r="S193" s="51">
        <v>14.4</v>
      </c>
      <c r="T193" s="51">
        <v>14.9</v>
      </c>
      <c r="U193" s="51">
        <v>14.9</v>
      </c>
      <c r="V193" s="51">
        <v>13.3</v>
      </c>
      <c r="W193" s="51">
        <v>17.600000000000001</v>
      </c>
      <c r="X193" s="51">
        <v>16.399999999999999</v>
      </c>
      <c r="Y193" s="51">
        <v>11.8</v>
      </c>
      <c r="Z193" s="51">
        <v>11.2</v>
      </c>
      <c r="AA193" s="51">
        <v>14.2</v>
      </c>
      <c r="AB193" s="51">
        <v>9</v>
      </c>
    </row>
    <row r="194" spans="1:28" ht="14.1" customHeight="1" x14ac:dyDescent="0.3">
      <c r="A194" s="7" t="s">
        <v>243</v>
      </c>
      <c r="B194" s="20">
        <v>0</v>
      </c>
      <c r="C194" s="20">
        <v>1.4</v>
      </c>
      <c r="D194" s="20">
        <v>5.2</v>
      </c>
      <c r="E194" s="20">
        <v>5</v>
      </c>
      <c r="F194" s="20">
        <v>12.4</v>
      </c>
      <c r="G194" s="20">
        <v>7.1000000000000014</v>
      </c>
      <c r="H194" s="20">
        <v>10.4</v>
      </c>
      <c r="I194" s="20">
        <v>5.4</v>
      </c>
      <c r="J194" s="20">
        <v>15.5</v>
      </c>
      <c r="K194" s="20">
        <v>6.8000000000000007</v>
      </c>
      <c r="L194" s="20">
        <v>14.1</v>
      </c>
      <c r="M194" s="20">
        <v>6.8000000000000007</v>
      </c>
      <c r="N194" s="20">
        <v>22.2</v>
      </c>
      <c r="O194" s="20">
        <v>14.4</v>
      </c>
      <c r="P194" s="20">
        <v>23</v>
      </c>
      <c r="Q194" s="20">
        <v>22.8</v>
      </c>
      <c r="R194" s="20">
        <v>15.6</v>
      </c>
      <c r="S194" s="20">
        <v>14</v>
      </c>
      <c r="T194" s="20">
        <v>14.4</v>
      </c>
      <c r="U194" s="20">
        <v>14.9</v>
      </c>
      <c r="V194" s="20">
        <v>11.5</v>
      </c>
      <c r="W194" s="20">
        <v>17.2</v>
      </c>
      <c r="X194" s="20">
        <v>15.8</v>
      </c>
      <c r="Y194" s="20">
        <v>11.8</v>
      </c>
      <c r="Z194" s="20">
        <v>10.8</v>
      </c>
      <c r="AA194" s="20">
        <v>13.8</v>
      </c>
      <c r="AB194" s="20">
        <v>8</v>
      </c>
    </row>
    <row r="195" spans="1:28" ht="14.1" customHeight="1" x14ac:dyDescent="0.3">
      <c r="A195" s="7" t="s">
        <v>246</v>
      </c>
      <c r="B195" s="20">
        <v>0.4</v>
      </c>
      <c r="C195" s="20">
        <v>1.4</v>
      </c>
      <c r="D195" s="20">
        <v>5.2</v>
      </c>
      <c r="E195" s="20">
        <v>5</v>
      </c>
      <c r="F195" s="20">
        <v>12.4</v>
      </c>
      <c r="G195" s="20">
        <v>7.1000000000000014</v>
      </c>
      <c r="H195" s="20">
        <v>10.4</v>
      </c>
      <c r="I195" s="20">
        <v>5.4</v>
      </c>
      <c r="J195" s="20">
        <v>14.9</v>
      </c>
      <c r="K195" s="20">
        <v>6.8000000000000007</v>
      </c>
      <c r="L195" s="20">
        <v>14.1</v>
      </c>
      <c r="M195" s="20">
        <v>6.2</v>
      </c>
      <c r="N195" s="20">
        <v>21.6</v>
      </c>
      <c r="O195" s="20">
        <v>14.4</v>
      </c>
      <c r="P195" s="20">
        <v>22.1</v>
      </c>
      <c r="Q195" s="20">
        <v>22.4</v>
      </c>
      <c r="R195" s="20">
        <v>14.8</v>
      </c>
      <c r="S195" s="20">
        <v>14</v>
      </c>
      <c r="T195" s="20">
        <v>13.5</v>
      </c>
      <c r="U195" s="20">
        <v>14.3</v>
      </c>
      <c r="V195" s="20">
        <v>11.5</v>
      </c>
      <c r="W195" s="20">
        <v>17.2</v>
      </c>
      <c r="X195" s="20">
        <v>15.8</v>
      </c>
      <c r="Y195" s="20">
        <v>10.8</v>
      </c>
      <c r="Z195" s="20">
        <v>10.8</v>
      </c>
      <c r="AA195" s="20">
        <v>12.4</v>
      </c>
      <c r="AB195" s="20">
        <v>7.6000000000000014</v>
      </c>
    </row>
    <row r="196" spans="1:28" ht="14.1" customHeight="1" x14ac:dyDescent="0.3">
      <c r="A196" s="7" t="s">
        <v>244</v>
      </c>
      <c r="B196" s="20">
        <v>0.4</v>
      </c>
      <c r="C196" s="20">
        <v>1</v>
      </c>
      <c r="D196" s="20">
        <v>5.2</v>
      </c>
      <c r="E196" s="20">
        <v>4.4000000000000004</v>
      </c>
      <c r="F196" s="20">
        <v>11.8</v>
      </c>
      <c r="G196" s="20">
        <v>6.7</v>
      </c>
      <c r="H196" s="20">
        <v>10</v>
      </c>
      <c r="I196" s="20">
        <v>5.4</v>
      </c>
      <c r="J196" s="20">
        <v>13.4</v>
      </c>
      <c r="K196" s="20">
        <v>7.4</v>
      </c>
      <c r="L196" s="20">
        <v>13.1</v>
      </c>
      <c r="M196" s="20">
        <v>6.2</v>
      </c>
      <c r="N196" s="20">
        <v>21.2</v>
      </c>
      <c r="O196" s="20">
        <v>14</v>
      </c>
      <c r="P196" s="20">
        <v>20</v>
      </c>
      <c r="Q196" s="20">
        <v>20</v>
      </c>
      <c r="R196" s="20">
        <v>11.7</v>
      </c>
      <c r="S196" s="20">
        <v>14.4</v>
      </c>
      <c r="T196" s="20">
        <v>12.9</v>
      </c>
      <c r="U196" s="20">
        <v>12.3</v>
      </c>
      <c r="V196" s="20">
        <v>9.9</v>
      </c>
      <c r="W196" s="20">
        <v>14</v>
      </c>
      <c r="X196" s="20">
        <v>16.2</v>
      </c>
      <c r="Y196" s="20">
        <v>10.199999999999999</v>
      </c>
      <c r="Z196" s="20">
        <v>10.8</v>
      </c>
      <c r="AA196" s="20">
        <v>11.4</v>
      </c>
      <c r="AB196" s="20">
        <v>6.4</v>
      </c>
    </row>
    <row r="197" spans="1:28" ht="14.1" customHeight="1" x14ac:dyDescent="0.3">
      <c r="A197" s="7" t="s">
        <v>241</v>
      </c>
      <c r="B197" s="20">
        <v>0.4</v>
      </c>
      <c r="C197" s="20">
        <v>0.4</v>
      </c>
      <c r="D197" s="20">
        <v>5.2</v>
      </c>
      <c r="E197" s="20">
        <v>4.4000000000000004</v>
      </c>
      <c r="F197" s="20">
        <v>11.8</v>
      </c>
      <c r="G197" s="20">
        <v>4.4000000000000004</v>
      </c>
      <c r="H197" s="20">
        <v>10.5</v>
      </c>
      <c r="I197" s="20">
        <v>5.4</v>
      </c>
      <c r="J197" s="20">
        <v>14</v>
      </c>
      <c r="K197" s="20">
        <v>7.4</v>
      </c>
      <c r="L197" s="20">
        <v>11.8</v>
      </c>
      <c r="M197" s="20">
        <v>6.2</v>
      </c>
      <c r="N197" s="20">
        <v>20.399999999999999</v>
      </c>
      <c r="O197" s="20">
        <v>13.6</v>
      </c>
      <c r="P197" s="20">
        <v>18.3</v>
      </c>
      <c r="Q197" s="20">
        <v>18.8</v>
      </c>
      <c r="R197" s="20">
        <v>10.9</v>
      </c>
      <c r="S197" s="20">
        <v>14.3</v>
      </c>
      <c r="T197" s="20">
        <v>11.6</v>
      </c>
      <c r="U197" s="20">
        <v>12</v>
      </c>
      <c r="V197" s="20">
        <v>8.3000000000000007</v>
      </c>
      <c r="W197" s="20">
        <v>13.4</v>
      </c>
      <c r="X197" s="20">
        <v>15.6</v>
      </c>
      <c r="Y197" s="20">
        <v>9.7000000000000011</v>
      </c>
      <c r="Z197" s="20">
        <v>10.199999999999999</v>
      </c>
      <c r="AA197" s="20">
        <v>11</v>
      </c>
      <c r="AB197" s="20">
        <v>6.2</v>
      </c>
    </row>
    <row r="198" spans="1:28" ht="14.1" customHeight="1" x14ac:dyDescent="0.3">
      <c r="A198" s="7" t="s">
        <v>238</v>
      </c>
      <c r="B198" s="20">
        <v>1</v>
      </c>
      <c r="C198" s="20">
        <v>0.4</v>
      </c>
      <c r="D198" s="20">
        <v>5.2</v>
      </c>
      <c r="E198" s="20">
        <v>5.2</v>
      </c>
      <c r="F198" s="20">
        <v>11.4</v>
      </c>
      <c r="G198" s="20">
        <v>4.3</v>
      </c>
      <c r="H198" s="20">
        <v>9.7000000000000011</v>
      </c>
      <c r="I198" s="20">
        <v>5.4</v>
      </c>
      <c r="J198" s="20">
        <v>13.6</v>
      </c>
      <c r="K198" s="20">
        <v>5.8000000000000007</v>
      </c>
      <c r="L198" s="20">
        <v>11</v>
      </c>
      <c r="M198" s="20">
        <v>6.2</v>
      </c>
      <c r="N198" s="20">
        <v>20.399999999999999</v>
      </c>
      <c r="O198" s="20">
        <v>12</v>
      </c>
      <c r="P198" s="20">
        <v>17.5</v>
      </c>
      <c r="Q198" s="20">
        <v>18</v>
      </c>
      <c r="R198" s="20">
        <v>8.5</v>
      </c>
      <c r="S198" s="20">
        <v>12.3</v>
      </c>
      <c r="T198" s="20">
        <v>9.4</v>
      </c>
      <c r="U198" s="20">
        <v>10.7</v>
      </c>
      <c r="V198" s="20">
        <v>7</v>
      </c>
      <c r="W198" s="20">
        <v>13.4</v>
      </c>
      <c r="X198" s="20">
        <v>12.6</v>
      </c>
      <c r="Y198" s="20">
        <v>9.2000000000000011</v>
      </c>
      <c r="Z198" s="20">
        <v>9.2000000000000011</v>
      </c>
      <c r="AA198" s="20">
        <v>8.8000000000000007</v>
      </c>
      <c r="AB198" s="20">
        <v>4.8000000000000007</v>
      </c>
    </row>
    <row r="199" spans="1:28" ht="14.1" customHeight="1" x14ac:dyDescent="0.3">
      <c r="A199" s="7" t="s">
        <v>235</v>
      </c>
      <c r="B199" s="20">
        <v>1</v>
      </c>
      <c r="C199" s="20">
        <v>0.4</v>
      </c>
      <c r="D199" s="20">
        <v>5.2</v>
      </c>
      <c r="E199" s="20">
        <v>5.2</v>
      </c>
      <c r="F199" s="20">
        <v>10.8</v>
      </c>
      <c r="G199" s="20">
        <v>3.8</v>
      </c>
      <c r="H199" s="20">
        <v>8.3000000000000007</v>
      </c>
      <c r="I199" s="20">
        <v>5.4</v>
      </c>
      <c r="J199" s="20">
        <v>13.6</v>
      </c>
      <c r="K199" s="20">
        <v>5.4</v>
      </c>
      <c r="L199" s="20">
        <v>9.9</v>
      </c>
      <c r="M199" s="20">
        <v>5.8000000000000007</v>
      </c>
      <c r="N199" s="20">
        <v>17.8</v>
      </c>
      <c r="O199" s="20">
        <v>11.4</v>
      </c>
      <c r="P199" s="20">
        <v>15.8</v>
      </c>
      <c r="Q199" s="20">
        <v>15.8</v>
      </c>
      <c r="R199" s="20">
        <v>8.7000000000000011</v>
      </c>
      <c r="S199" s="20">
        <v>8.3000000000000007</v>
      </c>
      <c r="T199" s="20">
        <v>8.1</v>
      </c>
      <c r="U199" s="20">
        <v>10.199999999999999</v>
      </c>
      <c r="V199" s="20">
        <v>3.8</v>
      </c>
      <c r="W199" s="20">
        <v>13.4</v>
      </c>
      <c r="X199" s="20">
        <v>8.8000000000000007</v>
      </c>
      <c r="Y199" s="20">
        <v>7.9</v>
      </c>
      <c r="Z199" s="20">
        <v>4.8000000000000007</v>
      </c>
      <c r="AA199" s="20">
        <v>8.2000000000000011</v>
      </c>
      <c r="AB199" s="20">
        <v>1.5</v>
      </c>
    </row>
    <row r="200" spans="1:28" ht="14.1" customHeight="1" x14ac:dyDescent="0.3">
      <c r="A200" s="7" t="s">
        <v>232</v>
      </c>
      <c r="B200" s="20">
        <v>1</v>
      </c>
      <c r="C200" s="20">
        <v>0.4</v>
      </c>
      <c r="D200" s="20">
        <v>5.2</v>
      </c>
      <c r="E200" s="20">
        <v>5.2</v>
      </c>
      <c r="F200" s="20">
        <v>12</v>
      </c>
      <c r="G200" s="20">
        <v>3.6</v>
      </c>
      <c r="H200" s="20">
        <v>7.8000000000000007</v>
      </c>
      <c r="I200" s="20">
        <v>5.4</v>
      </c>
      <c r="J200" s="20">
        <v>13.2</v>
      </c>
      <c r="K200" s="20">
        <v>5.4</v>
      </c>
      <c r="L200" s="20">
        <v>9.3000000000000007</v>
      </c>
      <c r="M200" s="20">
        <v>5.8000000000000007</v>
      </c>
      <c r="N200" s="20">
        <v>16.600000000000001</v>
      </c>
      <c r="O200" s="20">
        <v>10.4</v>
      </c>
      <c r="P200" s="20">
        <v>15.8</v>
      </c>
      <c r="Q200" s="20">
        <v>12.8</v>
      </c>
      <c r="R200" s="20">
        <v>8.7000000000000011</v>
      </c>
      <c r="S200" s="20">
        <v>5.4</v>
      </c>
      <c r="T200" s="20">
        <v>9.3000000000000007</v>
      </c>
      <c r="U200" s="20">
        <v>10.1</v>
      </c>
      <c r="V200" s="20">
        <v>3.8</v>
      </c>
      <c r="W200" s="20">
        <v>11.8</v>
      </c>
      <c r="X200" s="20">
        <v>7</v>
      </c>
      <c r="Y200" s="20">
        <v>4.9000000000000004</v>
      </c>
      <c r="Z200" s="20">
        <v>4.4000000000000004</v>
      </c>
      <c r="AA200" s="20">
        <v>7.6000000000000014</v>
      </c>
      <c r="AB200" s="20">
        <v>0.4</v>
      </c>
    </row>
    <row r="201" spans="1:28" ht="14.1" customHeight="1" x14ac:dyDescent="0.3">
      <c r="A201" s="7" t="s">
        <v>229</v>
      </c>
      <c r="B201" s="20">
        <v>1</v>
      </c>
      <c r="C201" s="20">
        <v>0.4</v>
      </c>
      <c r="D201" s="20">
        <v>5.2</v>
      </c>
      <c r="E201" s="20">
        <v>5.6000000000000014</v>
      </c>
      <c r="F201" s="20">
        <v>12</v>
      </c>
      <c r="G201" s="20">
        <v>3.6</v>
      </c>
      <c r="H201" s="20">
        <v>7.8000000000000007</v>
      </c>
      <c r="I201" s="20">
        <v>5.4</v>
      </c>
      <c r="J201" s="20">
        <v>13.6</v>
      </c>
      <c r="K201" s="20">
        <v>5.4</v>
      </c>
      <c r="L201" s="20">
        <v>9.5</v>
      </c>
      <c r="M201" s="20">
        <v>5.8000000000000007</v>
      </c>
      <c r="N201" s="20">
        <v>15.4</v>
      </c>
      <c r="O201" s="20">
        <v>10.4</v>
      </c>
      <c r="P201" s="20">
        <v>15.8</v>
      </c>
      <c r="Q201" s="20">
        <v>12.8</v>
      </c>
      <c r="R201" s="20">
        <v>8.6</v>
      </c>
      <c r="S201" s="20">
        <v>5</v>
      </c>
      <c r="T201" s="20">
        <v>9.3000000000000007</v>
      </c>
      <c r="U201" s="20">
        <v>8</v>
      </c>
      <c r="V201" s="20">
        <v>1.4</v>
      </c>
      <c r="W201" s="20">
        <v>10.8</v>
      </c>
      <c r="X201" s="20">
        <v>7</v>
      </c>
      <c r="Y201" s="20">
        <v>3.3</v>
      </c>
      <c r="Z201" s="20">
        <v>3.8</v>
      </c>
      <c r="AA201" s="20">
        <v>7.2</v>
      </c>
      <c r="AB201" s="20">
        <v>0</v>
      </c>
    </row>
    <row r="202" spans="1:28" ht="14.1" customHeight="1" x14ac:dyDescent="0.3">
      <c r="A202" s="7" t="s">
        <v>226</v>
      </c>
      <c r="B202" s="20">
        <v>1</v>
      </c>
      <c r="C202" s="20">
        <v>0.4</v>
      </c>
      <c r="D202" s="20">
        <v>6.2</v>
      </c>
      <c r="E202" s="20">
        <v>5.6000000000000014</v>
      </c>
      <c r="F202" s="20">
        <v>12</v>
      </c>
      <c r="G202" s="20">
        <v>3.6</v>
      </c>
      <c r="H202" s="20">
        <v>7.4</v>
      </c>
      <c r="I202" s="20">
        <v>5</v>
      </c>
      <c r="J202" s="20">
        <v>11.6</v>
      </c>
      <c r="K202" s="20">
        <v>5.4</v>
      </c>
      <c r="L202" s="20">
        <v>10.4</v>
      </c>
      <c r="M202" s="20">
        <v>5.8000000000000007</v>
      </c>
      <c r="N202" s="20">
        <v>12</v>
      </c>
      <c r="O202" s="20">
        <v>10</v>
      </c>
      <c r="P202" s="20">
        <v>13.8</v>
      </c>
      <c r="Q202" s="20">
        <v>11.7</v>
      </c>
      <c r="R202" s="20">
        <v>9.1</v>
      </c>
      <c r="S202" s="20">
        <v>5</v>
      </c>
      <c r="T202" s="20">
        <v>9.9</v>
      </c>
      <c r="U202" s="20">
        <v>7.7</v>
      </c>
      <c r="V202" s="20">
        <v>1.4</v>
      </c>
      <c r="W202" s="20">
        <v>10.8</v>
      </c>
      <c r="X202" s="20">
        <v>7</v>
      </c>
      <c r="Y202" s="20">
        <v>3.3</v>
      </c>
      <c r="Z202" s="20">
        <v>3.4</v>
      </c>
      <c r="AA202" s="20">
        <v>5.4</v>
      </c>
      <c r="AB202" s="20">
        <v>0</v>
      </c>
    </row>
    <row r="203" spans="1:28" ht="14.1" customHeight="1" x14ac:dyDescent="0.3">
      <c r="A203" s="7" t="s">
        <v>223</v>
      </c>
      <c r="B203" s="20">
        <v>1</v>
      </c>
      <c r="C203" s="20">
        <v>0.4</v>
      </c>
      <c r="D203" s="20">
        <v>6.2</v>
      </c>
      <c r="E203" s="20">
        <v>5.6000000000000014</v>
      </c>
      <c r="F203" s="20">
        <v>11.4</v>
      </c>
      <c r="G203" s="20">
        <v>3.6</v>
      </c>
      <c r="H203" s="20">
        <v>7.4</v>
      </c>
      <c r="I203" s="20">
        <v>5</v>
      </c>
      <c r="J203" s="20">
        <v>11.6</v>
      </c>
      <c r="K203" s="20">
        <v>5.4</v>
      </c>
      <c r="L203" s="20">
        <v>10.4</v>
      </c>
      <c r="M203" s="20">
        <v>5.8000000000000007</v>
      </c>
      <c r="N203" s="20">
        <v>11.1</v>
      </c>
      <c r="O203" s="20">
        <v>9.4</v>
      </c>
      <c r="P203" s="20">
        <v>13.8</v>
      </c>
      <c r="Q203" s="20">
        <v>11.7</v>
      </c>
      <c r="R203" s="20">
        <v>7.5</v>
      </c>
      <c r="S203" s="20">
        <v>5</v>
      </c>
      <c r="T203" s="20">
        <v>9.9</v>
      </c>
      <c r="U203" s="20">
        <v>7.7</v>
      </c>
      <c r="V203" s="20">
        <v>0.4</v>
      </c>
      <c r="W203" s="20">
        <v>10.8</v>
      </c>
      <c r="X203" s="20">
        <v>7</v>
      </c>
      <c r="Y203" s="20">
        <v>3.3</v>
      </c>
      <c r="Z203" s="20">
        <v>3</v>
      </c>
      <c r="AA203" s="20">
        <v>5.4</v>
      </c>
      <c r="AB203" s="20">
        <v>0</v>
      </c>
    </row>
    <row r="204" spans="1:28" ht="14.1" customHeight="1" x14ac:dyDescent="0.3">
      <c r="A204" s="7" t="s">
        <v>220</v>
      </c>
      <c r="B204" s="20">
        <v>1</v>
      </c>
      <c r="C204" s="20">
        <v>0.4</v>
      </c>
      <c r="D204" s="20">
        <v>5.8000000000000007</v>
      </c>
      <c r="E204" s="20">
        <v>5.6000000000000014</v>
      </c>
      <c r="F204" s="20">
        <v>8.8000000000000007</v>
      </c>
      <c r="G204" s="20">
        <v>3.6</v>
      </c>
      <c r="H204" s="20">
        <v>6.2</v>
      </c>
      <c r="I204" s="20">
        <v>4.4000000000000004</v>
      </c>
      <c r="J204" s="20">
        <v>10.3</v>
      </c>
      <c r="K204" s="20">
        <v>3.4</v>
      </c>
      <c r="L204" s="20">
        <v>8.5</v>
      </c>
      <c r="M204" s="20">
        <v>5.7</v>
      </c>
      <c r="N204" s="20">
        <v>11</v>
      </c>
      <c r="O204" s="20">
        <v>8.8000000000000007</v>
      </c>
      <c r="P204" s="20">
        <v>13.8</v>
      </c>
      <c r="Q204" s="20">
        <v>10.199999999999999</v>
      </c>
      <c r="R204" s="20">
        <v>7.4</v>
      </c>
      <c r="S204" s="20">
        <v>5</v>
      </c>
      <c r="T204" s="20">
        <v>9.6000000000000014</v>
      </c>
      <c r="U204" s="20">
        <v>7.7</v>
      </c>
      <c r="V204" s="20"/>
      <c r="W204" s="20">
        <v>10.8</v>
      </c>
      <c r="X204" s="20">
        <v>7</v>
      </c>
      <c r="Y204" s="20">
        <v>3.3</v>
      </c>
      <c r="Z204" s="20">
        <v>3</v>
      </c>
      <c r="AA204" s="20">
        <v>5.4</v>
      </c>
      <c r="AB204" s="20"/>
    </row>
    <row r="205" spans="1:28" ht="14.1" customHeight="1" x14ac:dyDescent="0.3">
      <c r="A205" s="7" t="s">
        <v>217</v>
      </c>
      <c r="B205" s="20">
        <v>1</v>
      </c>
      <c r="C205" s="20">
        <v>0.4</v>
      </c>
      <c r="D205" s="20">
        <v>1.8</v>
      </c>
      <c r="E205" s="20">
        <v>3.4</v>
      </c>
      <c r="F205" s="20">
        <v>7.4</v>
      </c>
      <c r="G205" s="20">
        <v>2</v>
      </c>
      <c r="H205" s="20">
        <v>3.3</v>
      </c>
      <c r="I205" s="20">
        <v>3.4</v>
      </c>
      <c r="J205" s="20">
        <v>9</v>
      </c>
      <c r="K205" s="20">
        <v>2.4</v>
      </c>
      <c r="L205" s="20">
        <v>8.4</v>
      </c>
      <c r="M205" s="20">
        <v>5.1000000000000014</v>
      </c>
      <c r="N205" s="20">
        <v>9.5</v>
      </c>
      <c r="O205" s="20">
        <v>5.9</v>
      </c>
      <c r="P205" s="20">
        <v>10.4</v>
      </c>
      <c r="Q205" s="20">
        <v>9.2000000000000011</v>
      </c>
      <c r="R205" s="20">
        <v>6.6000000000000014</v>
      </c>
      <c r="S205" s="20">
        <v>4.3</v>
      </c>
      <c r="T205" s="20">
        <v>8.7000000000000011</v>
      </c>
      <c r="U205" s="20">
        <v>7.1000000000000014</v>
      </c>
      <c r="V205" s="20"/>
      <c r="W205" s="20">
        <v>11.2</v>
      </c>
      <c r="X205" s="20">
        <v>4.8000000000000007</v>
      </c>
      <c r="Y205" s="20">
        <v>3.1</v>
      </c>
      <c r="Z205" s="20">
        <v>3</v>
      </c>
      <c r="AA205" s="20">
        <v>5</v>
      </c>
      <c r="AB205" s="20"/>
    </row>
    <row r="206" spans="1:28" ht="14.1" customHeight="1" x14ac:dyDescent="0.3">
      <c r="A206" s="7" t="s">
        <v>214</v>
      </c>
      <c r="B206" s="20">
        <v>1</v>
      </c>
      <c r="C206" s="20">
        <v>0.4</v>
      </c>
      <c r="D206" s="20">
        <v>1.8</v>
      </c>
      <c r="E206" s="20">
        <v>3.4</v>
      </c>
      <c r="F206" s="20">
        <v>7</v>
      </c>
      <c r="G206" s="20">
        <v>1.9</v>
      </c>
      <c r="H206" s="20">
        <v>3.3</v>
      </c>
      <c r="I206" s="20">
        <v>3.4</v>
      </c>
      <c r="J206" s="20">
        <v>9</v>
      </c>
      <c r="K206" s="20">
        <v>2</v>
      </c>
      <c r="L206" s="20">
        <v>8.4</v>
      </c>
      <c r="M206" s="20">
        <v>5.1000000000000014</v>
      </c>
      <c r="N206" s="20">
        <v>6.9</v>
      </c>
      <c r="O206" s="20">
        <v>5.9</v>
      </c>
      <c r="P206" s="20">
        <v>10</v>
      </c>
      <c r="Q206" s="20">
        <v>8.4</v>
      </c>
      <c r="R206" s="20">
        <v>6.6000000000000014</v>
      </c>
      <c r="S206" s="20">
        <v>3.3</v>
      </c>
      <c r="T206" s="20">
        <v>8.4</v>
      </c>
      <c r="U206" s="20">
        <v>7.1000000000000014</v>
      </c>
      <c r="V206" s="20"/>
      <c r="W206" s="20">
        <v>9.8000000000000007</v>
      </c>
      <c r="X206" s="20">
        <v>4.8000000000000007</v>
      </c>
      <c r="Y206" s="20">
        <v>3</v>
      </c>
      <c r="Z206" s="20">
        <v>2.4</v>
      </c>
      <c r="AA206" s="20">
        <v>5</v>
      </c>
      <c r="AB206" s="20"/>
    </row>
    <row r="207" spans="1:28" ht="14.1" customHeight="1" x14ac:dyDescent="0.3">
      <c r="A207" s="7" t="s">
        <v>212</v>
      </c>
      <c r="B207" s="20">
        <v>1.4</v>
      </c>
      <c r="C207" s="20">
        <v>0.4</v>
      </c>
      <c r="D207" s="20">
        <v>1.4</v>
      </c>
      <c r="E207" s="20">
        <v>3.4</v>
      </c>
      <c r="F207" s="20">
        <v>4.8000000000000007</v>
      </c>
      <c r="G207" s="20">
        <v>1.9</v>
      </c>
      <c r="H207" s="20">
        <v>3.3</v>
      </c>
      <c r="I207" s="20">
        <v>2.4</v>
      </c>
      <c r="J207" s="20">
        <v>8.2000000000000011</v>
      </c>
      <c r="K207" s="20">
        <v>1.4</v>
      </c>
      <c r="L207" s="20">
        <v>7.4</v>
      </c>
      <c r="M207" s="20">
        <v>4.1000000000000014</v>
      </c>
      <c r="N207" s="20">
        <v>5.5</v>
      </c>
      <c r="O207" s="20">
        <v>3.5</v>
      </c>
      <c r="P207" s="20">
        <v>8.8000000000000007</v>
      </c>
      <c r="Q207" s="20">
        <v>7</v>
      </c>
      <c r="R207" s="20">
        <v>3.4</v>
      </c>
      <c r="S207" s="20">
        <v>2.7</v>
      </c>
      <c r="T207" s="20">
        <v>8.2000000000000011</v>
      </c>
      <c r="U207" s="20">
        <v>7.1000000000000014</v>
      </c>
      <c r="V207" s="20"/>
      <c r="W207" s="20">
        <v>8.6</v>
      </c>
      <c r="X207" s="20">
        <v>4.8000000000000007</v>
      </c>
      <c r="Y207" s="20">
        <v>3</v>
      </c>
      <c r="Z207" s="20">
        <v>2.4</v>
      </c>
      <c r="AA207" s="20">
        <v>5</v>
      </c>
      <c r="AB207" s="20"/>
    </row>
    <row r="208" spans="1:28" ht="14.1" customHeight="1" x14ac:dyDescent="0.3">
      <c r="A208" s="7" t="s">
        <v>258</v>
      </c>
      <c r="B208" s="20">
        <v>1.4</v>
      </c>
      <c r="C208" s="20">
        <v>0.4</v>
      </c>
      <c r="D208" s="20">
        <v>1.4</v>
      </c>
      <c r="E208" s="20">
        <v>3.4</v>
      </c>
      <c r="F208" s="20">
        <v>4.8000000000000007</v>
      </c>
      <c r="G208" s="20">
        <v>1.9</v>
      </c>
      <c r="H208" s="20">
        <v>3.3</v>
      </c>
      <c r="I208" s="20">
        <v>2.4</v>
      </c>
      <c r="J208" s="20">
        <v>8.2000000000000011</v>
      </c>
      <c r="K208" s="20">
        <v>1.4</v>
      </c>
      <c r="L208" s="20">
        <v>7.4</v>
      </c>
      <c r="M208" s="20">
        <v>4.1000000000000014</v>
      </c>
      <c r="N208" s="20">
        <v>5.5</v>
      </c>
      <c r="O208" s="20">
        <v>3.5</v>
      </c>
      <c r="P208" s="20">
        <v>8.8000000000000007</v>
      </c>
      <c r="Q208" s="20">
        <v>7</v>
      </c>
      <c r="R208" s="20">
        <v>3.8</v>
      </c>
      <c r="S208" s="20">
        <v>2.7</v>
      </c>
      <c r="T208" s="20">
        <v>6.6000000000000014</v>
      </c>
      <c r="U208" s="20">
        <v>7.1000000000000014</v>
      </c>
      <c r="V208" s="20"/>
      <c r="W208" s="20">
        <v>8.2000000000000011</v>
      </c>
      <c r="X208" s="20">
        <v>3.6</v>
      </c>
      <c r="Y208" s="20">
        <v>2.6</v>
      </c>
      <c r="Z208" s="20">
        <v>2.4</v>
      </c>
      <c r="AA208" s="20">
        <v>3.8</v>
      </c>
      <c r="AB208" s="20"/>
    </row>
    <row r="209" spans="1:28" ht="14.1" customHeight="1" x14ac:dyDescent="0.3">
      <c r="A209" s="7" t="s">
        <v>257</v>
      </c>
      <c r="B209" s="20">
        <v>1.4</v>
      </c>
      <c r="C209" s="20">
        <v>0.4</v>
      </c>
      <c r="D209" s="20">
        <v>1.4</v>
      </c>
      <c r="E209" s="20">
        <v>3.4</v>
      </c>
      <c r="F209" s="20">
        <v>4.8000000000000007</v>
      </c>
      <c r="G209" s="20">
        <v>1.9</v>
      </c>
      <c r="H209" s="20">
        <v>3.3</v>
      </c>
      <c r="I209" s="20">
        <v>2.4</v>
      </c>
      <c r="J209" s="20">
        <v>8.2000000000000011</v>
      </c>
      <c r="K209" s="20">
        <v>1.4</v>
      </c>
      <c r="L209" s="20">
        <v>7.4</v>
      </c>
      <c r="M209" s="20">
        <v>4.1000000000000014</v>
      </c>
      <c r="N209" s="20">
        <v>5.5</v>
      </c>
      <c r="O209" s="20">
        <v>3.5</v>
      </c>
      <c r="P209" s="20">
        <v>8.8000000000000007</v>
      </c>
      <c r="Q209" s="20">
        <v>7</v>
      </c>
      <c r="R209" s="20">
        <v>3.8</v>
      </c>
      <c r="S209" s="20">
        <v>2.7</v>
      </c>
      <c r="T209" s="20">
        <v>6.6000000000000014</v>
      </c>
      <c r="U209" s="20">
        <v>7.1000000000000014</v>
      </c>
      <c r="V209" s="20"/>
      <c r="W209" s="20">
        <v>8.2000000000000011</v>
      </c>
      <c r="X209" s="20">
        <v>3.6</v>
      </c>
      <c r="Y209" s="20">
        <v>2.6</v>
      </c>
      <c r="Z209" s="20">
        <v>2.4</v>
      </c>
      <c r="AA209" s="20">
        <v>3.8</v>
      </c>
      <c r="AB209" s="20"/>
    </row>
    <row r="210" spans="1:28" ht="14.1" customHeight="1" x14ac:dyDescent="0.3">
      <c r="A210" s="7" t="s">
        <v>256</v>
      </c>
      <c r="B210" s="20">
        <v>1.4</v>
      </c>
      <c r="C210" s="20">
        <v>0.4</v>
      </c>
      <c r="D210" s="20">
        <v>1.4</v>
      </c>
      <c r="E210" s="20">
        <v>3.4</v>
      </c>
      <c r="F210" s="20">
        <v>4.8000000000000007</v>
      </c>
      <c r="G210" s="20">
        <v>1.9</v>
      </c>
      <c r="H210" s="20">
        <v>3.3</v>
      </c>
      <c r="I210" s="20">
        <v>2.4</v>
      </c>
      <c r="J210" s="20">
        <v>8.2000000000000011</v>
      </c>
      <c r="K210" s="20">
        <v>1.4</v>
      </c>
      <c r="L210" s="20">
        <v>7.4</v>
      </c>
      <c r="M210" s="20">
        <v>4.1000000000000014</v>
      </c>
      <c r="N210" s="20">
        <v>5.5</v>
      </c>
      <c r="O210" s="20">
        <v>3.5</v>
      </c>
      <c r="P210" s="20">
        <v>8.8000000000000007</v>
      </c>
      <c r="Q210" s="20">
        <v>7</v>
      </c>
      <c r="R210" s="20">
        <v>3.8</v>
      </c>
      <c r="S210" s="20">
        <v>2.7</v>
      </c>
      <c r="T210" s="20">
        <v>6.6000000000000014</v>
      </c>
      <c r="U210" s="20">
        <v>7.1000000000000014</v>
      </c>
      <c r="V210" s="20"/>
      <c r="W210" s="20">
        <v>8.2000000000000011</v>
      </c>
      <c r="X210" s="20">
        <v>3.6</v>
      </c>
      <c r="Y210" s="20">
        <v>2.6</v>
      </c>
      <c r="Z210" s="20">
        <v>2.4</v>
      </c>
      <c r="AA210" s="20">
        <v>3.8</v>
      </c>
      <c r="AB210" s="20"/>
    </row>
    <row r="211" spans="1:28" ht="14.1" customHeight="1" x14ac:dyDescent="0.3">
      <c r="A211" s="7" t="s">
        <v>255</v>
      </c>
      <c r="B211" s="20">
        <v>1.4</v>
      </c>
      <c r="C211" s="20">
        <v>0.4</v>
      </c>
      <c r="D211" s="20">
        <v>1.4</v>
      </c>
      <c r="E211" s="20">
        <v>3</v>
      </c>
      <c r="F211" s="20">
        <v>4.8000000000000007</v>
      </c>
      <c r="G211" s="20">
        <v>1.9</v>
      </c>
      <c r="H211" s="20">
        <v>3.3</v>
      </c>
      <c r="I211" s="20">
        <v>2.4</v>
      </c>
      <c r="J211" s="20">
        <v>8.2000000000000011</v>
      </c>
      <c r="K211" s="20">
        <v>1.4</v>
      </c>
      <c r="L211" s="20">
        <v>7.4</v>
      </c>
      <c r="M211" s="20">
        <v>1.5</v>
      </c>
      <c r="N211" s="20">
        <v>5.5</v>
      </c>
      <c r="O211" s="20">
        <v>3.1</v>
      </c>
      <c r="P211" s="20">
        <v>8.8000000000000007</v>
      </c>
      <c r="Q211" s="20">
        <v>6</v>
      </c>
      <c r="R211" s="20">
        <v>3.8</v>
      </c>
      <c r="S211" s="20">
        <v>4.6000000000000014</v>
      </c>
      <c r="T211" s="20">
        <v>6.5</v>
      </c>
      <c r="U211" s="20">
        <v>7.1000000000000014</v>
      </c>
      <c r="V211" s="20"/>
      <c r="W211" s="20">
        <v>8.2000000000000011</v>
      </c>
      <c r="X211" s="20">
        <v>3.6</v>
      </c>
      <c r="Y211" s="20">
        <v>2.6</v>
      </c>
      <c r="Z211" s="20">
        <v>1.8</v>
      </c>
      <c r="AA211" s="20">
        <v>3.8</v>
      </c>
      <c r="AB211" s="20"/>
    </row>
    <row r="212" spans="1:28" ht="14.1" customHeight="1" x14ac:dyDescent="0.3">
      <c r="A212" s="7" t="s">
        <v>254</v>
      </c>
      <c r="B212" s="20">
        <v>2</v>
      </c>
      <c r="C212" s="20">
        <v>1</v>
      </c>
      <c r="D212" s="20">
        <v>1.4</v>
      </c>
      <c r="E212" s="20">
        <v>3</v>
      </c>
      <c r="F212" s="20">
        <v>5.4</v>
      </c>
      <c r="G212" s="20">
        <v>1.5</v>
      </c>
      <c r="H212" s="20">
        <v>2.9</v>
      </c>
      <c r="I212" s="20">
        <v>2.4</v>
      </c>
      <c r="J212" s="20">
        <v>8</v>
      </c>
      <c r="K212" s="20">
        <v>1.8</v>
      </c>
      <c r="L212" s="20">
        <v>6.8000000000000007</v>
      </c>
      <c r="M212" s="20">
        <v>1.5</v>
      </c>
      <c r="N212" s="20">
        <v>4.6000000000000014</v>
      </c>
      <c r="O212" s="20">
        <v>3.1</v>
      </c>
      <c r="P212" s="20">
        <v>8.4</v>
      </c>
      <c r="Q212" s="20">
        <v>5.6000000000000014</v>
      </c>
      <c r="R212" s="20">
        <v>3.4</v>
      </c>
      <c r="S212" s="20">
        <v>4.6000000000000014</v>
      </c>
      <c r="T212" s="20">
        <v>5</v>
      </c>
      <c r="U212" s="20">
        <v>5.9</v>
      </c>
      <c r="V212" s="20"/>
      <c r="W212" s="20">
        <v>6.4</v>
      </c>
      <c r="X212" s="20">
        <v>2.6</v>
      </c>
      <c r="Y212" s="20">
        <v>2.6</v>
      </c>
      <c r="Z212" s="20">
        <v>1.8</v>
      </c>
      <c r="AA212" s="20">
        <v>3.8</v>
      </c>
      <c r="AB212" s="20"/>
    </row>
    <row r="213" spans="1:28" ht="14.1" customHeight="1" x14ac:dyDescent="0.3">
      <c r="A213" s="7" t="s">
        <v>253</v>
      </c>
      <c r="B213" s="20">
        <v>2.4</v>
      </c>
      <c r="C213" s="20">
        <v>1</v>
      </c>
      <c r="D213" s="20">
        <v>1.4</v>
      </c>
      <c r="E213" s="20">
        <v>3.2</v>
      </c>
      <c r="F213" s="20">
        <v>5.4</v>
      </c>
      <c r="G213" s="20">
        <v>1.5</v>
      </c>
      <c r="H213" s="20">
        <v>3.5</v>
      </c>
      <c r="I213" s="20">
        <v>2.4</v>
      </c>
      <c r="J213" s="20">
        <v>9</v>
      </c>
      <c r="K213" s="20">
        <v>2.4</v>
      </c>
      <c r="L213" s="20">
        <v>6.8000000000000007</v>
      </c>
      <c r="M213" s="20">
        <v>1</v>
      </c>
      <c r="N213" s="20">
        <v>4</v>
      </c>
      <c r="O213" s="20">
        <v>3</v>
      </c>
      <c r="P213" s="20">
        <v>7.5</v>
      </c>
      <c r="Q213" s="20">
        <v>4.4000000000000004</v>
      </c>
      <c r="R213" s="20">
        <v>4.5</v>
      </c>
      <c r="S213" s="20">
        <v>4.6000000000000014</v>
      </c>
      <c r="T213" s="20">
        <v>3.4</v>
      </c>
      <c r="U213" s="20">
        <v>4.2</v>
      </c>
      <c r="V213" s="20"/>
      <c r="W213" s="20">
        <v>6.4</v>
      </c>
      <c r="X213" s="20">
        <v>2.2000000000000002</v>
      </c>
      <c r="Y213" s="20">
        <v>2</v>
      </c>
      <c r="Z213" s="20">
        <v>1.8</v>
      </c>
      <c r="AA213" s="20">
        <v>3.4</v>
      </c>
      <c r="AB213" s="20"/>
    </row>
    <row r="214" spans="1:28" ht="14.1" customHeight="1" x14ac:dyDescent="0.3">
      <c r="A214" s="7" t="s">
        <v>252</v>
      </c>
      <c r="B214" s="20">
        <v>2.4</v>
      </c>
      <c r="C214" s="20">
        <v>1</v>
      </c>
      <c r="D214" s="20">
        <v>1.4</v>
      </c>
      <c r="E214" s="20">
        <v>3.2</v>
      </c>
      <c r="F214" s="20">
        <v>5.4</v>
      </c>
      <c r="G214" s="20">
        <v>1.1000000000000001</v>
      </c>
      <c r="H214" s="20">
        <v>4.7</v>
      </c>
      <c r="I214" s="20">
        <v>3</v>
      </c>
      <c r="J214" s="20">
        <v>9</v>
      </c>
      <c r="K214" s="20">
        <v>2</v>
      </c>
      <c r="L214" s="20">
        <v>6.8000000000000007</v>
      </c>
      <c r="M214" s="20">
        <v>1</v>
      </c>
      <c r="N214" s="20">
        <v>3.4</v>
      </c>
      <c r="O214" s="20">
        <v>2.8</v>
      </c>
      <c r="P214" s="20">
        <v>8.1</v>
      </c>
      <c r="Q214" s="20">
        <v>4.4000000000000004</v>
      </c>
      <c r="R214" s="20">
        <v>5.9</v>
      </c>
      <c r="S214" s="20">
        <v>4.6000000000000014</v>
      </c>
      <c r="T214" s="20">
        <v>3.8</v>
      </c>
      <c r="U214" s="20">
        <v>4.2</v>
      </c>
      <c r="V214" s="20"/>
      <c r="W214" s="20">
        <v>6.4</v>
      </c>
      <c r="X214" s="20">
        <v>2.2000000000000002</v>
      </c>
      <c r="Y214" s="20">
        <v>1.5</v>
      </c>
      <c r="Z214" s="20">
        <v>1.8</v>
      </c>
      <c r="AA214" s="20">
        <v>2.2000000000000002</v>
      </c>
      <c r="AB214" s="20"/>
    </row>
    <row r="215" spans="1:28" ht="14.1" customHeight="1" x14ac:dyDescent="0.3">
      <c r="A215" s="7" t="s">
        <v>251</v>
      </c>
      <c r="B215" s="20">
        <v>2.4</v>
      </c>
      <c r="C215" s="20">
        <v>1.4</v>
      </c>
      <c r="D215" s="20">
        <v>1.4</v>
      </c>
      <c r="E215" s="20">
        <v>3.2</v>
      </c>
      <c r="F215" s="20">
        <v>4.4000000000000004</v>
      </c>
      <c r="G215" s="20">
        <v>1.1000000000000001</v>
      </c>
      <c r="H215" s="20">
        <v>4.7</v>
      </c>
      <c r="I215" s="20">
        <v>3</v>
      </c>
      <c r="J215" s="20">
        <v>9</v>
      </c>
      <c r="K215" s="20">
        <v>2</v>
      </c>
      <c r="L215" s="20">
        <v>4</v>
      </c>
      <c r="M215" s="20">
        <v>1</v>
      </c>
      <c r="N215" s="20">
        <v>3.4</v>
      </c>
      <c r="O215" s="20">
        <v>2.8</v>
      </c>
      <c r="P215" s="20">
        <v>8.1</v>
      </c>
      <c r="Q215" s="20">
        <v>4.4000000000000004</v>
      </c>
      <c r="R215" s="20">
        <v>5.9</v>
      </c>
      <c r="S215" s="20">
        <v>4.6000000000000014</v>
      </c>
      <c r="T215" s="20">
        <v>3</v>
      </c>
      <c r="U215" s="20">
        <v>3</v>
      </c>
      <c r="V215" s="20"/>
      <c r="W215" s="20">
        <v>3.8</v>
      </c>
      <c r="X215" s="20">
        <v>2.2000000000000002</v>
      </c>
      <c r="Y215" s="20">
        <v>1.5</v>
      </c>
      <c r="Z215" s="20">
        <v>1.8</v>
      </c>
      <c r="AA215" s="20">
        <v>1.8</v>
      </c>
      <c r="AB215" s="20"/>
    </row>
    <row r="216" spans="1:28" ht="14.1" customHeight="1" x14ac:dyDescent="0.3">
      <c r="A216" s="7" t="s">
        <v>250</v>
      </c>
      <c r="B216" s="20">
        <v>2.4</v>
      </c>
      <c r="C216" s="20">
        <v>1.4</v>
      </c>
      <c r="D216" s="20">
        <v>2.4</v>
      </c>
      <c r="E216" s="20">
        <v>3.2</v>
      </c>
      <c r="F216" s="20">
        <v>3.8</v>
      </c>
      <c r="G216" s="20">
        <v>1.4</v>
      </c>
      <c r="H216" s="20">
        <v>5.2</v>
      </c>
      <c r="I216" s="20">
        <v>3</v>
      </c>
      <c r="J216" s="20">
        <v>8.2000000000000011</v>
      </c>
      <c r="K216" s="20">
        <v>2</v>
      </c>
      <c r="L216" s="20">
        <v>4</v>
      </c>
      <c r="M216" s="20">
        <v>0.4</v>
      </c>
      <c r="N216" s="20">
        <v>3.4</v>
      </c>
      <c r="O216" s="20">
        <v>4.4000000000000004</v>
      </c>
      <c r="P216" s="20">
        <v>6</v>
      </c>
      <c r="Q216" s="20">
        <v>1.8</v>
      </c>
      <c r="R216" s="20">
        <v>4.8000000000000007</v>
      </c>
      <c r="S216" s="20">
        <v>4.3</v>
      </c>
      <c r="T216" s="20">
        <v>3</v>
      </c>
      <c r="U216" s="20">
        <v>2.9</v>
      </c>
      <c r="V216" s="20"/>
      <c r="W216" s="20">
        <v>3.4</v>
      </c>
      <c r="X216" s="20">
        <v>1.8</v>
      </c>
      <c r="Y216" s="20">
        <v>1.4</v>
      </c>
      <c r="Z216" s="20">
        <v>1</v>
      </c>
      <c r="AA216" s="20">
        <v>0.4</v>
      </c>
      <c r="AB216" s="20"/>
    </row>
    <row r="217" spans="1:28" ht="14.1" customHeight="1" x14ac:dyDescent="0.3">
      <c r="A217" s="7" t="s">
        <v>249</v>
      </c>
      <c r="B217" s="20">
        <v>2.4</v>
      </c>
      <c r="C217" s="20">
        <v>1</v>
      </c>
      <c r="D217" s="20">
        <v>0.8</v>
      </c>
      <c r="E217" s="20">
        <v>2.6</v>
      </c>
      <c r="F217" s="20">
        <v>3.8</v>
      </c>
      <c r="G217" s="20">
        <v>1.4</v>
      </c>
      <c r="H217" s="20">
        <v>4.6000000000000014</v>
      </c>
      <c r="I217" s="20">
        <v>2.4</v>
      </c>
      <c r="J217" s="20">
        <v>5.4</v>
      </c>
      <c r="K217" s="20">
        <v>1</v>
      </c>
      <c r="L217" s="20">
        <v>1.4</v>
      </c>
      <c r="M217" s="20">
        <v>0</v>
      </c>
      <c r="N217" s="20">
        <v>3.4</v>
      </c>
      <c r="O217" s="20">
        <v>4.4000000000000004</v>
      </c>
      <c r="P217" s="20">
        <v>6.9</v>
      </c>
      <c r="Q217" s="20">
        <v>1.8</v>
      </c>
      <c r="R217" s="20">
        <v>6.2</v>
      </c>
      <c r="S217" s="20">
        <v>3.4</v>
      </c>
      <c r="T217" s="20">
        <v>2.5</v>
      </c>
      <c r="U217" s="20">
        <v>2.4</v>
      </c>
      <c r="V217" s="20"/>
      <c r="W217" s="20">
        <v>3</v>
      </c>
      <c r="X217" s="20">
        <v>1.8</v>
      </c>
      <c r="Y217" s="20">
        <v>1.4</v>
      </c>
      <c r="Z217" s="20">
        <v>1</v>
      </c>
      <c r="AA217" s="20">
        <v>0</v>
      </c>
      <c r="AB217" s="20"/>
    </row>
    <row r="218" spans="1:28" ht="14.1" customHeight="1" x14ac:dyDescent="0.3">
      <c r="A218" s="7" t="s">
        <v>248</v>
      </c>
      <c r="B218" s="20">
        <v>2</v>
      </c>
      <c r="C218" s="20">
        <v>1</v>
      </c>
      <c r="D218" s="20">
        <v>0.8</v>
      </c>
      <c r="E218" s="20">
        <v>1.4</v>
      </c>
      <c r="F218" s="20">
        <v>3.8</v>
      </c>
      <c r="G218" s="20">
        <v>1.4</v>
      </c>
      <c r="H218" s="20">
        <v>4.6000000000000014</v>
      </c>
      <c r="I218" s="20">
        <v>2.4</v>
      </c>
      <c r="J218" s="20">
        <v>5.4</v>
      </c>
      <c r="K218" s="20">
        <v>1</v>
      </c>
      <c r="L218" s="20">
        <v>1.4</v>
      </c>
      <c r="M218" s="20">
        <v>0</v>
      </c>
      <c r="N218" s="20">
        <v>4.2</v>
      </c>
      <c r="O218" s="20">
        <v>2.8</v>
      </c>
      <c r="P218" s="20">
        <v>5.7</v>
      </c>
      <c r="Q218" s="20">
        <v>1.8</v>
      </c>
      <c r="R218" s="20">
        <v>6.2</v>
      </c>
      <c r="S218" s="20">
        <v>2.2000000000000002</v>
      </c>
      <c r="T218" s="20">
        <v>2.5</v>
      </c>
      <c r="U218" s="20">
        <v>2.4</v>
      </c>
      <c r="V218" s="20"/>
      <c r="W218" s="20">
        <v>3</v>
      </c>
      <c r="X218" s="20">
        <v>1.8</v>
      </c>
      <c r="Y218" s="20">
        <v>1.4</v>
      </c>
      <c r="Z218" s="20">
        <v>0.4</v>
      </c>
      <c r="AA218" s="20">
        <v>0</v>
      </c>
      <c r="AB218" s="20"/>
    </row>
    <row r="219" spans="1:28" ht="14.1" customHeight="1" x14ac:dyDescent="0.3">
      <c r="A219" s="7" t="s">
        <v>259</v>
      </c>
      <c r="B219" s="20">
        <v>1</v>
      </c>
      <c r="C219" s="20">
        <v>1</v>
      </c>
      <c r="D219" s="20">
        <v>0</v>
      </c>
      <c r="E219" s="20">
        <v>1</v>
      </c>
      <c r="F219" s="20">
        <v>3.8</v>
      </c>
      <c r="G219" s="20">
        <v>1.4</v>
      </c>
      <c r="H219" s="20">
        <v>4.6000000000000014</v>
      </c>
      <c r="I219" s="20">
        <v>1.8</v>
      </c>
      <c r="J219" s="20">
        <v>5.4</v>
      </c>
      <c r="K219" s="20">
        <v>1</v>
      </c>
      <c r="L219" s="20">
        <v>1.4</v>
      </c>
      <c r="M219" s="20">
        <v>0</v>
      </c>
      <c r="N219" s="20">
        <v>4.2</v>
      </c>
      <c r="O219" s="20">
        <v>2.8</v>
      </c>
      <c r="P219" s="20">
        <v>5.7</v>
      </c>
      <c r="Q219" s="20">
        <v>1.8</v>
      </c>
      <c r="R219" s="20">
        <v>6.2</v>
      </c>
      <c r="S219" s="20">
        <v>0.70000000000000007</v>
      </c>
      <c r="T219" s="20">
        <v>2.5</v>
      </c>
      <c r="U219" s="20">
        <v>2.4</v>
      </c>
      <c r="V219" s="20"/>
      <c r="W219" s="20">
        <v>0.4</v>
      </c>
      <c r="X219" s="20">
        <v>1.8</v>
      </c>
      <c r="Y219" s="20">
        <v>0.4</v>
      </c>
      <c r="Z219" s="20">
        <v>0</v>
      </c>
      <c r="AA219" s="20">
        <v>0</v>
      </c>
      <c r="AB219" s="20"/>
    </row>
    <row r="220" spans="1:28" ht="14.1" customHeight="1" x14ac:dyDescent="0.3">
      <c r="A220" s="50" t="s">
        <v>247</v>
      </c>
      <c r="B220" s="51">
        <v>1</v>
      </c>
      <c r="C220" s="51">
        <v>0.4</v>
      </c>
      <c r="D220" s="51">
        <v>0.4</v>
      </c>
      <c r="E220" s="51">
        <v>0</v>
      </c>
      <c r="F220" s="51">
        <v>3.8</v>
      </c>
      <c r="G220" s="51">
        <v>0.4</v>
      </c>
      <c r="H220" s="51">
        <v>3.8</v>
      </c>
      <c r="I220" s="51">
        <v>0.8</v>
      </c>
      <c r="J220" s="51">
        <v>6.4</v>
      </c>
      <c r="K220" s="51">
        <v>0.4</v>
      </c>
      <c r="L220" s="51">
        <v>4.2</v>
      </c>
      <c r="M220" s="51">
        <v>0</v>
      </c>
      <c r="N220" s="51">
        <v>4.8000000000000007</v>
      </c>
      <c r="O220" s="51">
        <v>2</v>
      </c>
      <c r="P220" s="51">
        <v>8.4</v>
      </c>
      <c r="Q220" s="51">
        <v>0.4</v>
      </c>
      <c r="R220" s="51">
        <v>8.7000000000000011</v>
      </c>
      <c r="S220" s="51">
        <v>0.4</v>
      </c>
      <c r="T220" s="51">
        <v>5.8000000000000007</v>
      </c>
      <c r="U220" s="51">
        <v>0</v>
      </c>
      <c r="V220" s="51"/>
      <c r="W220" s="51">
        <v>0</v>
      </c>
      <c r="X220" s="51">
        <v>0.4</v>
      </c>
      <c r="Y220" s="51">
        <v>0.4</v>
      </c>
      <c r="Z220" s="51">
        <v>0</v>
      </c>
      <c r="AA220" s="51">
        <v>0</v>
      </c>
      <c r="AB220" s="51"/>
    </row>
    <row r="221" spans="1:28" ht="14.1" customHeight="1" x14ac:dyDescent="0.3">
      <c r="A221" s="7" t="s">
        <v>245</v>
      </c>
      <c r="B221" s="20">
        <v>1</v>
      </c>
      <c r="C221" s="20">
        <v>0.4</v>
      </c>
      <c r="D221" s="20">
        <v>0.4</v>
      </c>
      <c r="E221" s="20">
        <v>0</v>
      </c>
      <c r="F221" s="20">
        <v>3.8</v>
      </c>
      <c r="G221" s="20"/>
      <c r="H221" s="20">
        <v>3.8</v>
      </c>
      <c r="I221" s="20"/>
      <c r="J221" s="20">
        <v>5.2</v>
      </c>
      <c r="K221" s="20"/>
      <c r="L221" s="20">
        <v>4.2</v>
      </c>
      <c r="M221" s="20"/>
      <c r="N221" s="20">
        <v>4.8000000000000007</v>
      </c>
      <c r="O221" s="20"/>
      <c r="P221" s="20">
        <v>8.4</v>
      </c>
      <c r="Q221" s="20"/>
      <c r="R221" s="20">
        <v>8.7000000000000011</v>
      </c>
      <c r="S221" s="20"/>
      <c r="T221" s="20">
        <v>5.8000000000000007</v>
      </c>
      <c r="U221" s="20"/>
      <c r="V221" s="20"/>
      <c r="W221" s="20"/>
      <c r="X221" s="20"/>
      <c r="Y221" s="20"/>
      <c r="Z221" s="20"/>
      <c r="AA221" s="20"/>
      <c r="AB221" s="20"/>
    </row>
    <row r="222" spans="1:28" ht="14.1" customHeight="1" x14ac:dyDescent="0.3">
      <c r="A222" s="7" t="s">
        <v>242</v>
      </c>
      <c r="B222" s="20">
        <v>1</v>
      </c>
      <c r="C222" s="20">
        <v>0.4</v>
      </c>
      <c r="D222" s="20">
        <v>1</v>
      </c>
      <c r="E222" s="20">
        <v>0</v>
      </c>
      <c r="F222" s="20">
        <v>3.8</v>
      </c>
      <c r="G222" s="20"/>
      <c r="H222" s="20">
        <v>3.8</v>
      </c>
      <c r="I222" s="20"/>
      <c r="J222" s="20">
        <v>5.1000000000000014</v>
      </c>
      <c r="K222" s="20"/>
      <c r="L222" s="20">
        <v>3.8</v>
      </c>
      <c r="M222" s="20"/>
      <c r="N222" s="20">
        <v>4.8000000000000007</v>
      </c>
      <c r="O222" s="20"/>
      <c r="P222" s="20">
        <v>8.4</v>
      </c>
      <c r="Q222" s="20"/>
      <c r="R222" s="20">
        <v>7.9</v>
      </c>
      <c r="S222" s="20"/>
      <c r="T222" s="20">
        <v>5.8000000000000007</v>
      </c>
      <c r="U222" s="20"/>
      <c r="V222" s="20"/>
      <c r="W222" s="20"/>
      <c r="X222" s="20"/>
      <c r="Y222" s="20"/>
      <c r="Z222" s="20"/>
      <c r="AA222" s="20"/>
      <c r="AB222" s="20"/>
    </row>
    <row r="223" spans="1:28" ht="14.1" customHeight="1" x14ac:dyDescent="0.3">
      <c r="A223" s="7" t="s">
        <v>239</v>
      </c>
      <c r="B223" s="20">
        <v>1</v>
      </c>
      <c r="C223" s="20">
        <v>0.4</v>
      </c>
      <c r="D223" s="20">
        <v>1</v>
      </c>
      <c r="E223" s="20">
        <v>0</v>
      </c>
      <c r="F223" s="20">
        <v>3.3</v>
      </c>
      <c r="G223" s="20"/>
      <c r="H223" s="20">
        <v>2.7</v>
      </c>
      <c r="I223" s="20"/>
      <c r="J223" s="20">
        <v>6.2</v>
      </c>
      <c r="K223" s="20"/>
      <c r="L223" s="20">
        <v>3.2</v>
      </c>
      <c r="M223" s="20"/>
      <c r="N223" s="20">
        <v>4.4000000000000004</v>
      </c>
      <c r="O223" s="20"/>
      <c r="P223" s="20">
        <v>7</v>
      </c>
      <c r="Q223" s="20"/>
      <c r="R223" s="20">
        <v>5.8000000000000007</v>
      </c>
      <c r="S223" s="20"/>
      <c r="T223" s="20">
        <v>5.7</v>
      </c>
      <c r="U223" s="20"/>
      <c r="V223" s="20"/>
      <c r="W223" s="20"/>
      <c r="X223" s="20"/>
      <c r="Y223" s="20"/>
      <c r="Z223" s="20"/>
      <c r="AA223" s="20"/>
      <c r="AB223" s="20"/>
    </row>
    <row r="224" spans="1:28" ht="14.1" customHeight="1" x14ac:dyDescent="0.3">
      <c r="A224" s="7" t="s">
        <v>236</v>
      </c>
      <c r="B224" s="20">
        <v>1</v>
      </c>
      <c r="C224" s="20">
        <v>0.4</v>
      </c>
      <c r="D224" s="20">
        <v>1</v>
      </c>
      <c r="E224" s="20">
        <v>0</v>
      </c>
      <c r="F224" s="20">
        <v>3.3</v>
      </c>
      <c r="G224" s="20"/>
      <c r="H224" s="20">
        <v>2.7</v>
      </c>
      <c r="I224" s="20"/>
      <c r="J224" s="20">
        <v>6.2</v>
      </c>
      <c r="K224" s="20"/>
      <c r="L224" s="20">
        <v>3.2</v>
      </c>
      <c r="M224" s="20"/>
      <c r="N224" s="20">
        <v>4.4000000000000004</v>
      </c>
      <c r="O224" s="20"/>
      <c r="P224" s="20">
        <v>7</v>
      </c>
      <c r="Q224" s="20"/>
      <c r="R224" s="20">
        <v>5.8000000000000007</v>
      </c>
      <c r="S224" s="20"/>
      <c r="T224" s="20">
        <v>5.7</v>
      </c>
      <c r="U224" s="20"/>
      <c r="V224" s="20"/>
      <c r="W224" s="20"/>
      <c r="X224" s="20"/>
      <c r="Y224" s="20"/>
      <c r="Z224" s="20"/>
      <c r="AA224" s="20"/>
      <c r="AB224" s="20"/>
    </row>
    <row r="225" spans="1:28" ht="14.1" customHeight="1" x14ac:dyDescent="0.3">
      <c r="A225" s="7" t="s">
        <v>233</v>
      </c>
      <c r="B225" s="20">
        <v>1</v>
      </c>
      <c r="C225" s="20">
        <v>0.4</v>
      </c>
      <c r="D225" s="20">
        <v>1</v>
      </c>
      <c r="E225" s="20">
        <v>0</v>
      </c>
      <c r="F225" s="20">
        <v>3.3</v>
      </c>
      <c r="G225" s="20"/>
      <c r="H225" s="20">
        <v>2.7</v>
      </c>
      <c r="I225" s="20"/>
      <c r="J225" s="20">
        <v>6.2</v>
      </c>
      <c r="K225" s="20"/>
      <c r="L225" s="20">
        <v>3.2</v>
      </c>
      <c r="M225" s="20"/>
      <c r="N225" s="20">
        <v>4.4000000000000004</v>
      </c>
      <c r="O225" s="20"/>
      <c r="P225" s="20">
        <v>7</v>
      </c>
      <c r="Q225" s="20"/>
      <c r="R225" s="20">
        <v>5.8000000000000007</v>
      </c>
      <c r="S225" s="20"/>
      <c r="T225" s="20">
        <v>5.3000000000000007</v>
      </c>
      <c r="U225" s="20"/>
      <c r="V225" s="20"/>
      <c r="W225" s="20"/>
      <c r="X225" s="20"/>
      <c r="Y225" s="20"/>
      <c r="Z225" s="20"/>
      <c r="AA225" s="20"/>
      <c r="AB225" s="20"/>
    </row>
    <row r="226" spans="1:28" ht="14.1" customHeight="1" x14ac:dyDescent="0.3">
      <c r="A226" s="7" t="s">
        <v>230</v>
      </c>
      <c r="B226" s="20">
        <v>1</v>
      </c>
      <c r="C226" s="20">
        <v>0.4</v>
      </c>
      <c r="D226" s="20">
        <v>1</v>
      </c>
      <c r="E226" s="20">
        <v>0</v>
      </c>
      <c r="F226" s="20">
        <v>2.7</v>
      </c>
      <c r="G226" s="20"/>
      <c r="H226" s="20">
        <v>2.2000000000000002</v>
      </c>
      <c r="I226" s="20"/>
      <c r="J226" s="20">
        <v>5.2</v>
      </c>
      <c r="K226" s="20"/>
      <c r="L226" s="20">
        <v>3.2</v>
      </c>
      <c r="M226" s="20"/>
      <c r="N226" s="20">
        <v>4</v>
      </c>
      <c r="O226" s="20"/>
      <c r="P226" s="20">
        <v>7</v>
      </c>
      <c r="Q226" s="20"/>
      <c r="R226" s="20">
        <v>5.4</v>
      </c>
      <c r="S226" s="20"/>
      <c r="T226" s="20">
        <v>4.9000000000000004</v>
      </c>
      <c r="U226" s="20"/>
      <c r="V226" s="20"/>
      <c r="W226" s="20"/>
      <c r="X226" s="20"/>
      <c r="Y226" s="20"/>
      <c r="Z226" s="20"/>
      <c r="AA226" s="20"/>
      <c r="AB226" s="20"/>
    </row>
    <row r="227" spans="1:28" ht="14.1" customHeight="1" x14ac:dyDescent="0.3">
      <c r="A227" s="7" t="s">
        <v>227</v>
      </c>
      <c r="B227" s="20">
        <v>1</v>
      </c>
      <c r="C227" s="20">
        <v>0.4</v>
      </c>
      <c r="D227" s="20">
        <v>1</v>
      </c>
      <c r="E227" s="20">
        <v>0</v>
      </c>
      <c r="F227" s="20">
        <v>2.7</v>
      </c>
      <c r="G227" s="20"/>
      <c r="H227" s="20">
        <v>2.2000000000000002</v>
      </c>
      <c r="I227" s="20"/>
      <c r="J227" s="20">
        <v>4.6000000000000014</v>
      </c>
      <c r="K227" s="20"/>
      <c r="L227" s="20">
        <v>3.2</v>
      </c>
      <c r="M227" s="20"/>
      <c r="N227" s="20">
        <v>4</v>
      </c>
      <c r="O227" s="20"/>
      <c r="P227" s="20">
        <v>7</v>
      </c>
      <c r="Q227" s="20"/>
      <c r="R227" s="20">
        <v>5.1000000000000014</v>
      </c>
      <c r="S227" s="20"/>
      <c r="T227" s="20">
        <v>4.9000000000000004</v>
      </c>
      <c r="U227" s="20"/>
      <c r="V227" s="20"/>
      <c r="W227" s="20"/>
      <c r="X227" s="20"/>
      <c r="Y227" s="20"/>
      <c r="Z227" s="20"/>
      <c r="AA227" s="20"/>
      <c r="AB227" s="20"/>
    </row>
    <row r="228" spans="1:28" ht="14.1" customHeight="1" x14ac:dyDescent="0.3">
      <c r="A228" s="7" t="s">
        <v>224</v>
      </c>
      <c r="B228" s="20">
        <v>1</v>
      </c>
      <c r="C228" s="20">
        <v>1</v>
      </c>
      <c r="D228" s="20">
        <v>1</v>
      </c>
      <c r="E228" s="20">
        <v>0</v>
      </c>
      <c r="F228" s="20">
        <v>2.7</v>
      </c>
      <c r="G228" s="20"/>
      <c r="H228" s="20">
        <v>2.2000000000000002</v>
      </c>
      <c r="I228" s="20"/>
      <c r="J228" s="20">
        <v>4.6000000000000014</v>
      </c>
      <c r="K228" s="20"/>
      <c r="L228" s="20">
        <v>3.2</v>
      </c>
      <c r="M228" s="20"/>
      <c r="N228" s="20">
        <v>4</v>
      </c>
      <c r="O228" s="20"/>
      <c r="P228" s="20">
        <v>7</v>
      </c>
      <c r="Q228" s="20"/>
      <c r="R228" s="20">
        <v>5.1000000000000014</v>
      </c>
      <c r="S228" s="20"/>
      <c r="T228" s="20">
        <v>4.9000000000000004</v>
      </c>
      <c r="U228" s="20"/>
      <c r="V228" s="20"/>
      <c r="W228" s="20"/>
      <c r="X228" s="20"/>
      <c r="Y228" s="20"/>
      <c r="Z228" s="20"/>
      <c r="AA228" s="20"/>
      <c r="AB228" s="20"/>
    </row>
    <row r="229" spans="1:28" ht="14.1" customHeight="1" x14ac:dyDescent="0.3">
      <c r="A229" s="7" t="s">
        <v>221</v>
      </c>
      <c r="B229" s="20">
        <v>1.4</v>
      </c>
      <c r="C229" s="20">
        <v>1</v>
      </c>
      <c r="D229" s="20">
        <v>1</v>
      </c>
      <c r="E229" s="20">
        <v>0</v>
      </c>
      <c r="F229" s="20">
        <v>1.9</v>
      </c>
      <c r="G229" s="20"/>
      <c r="H229" s="20">
        <v>2.5</v>
      </c>
      <c r="I229" s="20"/>
      <c r="J229" s="20">
        <v>4</v>
      </c>
      <c r="K229" s="20"/>
      <c r="L229" s="20">
        <v>3.6</v>
      </c>
      <c r="M229" s="20"/>
      <c r="N229" s="20">
        <v>3.4</v>
      </c>
      <c r="O229" s="20"/>
      <c r="P229" s="20">
        <v>7</v>
      </c>
      <c r="Q229" s="20"/>
      <c r="R229" s="20">
        <v>4.6000000000000014</v>
      </c>
      <c r="S229" s="20"/>
      <c r="T229" s="20">
        <v>3.1</v>
      </c>
      <c r="U229" s="20"/>
      <c r="V229" s="20"/>
      <c r="W229" s="20"/>
      <c r="X229" s="20"/>
      <c r="Y229" s="20"/>
      <c r="Z229" s="20"/>
      <c r="AA229" s="20"/>
      <c r="AB229" s="20"/>
    </row>
    <row r="230" spans="1:28" ht="14.1" customHeight="1" x14ac:dyDescent="0.3">
      <c r="A230" s="7" t="s">
        <v>218</v>
      </c>
      <c r="B230" s="20">
        <v>1.4</v>
      </c>
      <c r="C230" s="20">
        <v>1</v>
      </c>
      <c r="D230" s="20">
        <v>1</v>
      </c>
      <c r="E230" s="20">
        <v>0</v>
      </c>
      <c r="F230" s="20">
        <v>1.9</v>
      </c>
      <c r="G230" s="20"/>
      <c r="H230" s="20">
        <v>2.2000000000000002</v>
      </c>
      <c r="I230" s="20"/>
      <c r="J230" s="20">
        <v>4</v>
      </c>
      <c r="K230" s="20"/>
      <c r="L230" s="20">
        <v>2.7</v>
      </c>
      <c r="M230" s="20"/>
      <c r="N230" s="20">
        <v>3.4</v>
      </c>
      <c r="O230" s="20"/>
      <c r="P230" s="20">
        <v>6.1000000000000014</v>
      </c>
      <c r="Q230" s="20"/>
      <c r="R230" s="20">
        <v>4.6000000000000014</v>
      </c>
      <c r="S230" s="20"/>
      <c r="T230" s="20">
        <v>2.2000000000000002</v>
      </c>
      <c r="U230" s="20"/>
      <c r="V230" s="20"/>
      <c r="W230" s="20"/>
      <c r="X230" s="20"/>
      <c r="Y230" s="20"/>
      <c r="Z230" s="20"/>
      <c r="AA230" s="20"/>
      <c r="AB230" s="20"/>
    </row>
    <row r="231" spans="1:28" ht="14.1" customHeight="1" x14ac:dyDescent="0.3">
      <c r="A231" s="7" t="s">
        <v>215</v>
      </c>
      <c r="B231" s="20">
        <v>1.4</v>
      </c>
      <c r="C231" s="20">
        <v>1</v>
      </c>
      <c r="D231" s="20">
        <v>0.4</v>
      </c>
      <c r="E231" s="20">
        <v>0</v>
      </c>
      <c r="F231" s="20">
        <v>1.9</v>
      </c>
      <c r="G231" s="20"/>
      <c r="H231" s="20">
        <v>1</v>
      </c>
      <c r="I231" s="20"/>
      <c r="J231" s="20">
        <v>3</v>
      </c>
      <c r="K231" s="20"/>
      <c r="L231" s="20">
        <v>1.4</v>
      </c>
      <c r="M231" s="20"/>
      <c r="N231" s="20">
        <v>1.8</v>
      </c>
      <c r="O231" s="20"/>
      <c r="P231" s="20">
        <v>2.1</v>
      </c>
      <c r="Q231" s="20"/>
      <c r="R231" s="20">
        <v>2.7</v>
      </c>
      <c r="S231" s="20"/>
      <c r="T231" s="20">
        <v>1.6</v>
      </c>
      <c r="U231" s="20"/>
      <c r="V231" s="20"/>
      <c r="W231" s="20"/>
      <c r="X231" s="20"/>
      <c r="Y231" s="20"/>
      <c r="Z231" s="20"/>
      <c r="AA231" s="20"/>
      <c r="AB231" s="20"/>
    </row>
    <row r="232" spans="1:28" ht="14.1" customHeight="1" x14ac:dyDescent="0.3">
      <c r="A232" s="7" t="s">
        <v>260</v>
      </c>
      <c r="B232" s="20">
        <v>1.4</v>
      </c>
      <c r="C232" s="20">
        <v>1</v>
      </c>
      <c r="D232" s="20">
        <v>0.4</v>
      </c>
      <c r="E232" s="20">
        <v>0</v>
      </c>
      <c r="F232" s="20">
        <v>1.9</v>
      </c>
      <c r="G232" s="20"/>
      <c r="H232" s="20">
        <v>0.4</v>
      </c>
      <c r="I232" s="20"/>
      <c r="J232" s="20">
        <v>3</v>
      </c>
      <c r="K232" s="20"/>
      <c r="L232" s="20">
        <v>1.4</v>
      </c>
      <c r="M232" s="20"/>
      <c r="N232" s="20">
        <v>1.8</v>
      </c>
      <c r="O232" s="20"/>
      <c r="P232" s="20">
        <v>2</v>
      </c>
      <c r="Q232" s="20"/>
      <c r="R232" s="20">
        <v>2.7</v>
      </c>
      <c r="S232" s="20"/>
      <c r="T232" s="20">
        <v>1</v>
      </c>
      <c r="U232" s="20"/>
      <c r="V232" s="20"/>
      <c r="W232" s="20"/>
      <c r="X232" s="20"/>
      <c r="Y232" s="20"/>
      <c r="Z232" s="20"/>
      <c r="AA232" s="20"/>
      <c r="AB232" s="20"/>
    </row>
    <row r="233" spans="1:28" ht="13.5" customHeight="1" x14ac:dyDescent="0.3">
      <c r="A233" s="7" t="s">
        <v>211</v>
      </c>
      <c r="B233" s="20">
        <v>1</v>
      </c>
      <c r="C233" s="20">
        <v>0.4</v>
      </c>
      <c r="D233" s="20">
        <v>0.4</v>
      </c>
      <c r="E233" s="20">
        <v>0</v>
      </c>
      <c r="F233" s="20">
        <v>0.4</v>
      </c>
      <c r="G233" s="20"/>
      <c r="H233" s="20">
        <v>0</v>
      </c>
      <c r="I233" s="20"/>
      <c r="J233" s="20">
        <v>0.8</v>
      </c>
      <c r="K233" s="20"/>
      <c r="L233" s="20">
        <v>0</v>
      </c>
      <c r="M233" s="20"/>
      <c r="N233" s="20">
        <v>0</v>
      </c>
      <c r="O233" s="20"/>
      <c r="P233" s="20">
        <v>0.4</v>
      </c>
      <c r="Q233" s="20"/>
      <c r="R233" s="20">
        <v>0.5</v>
      </c>
      <c r="S233" s="20"/>
      <c r="T233" s="20">
        <v>0</v>
      </c>
      <c r="U233" s="20"/>
      <c r="V233" s="20"/>
      <c r="W233" s="20"/>
      <c r="X233" s="20"/>
      <c r="Y233" s="20"/>
      <c r="Z233" s="20"/>
      <c r="AA233" s="20"/>
      <c r="AB233" s="20"/>
    </row>
    <row r="234" spans="1:28" ht="14.1" customHeight="1" x14ac:dyDescent="0.3">
      <c r="A234" s="21" t="s">
        <v>116</v>
      </c>
      <c r="B234" s="22">
        <f>MAX(B183:B233)</f>
        <v>2.4</v>
      </c>
      <c r="C234" s="22">
        <f t="shared" ref="C234:Z234" si="6">MAX(C183:C233)</f>
        <v>2</v>
      </c>
      <c r="D234" s="22">
        <f t="shared" si="6"/>
        <v>6.4</v>
      </c>
      <c r="E234" s="22">
        <f t="shared" si="6"/>
        <v>5.6000000000000014</v>
      </c>
      <c r="F234" s="22">
        <f t="shared" si="6"/>
        <v>13.8</v>
      </c>
      <c r="G234" s="22">
        <f t="shared" si="6"/>
        <v>13</v>
      </c>
      <c r="H234" s="22">
        <f t="shared" si="6"/>
        <v>15.4</v>
      </c>
      <c r="I234" s="22">
        <f t="shared" si="6"/>
        <v>6.4</v>
      </c>
      <c r="J234" s="22">
        <f t="shared" si="6"/>
        <v>17.2</v>
      </c>
      <c r="K234" s="22">
        <f t="shared" si="6"/>
        <v>7.6000000000000014</v>
      </c>
      <c r="L234" s="22">
        <f t="shared" si="6"/>
        <v>18.399999999999999</v>
      </c>
      <c r="M234" s="22">
        <f t="shared" si="6"/>
        <v>13.2</v>
      </c>
      <c r="N234" s="22">
        <f t="shared" si="6"/>
        <v>25</v>
      </c>
      <c r="O234" s="22">
        <f t="shared" si="6"/>
        <v>14.4</v>
      </c>
      <c r="P234" s="22">
        <f t="shared" si="6"/>
        <v>25.5</v>
      </c>
      <c r="Q234" s="22">
        <f t="shared" si="6"/>
        <v>23.4</v>
      </c>
      <c r="R234" s="22">
        <f t="shared" si="6"/>
        <v>22</v>
      </c>
      <c r="S234" s="22">
        <f t="shared" si="6"/>
        <v>17.600000000000001</v>
      </c>
      <c r="T234" s="22">
        <f t="shared" si="6"/>
        <v>17.399999999999999</v>
      </c>
      <c r="U234" s="22">
        <f t="shared" si="6"/>
        <v>21.8</v>
      </c>
      <c r="V234" s="22">
        <f t="shared" si="6"/>
        <v>25</v>
      </c>
      <c r="W234" s="22">
        <f t="shared" si="6"/>
        <v>18.8</v>
      </c>
      <c r="X234" s="22">
        <f t="shared" si="6"/>
        <v>21.8</v>
      </c>
      <c r="Y234" s="22">
        <f t="shared" si="6"/>
        <v>16.600000000000001</v>
      </c>
      <c r="Z234" s="22">
        <f t="shared" si="6"/>
        <v>12.8</v>
      </c>
      <c r="AA234" s="22">
        <f>MAX(AA183:AA233)</f>
        <v>16.399999999999999</v>
      </c>
      <c r="AB234" s="22">
        <f>MAX(AB183:AB233)</f>
        <v>13.4</v>
      </c>
    </row>
    <row r="235" spans="1:28" ht="14.1" customHeight="1" x14ac:dyDescent="0.3">
      <c r="A235" s="21" t="s">
        <v>117</v>
      </c>
      <c r="B235" s="23">
        <f>HOUR(B181)</f>
        <v>6</v>
      </c>
      <c r="C235" s="23">
        <f t="shared" ref="C235:Z235" si="7">HOUR(C181)</f>
        <v>7</v>
      </c>
      <c r="D235" s="23">
        <f t="shared" si="7"/>
        <v>8</v>
      </c>
      <c r="E235" s="23">
        <f t="shared" si="7"/>
        <v>9</v>
      </c>
      <c r="F235" s="23">
        <f t="shared" si="7"/>
        <v>10</v>
      </c>
      <c r="G235" s="23">
        <f t="shared" si="7"/>
        <v>10</v>
      </c>
      <c r="H235" s="23">
        <f t="shared" si="7"/>
        <v>11</v>
      </c>
      <c r="I235" s="23">
        <f t="shared" si="7"/>
        <v>11</v>
      </c>
      <c r="J235" s="23">
        <f t="shared" si="7"/>
        <v>12</v>
      </c>
      <c r="K235" s="23">
        <f t="shared" si="7"/>
        <v>12</v>
      </c>
      <c r="L235" s="23">
        <f t="shared" si="7"/>
        <v>13</v>
      </c>
      <c r="M235" s="23">
        <f t="shared" si="7"/>
        <v>13</v>
      </c>
      <c r="N235" s="23">
        <f t="shared" si="7"/>
        <v>14</v>
      </c>
      <c r="O235" s="23">
        <f t="shared" si="7"/>
        <v>14</v>
      </c>
      <c r="P235" s="23">
        <f t="shared" si="7"/>
        <v>15</v>
      </c>
      <c r="Q235" s="23">
        <f t="shared" si="7"/>
        <v>15</v>
      </c>
      <c r="R235" s="23">
        <f t="shared" si="7"/>
        <v>16</v>
      </c>
      <c r="S235" s="23">
        <f t="shared" si="7"/>
        <v>16</v>
      </c>
      <c r="T235" s="23">
        <f t="shared" si="7"/>
        <v>17</v>
      </c>
      <c r="U235" s="23">
        <f t="shared" si="7"/>
        <v>17</v>
      </c>
      <c r="V235" s="23">
        <f t="shared" si="7"/>
        <v>18</v>
      </c>
      <c r="W235" s="23">
        <f t="shared" si="7"/>
        <v>19</v>
      </c>
      <c r="X235" s="23">
        <f t="shared" si="7"/>
        <v>20</v>
      </c>
      <c r="Y235" s="23">
        <f t="shared" si="7"/>
        <v>21</v>
      </c>
      <c r="Z235" s="23">
        <f t="shared" si="7"/>
        <v>22</v>
      </c>
      <c r="AA235" s="23">
        <v>24</v>
      </c>
      <c r="AB235" s="23">
        <v>24</v>
      </c>
    </row>
    <row r="238" spans="1:28" ht="14.1" customHeight="1" x14ac:dyDescent="0.3">
      <c r="A238" s="15" t="s">
        <v>265</v>
      </c>
    </row>
    <row r="239" spans="1:28" ht="14.1" customHeight="1" x14ac:dyDescent="0.3">
      <c r="A239" s="16" t="s">
        <v>82</v>
      </c>
      <c r="B239" s="16">
        <v>7001</v>
      </c>
      <c r="C239" s="16">
        <v>7003</v>
      </c>
      <c r="D239" s="16">
        <v>7005</v>
      </c>
      <c r="E239" s="16">
        <v>7007</v>
      </c>
      <c r="F239" s="16">
        <v>7009</v>
      </c>
      <c r="G239" s="16">
        <v>7011</v>
      </c>
      <c r="H239" s="16">
        <v>7013</v>
      </c>
      <c r="I239" s="16">
        <v>7015</v>
      </c>
      <c r="J239" s="16">
        <v>7017</v>
      </c>
      <c r="K239" s="16">
        <v>7019</v>
      </c>
      <c r="L239" s="16">
        <v>7021</v>
      </c>
      <c r="M239" s="16">
        <v>7023</v>
      </c>
      <c r="N239" s="16">
        <v>7025</v>
      </c>
      <c r="O239" s="16">
        <v>7027</v>
      </c>
      <c r="P239" s="16">
        <v>7029</v>
      </c>
      <c r="Q239" s="16">
        <v>7031</v>
      </c>
    </row>
    <row r="240" spans="1:28" ht="14.1" customHeight="1" x14ac:dyDescent="0.3">
      <c r="A240" s="18" t="s">
        <v>83</v>
      </c>
      <c r="B240" s="19">
        <v>0.375</v>
      </c>
      <c r="C240" s="19">
        <v>0.41666666666666669</v>
      </c>
      <c r="D240" s="19">
        <v>0.45833333333333331</v>
      </c>
      <c r="E240" s="19">
        <v>0.5</v>
      </c>
      <c r="F240" s="19">
        <v>0.54513888888888895</v>
      </c>
      <c r="G240" s="19">
        <v>0.58680555555555558</v>
      </c>
      <c r="H240" s="19">
        <v>0.62847222222222221</v>
      </c>
      <c r="I240" s="19">
        <v>0.67013888888888884</v>
      </c>
      <c r="J240" s="19">
        <v>0.71180555555555547</v>
      </c>
      <c r="K240" s="19">
        <v>0.75347222222222221</v>
      </c>
      <c r="L240" s="19">
        <v>0.79375000000000007</v>
      </c>
      <c r="M240" s="19">
        <v>0.8354166666666667</v>
      </c>
      <c r="N240" s="19">
        <v>0.87708333333333333</v>
      </c>
      <c r="O240" s="19">
        <v>0.91875000000000007</v>
      </c>
      <c r="P240" s="19">
        <v>0.9604166666666667</v>
      </c>
      <c r="Q240" s="19">
        <v>1.0020833333333334</v>
      </c>
    </row>
    <row r="242" spans="1:17" ht="14.1" customHeight="1" x14ac:dyDescent="0.3">
      <c r="A242" s="7" t="s">
        <v>212</v>
      </c>
      <c r="B242" s="20">
        <v>1.8</v>
      </c>
      <c r="C242" s="20">
        <v>0</v>
      </c>
      <c r="D242" s="20">
        <v>0.8</v>
      </c>
      <c r="E242" s="20">
        <v>1.4</v>
      </c>
      <c r="F242" s="20">
        <v>1.4</v>
      </c>
      <c r="G242" s="20">
        <v>2.6</v>
      </c>
      <c r="H242" s="20">
        <v>0.4</v>
      </c>
      <c r="I242" s="20">
        <v>1.4</v>
      </c>
      <c r="J242" s="20">
        <v>0.8</v>
      </c>
      <c r="K242" s="20">
        <v>3</v>
      </c>
      <c r="L242" s="20">
        <v>0.4</v>
      </c>
      <c r="M242" s="20">
        <v>1</v>
      </c>
      <c r="N242" s="20">
        <v>0</v>
      </c>
      <c r="O242" s="20">
        <v>2.4</v>
      </c>
      <c r="P242" s="20">
        <v>0</v>
      </c>
      <c r="Q242" s="20">
        <v>0</v>
      </c>
    </row>
    <row r="243" spans="1:17" ht="14.1" customHeight="1" x14ac:dyDescent="0.3">
      <c r="A243" s="7" t="s">
        <v>214</v>
      </c>
      <c r="B243" s="20">
        <v>1.8</v>
      </c>
      <c r="C243" s="20">
        <v>0</v>
      </c>
      <c r="D243" s="20">
        <v>1.4</v>
      </c>
      <c r="E243" s="20">
        <v>1.4</v>
      </c>
      <c r="F243" s="20">
        <v>2</v>
      </c>
      <c r="G243" s="20">
        <v>3.2</v>
      </c>
      <c r="H243" s="20">
        <v>0.4</v>
      </c>
      <c r="I243" s="20">
        <v>2</v>
      </c>
      <c r="J243" s="20">
        <v>0.8</v>
      </c>
      <c r="K243" s="20">
        <v>3</v>
      </c>
      <c r="L243" s="20">
        <v>0.4</v>
      </c>
      <c r="M243" s="20">
        <v>1.4</v>
      </c>
      <c r="N243" s="20">
        <v>0.4</v>
      </c>
      <c r="O243" s="20">
        <v>3</v>
      </c>
      <c r="P243" s="20">
        <v>0</v>
      </c>
      <c r="Q243" s="20">
        <v>0</v>
      </c>
    </row>
    <row r="244" spans="1:17" ht="14.1" customHeight="1" x14ac:dyDescent="0.3">
      <c r="A244" s="7" t="s">
        <v>217</v>
      </c>
      <c r="B244" s="20">
        <v>3.4</v>
      </c>
      <c r="C244" s="20">
        <v>0.4</v>
      </c>
      <c r="D244" s="20">
        <v>2.4</v>
      </c>
      <c r="E244" s="20">
        <v>4.2</v>
      </c>
      <c r="F244" s="20">
        <v>3.4</v>
      </c>
      <c r="G244" s="20">
        <v>6.4</v>
      </c>
      <c r="H244" s="20">
        <v>3.8</v>
      </c>
      <c r="I244" s="20">
        <v>4.4000000000000004</v>
      </c>
      <c r="J244" s="20">
        <v>3.4</v>
      </c>
      <c r="K244" s="20">
        <v>7.4</v>
      </c>
      <c r="L244" s="20">
        <v>4.4000000000000004</v>
      </c>
      <c r="M244" s="20">
        <v>1.4</v>
      </c>
      <c r="N244" s="20">
        <v>1.8</v>
      </c>
      <c r="O244" s="20">
        <v>3</v>
      </c>
      <c r="P244" s="20">
        <v>0</v>
      </c>
      <c r="Q244" s="20">
        <v>0</v>
      </c>
    </row>
    <row r="245" spans="1:17" ht="14.1" customHeight="1" x14ac:dyDescent="0.3">
      <c r="A245" s="7" t="s">
        <v>220</v>
      </c>
      <c r="B245" s="20">
        <v>3.4</v>
      </c>
      <c r="C245" s="20">
        <v>0.4</v>
      </c>
      <c r="D245" s="20">
        <v>2.8</v>
      </c>
      <c r="E245" s="20">
        <v>4.2</v>
      </c>
      <c r="F245" s="20">
        <v>3.8</v>
      </c>
      <c r="G245" s="20">
        <v>6.4</v>
      </c>
      <c r="H245" s="20">
        <v>4.6000000000000014</v>
      </c>
      <c r="I245" s="20">
        <v>6.8000000000000007</v>
      </c>
      <c r="J245" s="20">
        <v>4.4000000000000004</v>
      </c>
      <c r="K245" s="20">
        <v>7.4</v>
      </c>
      <c r="L245" s="20">
        <v>5</v>
      </c>
      <c r="M245" s="20">
        <v>1.4</v>
      </c>
      <c r="N245" s="20">
        <v>2.4</v>
      </c>
      <c r="O245" s="20">
        <v>3</v>
      </c>
      <c r="P245" s="20">
        <v>0</v>
      </c>
      <c r="Q245" s="20">
        <v>0</v>
      </c>
    </row>
    <row r="246" spans="1:17" ht="14.1" customHeight="1" x14ac:dyDescent="0.3">
      <c r="A246" s="7" t="s">
        <v>223</v>
      </c>
      <c r="B246" s="20">
        <v>2.4</v>
      </c>
      <c r="C246" s="20">
        <v>0.4</v>
      </c>
      <c r="D246" s="20">
        <v>2.8</v>
      </c>
      <c r="E246" s="20">
        <v>4.2</v>
      </c>
      <c r="F246" s="20">
        <v>3.8</v>
      </c>
      <c r="G246" s="20">
        <v>6.2</v>
      </c>
      <c r="H246" s="20">
        <v>4.6000000000000014</v>
      </c>
      <c r="I246" s="20">
        <v>7.4</v>
      </c>
      <c r="J246" s="20">
        <v>4.4000000000000004</v>
      </c>
      <c r="K246" s="20">
        <v>8.8000000000000007</v>
      </c>
      <c r="L246" s="20">
        <v>6.4</v>
      </c>
      <c r="M246" s="20">
        <v>1.4</v>
      </c>
      <c r="N246" s="20">
        <v>2.4</v>
      </c>
      <c r="O246" s="20">
        <v>3</v>
      </c>
      <c r="P246" s="20">
        <v>0</v>
      </c>
      <c r="Q246" s="20">
        <v>0</v>
      </c>
    </row>
    <row r="247" spans="1:17" ht="14.1" customHeight="1" x14ac:dyDescent="0.3">
      <c r="A247" s="7" t="s">
        <v>226</v>
      </c>
      <c r="B247" s="20">
        <v>3.8</v>
      </c>
      <c r="C247" s="20">
        <v>1.8</v>
      </c>
      <c r="D247" s="20">
        <v>5.4</v>
      </c>
      <c r="E247" s="20">
        <v>6.6000000000000014</v>
      </c>
      <c r="F247" s="20">
        <v>6.4</v>
      </c>
      <c r="G247" s="20">
        <v>6.3000000000000007</v>
      </c>
      <c r="H247" s="20">
        <v>5.6000000000000014</v>
      </c>
      <c r="I247" s="20">
        <v>8.4</v>
      </c>
      <c r="J247" s="20">
        <v>5</v>
      </c>
      <c r="K247" s="20">
        <v>8.4</v>
      </c>
      <c r="L247" s="20">
        <v>6.4</v>
      </c>
      <c r="M247" s="20">
        <v>1.4</v>
      </c>
      <c r="N247" s="20">
        <v>3.4</v>
      </c>
      <c r="O247" s="20">
        <v>3</v>
      </c>
      <c r="P247" s="20">
        <v>0</v>
      </c>
      <c r="Q247" s="20">
        <v>0</v>
      </c>
    </row>
    <row r="248" spans="1:17" ht="14.1" customHeight="1" x14ac:dyDescent="0.3">
      <c r="A248" s="7" t="s">
        <v>229</v>
      </c>
      <c r="B248" s="20">
        <v>5.2</v>
      </c>
      <c r="C248" s="20">
        <v>1.8</v>
      </c>
      <c r="D248" s="20">
        <v>6.8000000000000007</v>
      </c>
      <c r="E248" s="20">
        <v>7.7</v>
      </c>
      <c r="F248" s="20">
        <v>7</v>
      </c>
      <c r="G248" s="20">
        <v>6.3000000000000007</v>
      </c>
      <c r="H248" s="20">
        <v>5.6000000000000014</v>
      </c>
      <c r="I248" s="20">
        <v>8.4</v>
      </c>
      <c r="J248" s="20">
        <v>6.4</v>
      </c>
      <c r="K248" s="20">
        <v>8.4</v>
      </c>
      <c r="L248" s="20">
        <v>6.4</v>
      </c>
      <c r="M248" s="20">
        <v>1.4</v>
      </c>
      <c r="N248" s="20">
        <v>3.4</v>
      </c>
      <c r="O248" s="20">
        <v>3</v>
      </c>
      <c r="P248" s="20">
        <v>0</v>
      </c>
      <c r="Q248" s="20">
        <v>0</v>
      </c>
    </row>
    <row r="249" spans="1:17" ht="14.1" customHeight="1" x14ac:dyDescent="0.3">
      <c r="A249" s="7" t="s">
        <v>232</v>
      </c>
      <c r="B249" s="20">
        <v>6.2</v>
      </c>
      <c r="C249" s="20">
        <v>3.4</v>
      </c>
      <c r="D249" s="20">
        <v>8</v>
      </c>
      <c r="E249" s="20">
        <v>10.1</v>
      </c>
      <c r="F249" s="20">
        <v>10.4</v>
      </c>
      <c r="G249" s="20">
        <v>9.4</v>
      </c>
      <c r="H249" s="20">
        <v>6.4</v>
      </c>
      <c r="I249" s="20">
        <v>10.8</v>
      </c>
      <c r="J249" s="20">
        <v>6.4</v>
      </c>
      <c r="K249" s="20">
        <v>9.4</v>
      </c>
      <c r="L249" s="20">
        <v>6.6000000000000014</v>
      </c>
      <c r="M249" s="20">
        <v>2.8</v>
      </c>
      <c r="N249" s="20">
        <v>3.4</v>
      </c>
      <c r="O249" s="20">
        <v>3.4</v>
      </c>
      <c r="P249" s="20">
        <v>0.4</v>
      </c>
      <c r="Q249" s="20">
        <v>0</v>
      </c>
    </row>
    <row r="250" spans="1:17" ht="14.1" customHeight="1" x14ac:dyDescent="0.3">
      <c r="A250" s="7" t="s">
        <v>235</v>
      </c>
      <c r="B250" s="20">
        <v>7.2</v>
      </c>
      <c r="C250" s="20">
        <v>3.4</v>
      </c>
      <c r="D250" s="20">
        <v>10.199999999999999</v>
      </c>
      <c r="E250" s="20">
        <v>12.3</v>
      </c>
      <c r="F250" s="20">
        <v>11.8</v>
      </c>
      <c r="G250" s="20">
        <v>10.8</v>
      </c>
      <c r="H250" s="20">
        <v>7</v>
      </c>
      <c r="I250" s="20">
        <v>10.199999999999999</v>
      </c>
      <c r="J250" s="20">
        <v>6.4</v>
      </c>
      <c r="K250" s="20">
        <v>10.4</v>
      </c>
      <c r="L250" s="20">
        <v>8.2000000000000011</v>
      </c>
      <c r="M250" s="20">
        <v>2.8</v>
      </c>
      <c r="N250" s="20">
        <v>3.4</v>
      </c>
      <c r="O250" s="20">
        <v>3.4</v>
      </c>
      <c r="P250" s="20">
        <v>0.4</v>
      </c>
      <c r="Q250" s="20">
        <v>0</v>
      </c>
    </row>
    <row r="251" spans="1:17" ht="14.1" customHeight="1" x14ac:dyDescent="0.3">
      <c r="A251" s="7" t="s">
        <v>238</v>
      </c>
      <c r="B251" s="20">
        <v>8.8000000000000007</v>
      </c>
      <c r="C251" s="20">
        <v>4.4000000000000004</v>
      </c>
      <c r="D251" s="20">
        <v>14.2</v>
      </c>
      <c r="E251" s="20">
        <v>13.3</v>
      </c>
      <c r="F251" s="20">
        <v>14.2</v>
      </c>
      <c r="G251" s="20">
        <v>12.2</v>
      </c>
      <c r="H251" s="20">
        <v>7</v>
      </c>
      <c r="I251" s="20">
        <v>11.8</v>
      </c>
      <c r="J251" s="20">
        <v>6.4</v>
      </c>
      <c r="K251" s="20">
        <v>10.4</v>
      </c>
      <c r="L251" s="20">
        <v>10.199999999999999</v>
      </c>
      <c r="M251" s="20">
        <v>2.8</v>
      </c>
      <c r="N251" s="20">
        <v>3.4</v>
      </c>
      <c r="O251" s="20">
        <v>3.8</v>
      </c>
      <c r="P251" s="20">
        <v>0.4</v>
      </c>
      <c r="Q251" s="20">
        <v>0</v>
      </c>
    </row>
    <row r="252" spans="1:17" ht="14.1" customHeight="1" x14ac:dyDescent="0.3">
      <c r="A252" s="7" t="s">
        <v>241</v>
      </c>
      <c r="B252" s="20">
        <v>8.8000000000000007</v>
      </c>
      <c r="C252" s="20">
        <v>4.8000000000000007</v>
      </c>
      <c r="D252" s="20">
        <v>15.4</v>
      </c>
      <c r="E252" s="20">
        <v>14.5</v>
      </c>
      <c r="F252" s="20">
        <v>15</v>
      </c>
      <c r="G252" s="20">
        <v>13.6</v>
      </c>
      <c r="H252" s="20">
        <v>7.6000000000000014</v>
      </c>
      <c r="I252" s="20">
        <v>12.4</v>
      </c>
      <c r="J252" s="20">
        <v>7</v>
      </c>
      <c r="K252" s="20">
        <v>11</v>
      </c>
      <c r="L252" s="20">
        <v>10.8</v>
      </c>
      <c r="M252" s="20">
        <v>3.4</v>
      </c>
      <c r="N252" s="20">
        <v>3.8</v>
      </c>
      <c r="O252" s="20">
        <v>6.6000000000000014</v>
      </c>
      <c r="P252" s="20">
        <v>0.4</v>
      </c>
      <c r="Q252" s="20">
        <v>0</v>
      </c>
    </row>
    <row r="253" spans="1:17" ht="14.1" customHeight="1" x14ac:dyDescent="0.3">
      <c r="A253" s="7" t="s">
        <v>244</v>
      </c>
      <c r="B253" s="20">
        <v>8.8000000000000007</v>
      </c>
      <c r="C253" s="20">
        <v>5.4</v>
      </c>
      <c r="D253" s="20">
        <v>19.2</v>
      </c>
      <c r="E253" s="20">
        <v>15.9</v>
      </c>
      <c r="F253" s="20">
        <v>17.2</v>
      </c>
      <c r="G253" s="20">
        <v>15</v>
      </c>
      <c r="H253" s="20">
        <v>8.8000000000000007</v>
      </c>
      <c r="I253" s="20">
        <v>15</v>
      </c>
      <c r="J253" s="20">
        <v>7.4</v>
      </c>
      <c r="K253" s="20">
        <v>11</v>
      </c>
      <c r="L253" s="20">
        <v>11.4</v>
      </c>
      <c r="M253" s="20">
        <v>4.4000000000000004</v>
      </c>
      <c r="N253" s="20">
        <v>3.8</v>
      </c>
      <c r="O253" s="20">
        <v>7.6000000000000014</v>
      </c>
      <c r="P253" s="20">
        <v>0.4</v>
      </c>
      <c r="Q253" s="20">
        <v>0</v>
      </c>
    </row>
    <row r="254" spans="1:17" ht="14.1" customHeight="1" x14ac:dyDescent="0.3">
      <c r="A254" s="7" t="s">
        <v>246</v>
      </c>
      <c r="B254" s="20">
        <v>8.8000000000000007</v>
      </c>
      <c r="C254" s="20">
        <v>5.4</v>
      </c>
      <c r="D254" s="20">
        <v>19.2</v>
      </c>
      <c r="E254" s="20">
        <v>17.3</v>
      </c>
      <c r="F254" s="20">
        <v>17.8</v>
      </c>
      <c r="G254" s="20">
        <v>16.399999999999999</v>
      </c>
      <c r="H254" s="20">
        <v>8.8000000000000007</v>
      </c>
      <c r="I254" s="20">
        <v>15</v>
      </c>
      <c r="J254" s="20">
        <v>9.8000000000000007</v>
      </c>
      <c r="K254" s="20">
        <v>11</v>
      </c>
      <c r="L254" s="20">
        <v>11.4</v>
      </c>
      <c r="M254" s="20">
        <v>4.4000000000000004</v>
      </c>
      <c r="N254" s="20">
        <v>3.8</v>
      </c>
      <c r="O254" s="20">
        <v>7.6000000000000014</v>
      </c>
      <c r="P254" s="20">
        <v>0.4</v>
      </c>
      <c r="Q254" s="20">
        <v>0</v>
      </c>
    </row>
    <row r="255" spans="1:17" ht="14.1" customHeight="1" x14ac:dyDescent="0.3">
      <c r="A255" s="7" t="s">
        <v>243</v>
      </c>
      <c r="B255" s="20">
        <v>9.8000000000000007</v>
      </c>
      <c r="C255" s="20">
        <v>5.8000000000000007</v>
      </c>
      <c r="D255" s="20">
        <v>20.399999999999999</v>
      </c>
      <c r="E255" s="20">
        <v>17.2</v>
      </c>
      <c r="F255" s="20">
        <v>19</v>
      </c>
      <c r="G255" s="20">
        <v>17.2</v>
      </c>
      <c r="H255" s="20">
        <v>8.8000000000000007</v>
      </c>
      <c r="I255" s="20">
        <v>15</v>
      </c>
      <c r="J255" s="20">
        <v>11</v>
      </c>
      <c r="K255" s="20">
        <v>11</v>
      </c>
      <c r="L255" s="20">
        <v>11.4</v>
      </c>
      <c r="M255" s="20">
        <v>4.4000000000000004</v>
      </c>
      <c r="N255" s="20">
        <v>3.8</v>
      </c>
      <c r="O255" s="20">
        <v>8.8000000000000007</v>
      </c>
      <c r="P255" s="20">
        <v>0.4</v>
      </c>
      <c r="Q255" s="20">
        <v>0</v>
      </c>
    </row>
    <row r="256" spans="1:17" ht="14.1" customHeight="1" x14ac:dyDescent="0.3">
      <c r="A256" s="50" t="s">
        <v>240</v>
      </c>
      <c r="B256" s="51">
        <v>9.6000000000000014</v>
      </c>
      <c r="C256" s="51">
        <v>5.8000000000000007</v>
      </c>
      <c r="D256" s="51">
        <v>20.6</v>
      </c>
      <c r="E256" s="51">
        <v>17</v>
      </c>
      <c r="F256" s="51">
        <v>18.2</v>
      </c>
      <c r="G256" s="51">
        <v>22.4</v>
      </c>
      <c r="H256" s="51">
        <v>8.8000000000000007</v>
      </c>
      <c r="I256" s="51">
        <v>15.8</v>
      </c>
      <c r="J256" s="51">
        <v>12.2</v>
      </c>
      <c r="K256" s="51">
        <v>11</v>
      </c>
      <c r="L256" s="51">
        <v>11.4</v>
      </c>
      <c r="M256" s="51">
        <v>4.4000000000000004</v>
      </c>
      <c r="N256" s="51">
        <v>3.8</v>
      </c>
      <c r="O256" s="51">
        <v>9.4</v>
      </c>
      <c r="P256" s="51">
        <v>0</v>
      </c>
      <c r="Q256" s="51">
        <v>0</v>
      </c>
    </row>
    <row r="257" spans="1:17" ht="14.1" customHeight="1" x14ac:dyDescent="0.3">
      <c r="A257" s="7" t="s">
        <v>237</v>
      </c>
      <c r="B257" s="20">
        <v>9.6000000000000014</v>
      </c>
      <c r="C257" s="20">
        <v>5.6000000000000014</v>
      </c>
      <c r="D257" s="20">
        <v>20.6</v>
      </c>
      <c r="E257" s="20">
        <v>16.600000000000001</v>
      </c>
      <c r="F257" s="20">
        <v>18.2</v>
      </c>
      <c r="G257" s="20">
        <v>22.4</v>
      </c>
      <c r="H257" s="20">
        <v>8.4</v>
      </c>
      <c r="I257" s="20">
        <v>15.8</v>
      </c>
      <c r="J257" s="20">
        <v>12.2</v>
      </c>
      <c r="K257" s="20">
        <v>11</v>
      </c>
      <c r="L257" s="20">
        <v>11.4</v>
      </c>
      <c r="M257" s="20">
        <v>4.4000000000000004</v>
      </c>
      <c r="N257" s="20">
        <v>3.8</v>
      </c>
      <c r="O257" s="20">
        <v>9.4</v>
      </c>
      <c r="P257" s="20">
        <v>0</v>
      </c>
      <c r="Q257" s="20">
        <v>0</v>
      </c>
    </row>
    <row r="258" spans="1:17" ht="14.1" customHeight="1" x14ac:dyDescent="0.3">
      <c r="A258" s="7" t="s">
        <v>231</v>
      </c>
      <c r="B258" s="20">
        <v>9.6000000000000014</v>
      </c>
      <c r="C258" s="20">
        <v>5.6000000000000014</v>
      </c>
      <c r="D258" s="20">
        <v>20.2</v>
      </c>
      <c r="E258" s="20">
        <v>17</v>
      </c>
      <c r="F258" s="20">
        <v>18.8</v>
      </c>
      <c r="G258" s="20">
        <v>22</v>
      </c>
      <c r="H258" s="20">
        <v>10.199999999999999</v>
      </c>
      <c r="I258" s="20">
        <v>17</v>
      </c>
      <c r="J258" s="20">
        <v>17.399999999999999</v>
      </c>
      <c r="K258" s="20">
        <v>11.8</v>
      </c>
      <c r="L258" s="20">
        <v>11.4</v>
      </c>
      <c r="M258" s="20">
        <v>4.4000000000000004</v>
      </c>
      <c r="N258" s="20">
        <v>3.8</v>
      </c>
      <c r="O258" s="20">
        <v>9.4</v>
      </c>
      <c r="P258" s="20">
        <v>0</v>
      </c>
      <c r="Q258" s="20">
        <v>0</v>
      </c>
    </row>
    <row r="259" spans="1:17" ht="14.1" customHeight="1" x14ac:dyDescent="0.3">
      <c r="A259" s="7" t="s">
        <v>228</v>
      </c>
      <c r="B259" s="20">
        <v>9.6000000000000014</v>
      </c>
      <c r="C259" s="20">
        <v>6</v>
      </c>
      <c r="D259" s="20">
        <v>21.4</v>
      </c>
      <c r="E259" s="20">
        <v>20</v>
      </c>
      <c r="F259" s="20">
        <v>18.8</v>
      </c>
      <c r="G259" s="20">
        <v>22.8</v>
      </c>
      <c r="H259" s="20">
        <v>10.199999999999999</v>
      </c>
      <c r="I259" s="20">
        <v>16.399999999999999</v>
      </c>
      <c r="J259" s="20">
        <v>17.399999999999999</v>
      </c>
      <c r="K259" s="20">
        <v>11.8</v>
      </c>
      <c r="L259" s="20">
        <v>12.1</v>
      </c>
      <c r="M259" s="20">
        <v>4.4000000000000004</v>
      </c>
      <c r="N259" s="20">
        <v>3.8</v>
      </c>
      <c r="O259" s="20">
        <v>9.4</v>
      </c>
      <c r="P259" s="20">
        <v>0</v>
      </c>
      <c r="Q259" s="20">
        <v>0</v>
      </c>
    </row>
    <row r="260" spans="1:17" ht="14.1" customHeight="1" x14ac:dyDescent="0.3">
      <c r="A260" s="7" t="s">
        <v>225</v>
      </c>
      <c r="B260" s="20">
        <v>9.6000000000000014</v>
      </c>
      <c r="C260" s="20">
        <v>6</v>
      </c>
      <c r="D260" s="20">
        <v>21.4</v>
      </c>
      <c r="E260" s="20">
        <v>19.399999999999999</v>
      </c>
      <c r="F260" s="20">
        <v>18.8</v>
      </c>
      <c r="G260" s="20">
        <v>22</v>
      </c>
      <c r="H260" s="20">
        <v>10.8</v>
      </c>
      <c r="I260" s="20">
        <v>16.399999999999999</v>
      </c>
      <c r="J260" s="20">
        <v>17.399999999999999</v>
      </c>
      <c r="K260" s="20">
        <v>12.2</v>
      </c>
      <c r="L260" s="20">
        <v>13.3</v>
      </c>
      <c r="M260" s="20">
        <v>4.4000000000000004</v>
      </c>
      <c r="N260" s="20">
        <v>3.8</v>
      </c>
      <c r="O260" s="20">
        <v>9.4</v>
      </c>
      <c r="P260" s="20">
        <v>0.4</v>
      </c>
      <c r="Q260" s="20">
        <v>0</v>
      </c>
    </row>
    <row r="261" spans="1:17" ht="14.1" customHeight="1" x14ac:dyDescent="0.3">
      <c r="A261" s="7" t="s">
        <v>222</v>
      </c>
      <c r="B261" s="20">
        <v>9.4</v>
      </c>
      <c r="C261" s="20">
        <v>6.6000000000000014</v>
      </c>
      <c r="D261" s="20">
        <v>21.4</v>
      </c>
      <c r="E261" s="20">
        <v>19.2</v>
      </c>
      <c r="F261" s="20">
        <v>20</v>
      </c>
      <c r="G261" s="20">
        <v>23.4</v>
      </c>
      <c r="H261" s="20">
        <v>11.9</v>
      </c>
      <c r="I261" s="20">
        <v>20.6</v>
      </c>
      <c r="J261" s="20">
        <v>17.8</v>
      </c>
      <c r="K261" s="20">
        <v>12.2</v>
      </c>
      <c r="L261" s="20">
        <v>13.3</v>
      </c>
      <c r="M261" s="20">
        <v>4.4000000000000004</v>
      </c>
      <c r="N261" s="20">
        <v>3.8</v>
      </c>
      <c r="O261" s="20">
        <v>9</v>
      </c>
      <c r="P261" s="20">
        <v>0.4</v>
      </c>
      <c r="Q261" s="20">
        <v>0</v>
      </c>
    </row>
    <row r="262" spans="1:17" ht="14.1" customHeight="1" x14ac:dyDescent="0.3">
      <c r="A262" s="7" t="s">
        <v>216</v>
      </c>
      <c r="B262" s="20">
        <v>6.4</v>
      </c>
      <c r="C262" s="20">
        <v>6.7</v>
      </c>
      <c r="D262" s="20">
        <v>12.6</v>
      </c>
      <c r="E262" s="20">
        <v>11</v>
      </c>
      <c r="F262" s="20">
        <v>15.4</v>
      </c>
      <c r="G262" s="20">
        <v>13.2</v>
      </c>
      <c r="H262" s="20">
        <v>13.8</v>
      </c>
      <c r="I262" s="20">
        <v>17.399999999999999</v>
      </c>
      <c r="J262" s="20">
        <v>13</v>
      </c>
      <c r="K262" s="20">
        <v>12</v>
      </c>
      <c r="L262" s="20">
        <v>8.4</v>
      </c>
      <c r="M262" s="20">
        <v>3</v>
      </c>
      <c r="N262" s="20">
        <v>3.8</v>
      </c>
      <c r="O262" s="20">
        <v>8.4</v>
      </c>
      <c r="P262" s="20">
        <v>1.4</v>
      </c>
      <c r="Q262" s="20">
        <v>0</v>
      </c>
    </row>
    <row r="263" spans="1:17" ht="14.1" customHeight="1" x14ac:dyDescent="0.3">
      <c r="A263" s="7" t="s">
        <v>85</v>
      </c>
      <c r="B263" s="20">
        <v>5.8000000000000007</v>
      </c>
      <c r="C263" s="20">
        <v>4.7</v>
      </c>
      <c r="D263" s="20">
        <v>10.199999999999999</v>
      </c>
      <c r="E263" s="20">
        <v>8.8000000000000007</v>
      </c>
      <c r="F263" s="20">
        <v>9.5</v>
      </c>
      <c r="G263" s="20">
        <v>8.9</v>
      </c>
      <c r="H263" s="20">
        <v>12</v>
      </c>
      <c r="I263" s="20">
        <v>13</v>
      </c>
      <c r="J263" s="20">
        <v>10.4</v>
      </c>
      <c r="K263" s="20">
        <v>8.2000000000000011</v>
      </c>
      <c r="L263" s="20">
        <v>6.9</v>
      </c>
      <c r="M263" s="20">
        <v>1.4</v>
      </c>
      <c r="N263" s="20">
        <v>2.2000000000000002</v>
      </c>
      <c r="O263" s="20">
        <v>3.2</v>
      </c>
      <c r="P263" s="20">
        <v>1.4</v>
      </c>
      <c r="Q263" s="20">
        <v>0</v>
      </c>
    </row>
    <row r="264" spans="1:17" ht="14.1" customHeight="1" x14ac:dyDescent="0.3">
      <c r="A264" s="7" t="s">
        <v>84</v>
      </c>
      <c r="B264" s="20">
        <v>0</v>
      </c>
      <c r="C264" s="20">
        <v>0</v>
      </c>
      <c r="D264" s="20">
        <v>0</v>
      </c>
      <c r="E264" s="20">
        <v>0</v>
      </c>
      <c r="F264" s="20">
        <v>0.8</v>
      </c>
      <c r="G264" s="20">
        <v>0</v>
      </c>
      <c r="H264" s="20">
        <v>0</v>
      </c>
      <c r="I264" s="20">
        <v>0.4</v>
      </c>
      <c r="J264" s="20">
        <v>0</v>
      </c>
      <c r="K264" s="20">
        <v>0.4</v>
      </c>
      <c r="L264" s="20">
        <v>0.4</v>
      </c>
      <c r="M264" s="20">
        <v>0</v>
      </c>
      <c r="N264" s="20">
        <v>0.8</v>
      </c>
      <c r="O264" s="20">
        <v>0</v>
      </c>
      <c r="P264" s="20">
        <v>0</v>
      </c>
      <c r="Q264" s="20">
        <v>0</v>
      </c>
    </row>
    <row r="265" spans="1:17" ht="14.1" customHeight="1" x14ac:dyDescent="0.3">
      <c r="A265" s="21" t="s">
        <v>116</v>
      </c>
      <c r="B265" s="22">
        <f t="shared" ref="B265:Q265" si="8">MAX(B242:B264)</f>
        <v>9.8000000000000007</v>
      </c>
      <c r="C265" s="22">
        <f t="shared" si="8"/>
        <v>6.7</v>
      </c>
      <c r="D265" s="22">
        <f t="shared" si="8"/>
        <v>21.4</v>
      </c>
      <c r="E265" s="22">
        <f t="shared" si="8"/>
        <v>20</v>
      </c>
      <c r="F265" s="22">
        <f t="shared" si="8"/>
        <v>20</v>
      </c>
      <c r="G265" s="22">
        <f t="shared" si="8"/>
        <v>23.4</v>
      </c>
      <c r="H265" s="22">
        <f t="shared" si="8"/>
        <v>13.8</v>
      </c>
      <c r="I265" s="22">
        <f t="shared" si="8"/>
        <v>20.6</v>
      </c>
      <c r="J265" s="22">
        <f t="shared" si="8"/>
        <v>17.8</v>
      </c>
      <c r="K265" s="22">
        <f t="shared" si="8"/>
        <v>12.2</v>
      </c>
      <c r="L265" s="22">
        <f t="shared" si="8"/>
        <v>13.3</v>
      </c>
      <c r="M265" s="22">
        <f t="shared" si="8"/>
        <v>4.4000000000000004</v>
      </c>
      <c r="N265" s="22">
        <f t="shared" si="8"/>
        <v>3.8</v>
      </c>
      <c r="O265" s="22">
        <f t="shared" si="8"/>
        <v>9.4</v>
      </c>
      <c r="P265" s="22">
        <f t="shared" si="8"/>
        <v>1.4</v>
      </c>
      <c r="Q265" s="22">
        <f t="shared" si="8"/>
        <v>0</v>
      </c>
    </row>
    <row r="266" spans="1:17" ht="14.1" customHeight="1" x14ac:dyDescent="0.3">
      <c r="A266" s="21" t="s">
        <v>117</v>
      </c>
      <c r="B266" s="23">
        <f t="shared" ref="B266:P266" si="9">HOUR(B240)</f>
        <v>9</v>
      </c>
      <c r="C266" s="23">
        <f t="shared" si="9"/>
        <v>10</v>
      </c>
      <c r="D266" s="23">
        <f t="shared" si="9"/>
        <v>11</v>
      </c>
      <c r="E266" s="23">
        <f t="shared" si="9"/>
        <v>12</v>
      </c>
      <c r="F266" s="23">
        <f t="shared" si="9"/>
        <v>13</v>
      </c>
      <c r="G266" s="23">
        <f t="shared" si="9"/>
        <v>14</v>
      </c>
      <c r="H266" s="23">
        <f t="shared" si="9"/>
        <v>15</v>
      </c>
      <c r="I266" s="23">
        <f t="shared" si="9"/>
        <v>16</v>
      </c>
      <c r="J266" s="23">
        <f t="shared" si="9"/>
        <v>17</v>
      </c>
      <c r="K266" s="23">
        <f t="shared" si="9"/>
        <v>18</v>
      </c>
      <c r="L266" s="23">
        <f t="shared" si="9"/>
        <v>19</v>
      </c>
      <c r="M266" s="23">
        <f t="shared" si="9"/>
        <v>20</v>
      </c>
      <c r="N266" s="23">
        <f t="shared" si="9"/>
        <v>21</v>
      </c>
      <c r="O266" s="23">
        <f t="shared" si="9"/>
        <v>22</v>
      </c>
      <c r="P266" s="23">
        <f t="shared" si="9"/>
        <v>23</v>
      </c>
      <c r="Q266" s="23">
        <v>24</v>
      </c>
    </row>
    <row r="269" spans="1:17" ht="14.1" customHeight="1" x14ac:dyDescent="0.3">
      <c r="A269" s="15" t="s">
        <v>266</v>
      </c>
    </row>
    <row r="270" spans="1:17" ht="14.1" customHeight="1" x14ac:dyDescent="0.3">
      <c r="A270" s="16" t="s">
        <v>82</v>
      </c>
      <c r="B270" s="16">
        <v>7002</v>
      </c>
      <c r="C270" s="16">
        <v>7004</v>
      </c>
      <c r="D270" s="16">
        <v>7006</v>
      </c>
      <c r="E270" s="16">
        <v>7008</v>
      </c>
      <c r="F270" s="16">
        <v>7010</v>
      </c>
      <c r="G270" s="16">
        <v>7012</v>
      </c>
      <c r="H270" s="16">
        <v>7014</v>
      </c>
      <c r="I270" s="16">
        <v>7016</v>
      </c>
      <c r="J270" s="16">
        <v>7018</v>
      </c>
      <c r="K270" s="16">
        <v>7020</v>
      </c>
      <c r="L270" s="16">
        <v>7022</v>
      </c>
      <c r="M270" s="16">
        <v>7024</v>
      </c>
      <c r="N270" s="16">
        <v>7026</v>
      </c>
      <c r="O270" s="16">
        <v>7028</v>
      </c>
      <c r="P270" s="16">
        <v>7030</v>
      </c>
      <c r="Q270" s="16">
        <v>7032</v>
      </c>
    </row>
    <row r="271" spans="1:17" ht="14.1" customHeight="1" x14ac:dyDescent="0.3">
      <c r="A271" s="18" t="s">
        <v>83</v>
      </c>
      <c r="B271" s="19">
        <v>0.35555555555555557</v>
      </c>
      <c r="C271" s="19">
        <v>0.3972222222222222</v>
      </c>
      <c r="D271" s="19">
        <v>0.43888888888888888</v>
      </c>
      <c r="E271" s="19">
        <v>0.48055555555555557</v>
      </c>
      <c r="F271" s="19">
        <v>0.52222222222222225</v>
      </c>
      <c r="G271" s="19">
        <v>0.56388888888888888</v>
      </c>
      <c r="H271" s="19">
        <v>0.60555555555555551</v>
      </c>
      <c r="I271" s="19">
        <v>0.64722222222222225</v>
      </c>
      <c r="J271" s="19">
        <v>0.68888888888888899</v>
      </c>
      <c r="K271" s="19">
        <v>0.73055555555555562</v>
      </c>
      <c r="L271" s="19">
        <v>0.77222222222222225</v>
      </c>
      <c r="M271" s="19">
        <v>0.81388888888888899</v>
      </c>
      <c r="N271" s="19">
        <v>0.85555555555555562</v>
      </c>
      <c r="O271" s="19">
        <v>0.89722222222222225</v>
      </c>
      <c r="P271" s="19">
        <v>0.93888888888888899</v>
      </c>
      <c r="Q271" s="19">
        <v>0.98055555555555562</v>
      </c>
    </row>
    <row r="273" spans="1:17" ht="14.1" customHeight="1" x14ac:dyDescent="0.3">
      <c r="A273" s="7" t="s">
        <v>84</v>
      </c>
      <c r="B273" s="20">
        <v>4.4000000000000004</v>
      </c>
      <c r="C273" s="20">
        <v>5</v>
      </c>
      <c r="D273" s="20">
        <v>9</v>
      </c>
      <c r="E273" s="20">
        <v>12.6</v>
      </c>
      <c r="F273" s="20">
        <v>8.6</v>
      </c>
      <c r="G273" s="20">
        <v>13.2</v>
      </c>
      <c r="H273" s="20">
        <v>8.8000000000000007</v>
      </c>
      <c r="I273" s="20">
        <v>15.2</v>
      </c>
      <c r="J273" s="20">
        <v>9.8000000000000007</v>
      </c>
      <c r="K273" s="20">
        <v>11.4</v>
      </c>
      <c r="L273" s="20">
        <v>8.4</v>
      </c>
      <c r="M273" s="20">
        <v>8.6</v>
      </c>
      <c r="N273" s="20">
        <v>7.8000000000000007</v>
      </c>
      <c r="O273" s="20">
        <v>9.4</v>
      </c>
      <c r="P273" s="20">
        <v>1.4</v>
      </c>
      <c r="Q273" s="20">
        <v>3.6</v>
      </c>
    </row>
    <row r="274" spans="1:17" ht="14.1" customHeight="1" x14ac:dyDescent="0.3">
      <c r="A274" s="7" t="s">
        <v>85</v>
      </c>
      <c r="B274" s="20">
        <v>5.4</v>
      </c>
      <c r="C274" s="20">
        <v>6.4</v>
      </c>
      <c r="D274" s="20">
        <v>10.199999999999999</v>
      </c>
      <c r="E274" s="20">
        <v>13.2</v>
      </c>
      <c r="F274" s="20">
        <v>9.8000000000000007</v>
      </c>
      <c r="G274" s="20">
        <v>16.600000000000001</v>
      </c>
      <c r="H274" s="20">
        <v>16</v>
      </c>
      <c r="I274" s="20">
        <v>22</v>
      </c>
      <c r="J274" s="20">
        <v>14.8</v>
      </c>
      <c r="K274" s="20">
        <v>22</v>
      </c>
      <c r="L274" s="20">
        <v>11.4</v>
      </c>
      <c r="M274" s="20">
        <v>9.8000000000000007</v>
      </c>
      <c r="N274" s="20">
        <v>9.4</v>
      </c>
      <c r="O274" s="20">
        <v>10.4</v>
      </c>
      <c r="P274" s="20">
        <v>5.8000000000000007</v>
      </c>
      <c r="Q274" s="20">
        <v>5.2</v>
      </c>
    </row>
    <row r="275" spans="1:17" ht="14.1" customHeight="1" x14ac:dyDescent="0.3">
      <c r="A275" s="7" t="s">
        <v>216</v>
      </c>
      <c r="B275" s="20">
        <v>6.3000000000000007</v>
      </c>
      <c r="C275" s="20">
        <v>6.8000000000000007</v>
      </c>
      <c r="D275" s="20">
        <v>11</v>
      </c>
      <c r="E275" s="20">
        <v>15</v>
      </c>
      <c r="F275" s="20">
        <v>11.8</v>
      </c>
      <c r="G275" s="20">
        <v>19</v>
      </c>
      <c r="H275" s="20">
        <v>17.600000000000001</v>
      </c>
      <c r="I275" s="20">
        <v>22.8</v>
      </c>
      <c r="J275" s="20">
        <v>19.399999999999999</v>
      </c>
      <c r="K275" s="20">
        <v>23</v>
      </c>
      <c r="L275" s="20">
        <v>12</v>
      </c>
      <c r="M275" s="20">
        <v>9.4</v>
      </c>
      <c r="N275" s="20">
        <v>11.4</v>
      </c>
      <c r="O275" s="20">
        <v>10.4</v>
      </c>
      <c r="P275" s="20">
        <v>5.8000000000000007</v>
      </c>
      <c r="Q275" s="20">
        <v>5.2</v>
      </c>
    </row>
    <row r="276" spans="1:17" ht="14.1" customHeight="1" x14ac:dyDescent="0.3">
      <c r="A276" s="7" t="s">
        <v>219</v>
      </c>
      <c r="B276" s="20">
        <v>6.3000000000000007</v>
      </c>
      <c r="C276" s="20">
        <v>6.8000000000000007</v>
      </c>
      <c r="D276" s="20">
        <v>12.6</v>
      </c>
      <c r="E276" s="20">
        <v>16.2</v>
      </c>
      <c r="F276" s="20">
        <v>11.8</v>
      </c>
      <c r="G276" s="20">
        <v>20.8</v>
      </c>
      <c r="H276" s="20">
        <v>18.8</v>
      </c>
      <c r="I276" s="20">
        <v>23.2</v>
      </c>
      <c r="J276" s="20">
        <v>19.399999999999999</v>
      </c>
      <c r="K276" s="20">
        <v>23.4</v>
      </c>
      <c r="L276" s="20">
        <v>12.4</v>
      </c>
      <c r="M276" s="20">
        <v>9.4</v>
      </c>
      <c r="N276" s="20">
        <v>11.4</v>
      </c>
      <c r="O276" s="20">
        <v>10.4</v>
      </c>
      <c r="P276" s="20">
        <v>5.8000000000000007</v>
      </c>
      <c r="Q276" s="20">
        <v>5.2</v>
      </c>
    </row>
    <row r="277" spans="1:17" ht="14.1" customHeight="1" x14ac:dyDescent="0.3">
      <c r="A277" s="7" t="s">
        <v>222</v>
      </c>
      <c r="B277" s="20">
        <v>6.4</v>
      </c>
      <c r="C277" s="20">
        <v>6.8000000000000007</v>
      </c>
      <c r="D277" s="20">
        <v>13.2</v>
      </c>
      <c r="E277" s="20">
        <v>16.2</v>
      </c>
      <c r="F277" s="20">
        <v>11.4</v>
      </c>
      <c r="G277" s="20">
        <v>20.399999999999999</v>
      </c>
      <c r="H277" s="20">
        <v>18.8</v>
      </c>
      <c r="I277" s="20">
        <v>22.8</v>
      </c>
      <c r="J277" s="20">
        <v>19.8</v>
      </c>
      <c r="K277" s="20">
        <v>23.3</v>
      </c>
      <c r="L277" s="20">
        <v>12</v>
      </c>
      <c r="M277" s="20">
        <v>9</v>
      </c>
      <c r="N277" s="20">
        <v>11.8</v>
      </c>
      <c r="O277" s="20">
        <v>10.4</v>
      </c>
      <c r="P277" s="20">
        <v>5.8000000000000007</v>
      </c>
      <c r="Q277" s="20">
        <v>4.8000000000000007</v>
      </c>
    </row>
    <row r="278" spans="1:17" ht="14.1" customHeight="1" x14ac:dyDescent="0.3">
      <c r="A278" s="7" t="s">
        <v>225</v>
      </c>
      <c r="B278" s="20">
        <v>6.4</v>
      </c>
      <c r="C278" s="20">
        <v>6.8000000000000007</v>
      </c>
      <c r="D278" s="20">
        <v>13.2</v>
      </c>
      <c r="E278" s="20">
        <v>16.2</v>
      </c>
      <c r="F278" s="20">
        <v>11.4</v>
      </c>
      <c r="G278" s="20">
        <v>19.399999999999999</v>
      </c>
      <c r="H278" s="20">
        <v>18.399999999999999</v>
      </c>
      <c r="I278" s="20">
        <v>22.4</v>
      </c>
      <c r="J278" s="20">
        <v>19.8</v>
      </c>
      <c r="K278" s="20">
        <v>22.1</v>
      </c>
      <c r="L278" s="20">
        <v>11.4</v>
      </c>
      <c r="M278" s="20">
        <v>9.4</v>
      </c>
      <c r="N278" s="20">
        <v>11.4</v>
      </c>
      <c r="O278" s="20">
        <v>9.4</v>
      </c>
      <c r="P278" s="20">
        <v>5.8000000000000007</v>
      </c>
      <c r="Q278" s="20">
        <v>4.8000000000000007</v>
      </c>
    </row>
    <row r="279" spans="1:17" ht="14.1" customHeight="1" x14ac:dyDescent="0.3">
      <c r="A279" s="7" t="s">
        <v>228</v>
      </c>
      <c r="B279" s="20">
        <v>6.4</v>
      </c>
      <c r="C279" s="20">
        <v>6.8000000000000007</v>
      </c>
      <c r="D279" s="20">
        <v>13.2</v>
      </c>
      <c r="E279" s="20">
        <v>16.100000000000001</v>
      </c>
      <c r="F279" s="20">
        <v>11.4</v>
      </c>
      <c r="G279" s="20">
        <v>19.399999999999999</v>
      </c>
      <c r="H279" s="20">
        <v>18.399999999999999</v>
      </c>
      <c r="I279" s="20">
        <v>23.6</v>
      </c>
      <c r="J279" s="20">
        <v>19.8</v>
      </c>
      <c r="K279" s="20">
        <v>22.1</v>
      </c>
      <c r="L279" s="20">
        <v>11</v>
      </c>
      <c r="M279" s="20">
        <v>9.4</v>
      </c>
      <c r="N279" s="20">
        <v>11.4</v>
      </c>
      <c r="O279" s="20">
        <v>7.2</v>
      </c>
      <c r="P279" s="20">
        <v>5.4</v>
      </c>
      <c r="Q279" s="20">
        <v>4.8000000000000007</v>
      </c>
    </row>
    <row r="280" spans="1:17" ht="14.1" customHeight="1" x14ac:dyDescent="0.3">
      <c r="A280" s="7" t="s">
        <v>231</v>
      </c>
      <c r="B280" s="20">
        <v>6.4</v>
      </c>
      <c r="C280" s="20">
        <v>6.4</v>
      </c>
      <c r="D280" s="20">
        <v>12.8</v>
      </c>
      <c r="E280" s="20">
        <v>14.3</v>
      </c>
      <c r="F280" s="20">
        <v>11.4</v>
      </c>
      <c r="G280" s="20">
        <v>18.399999999999999</v>
      </c>
      <c r="H280" s="20">
        <v>17.8</v>
      </c>
      <c r="I280" s="20">
        <v>22.6</v>
      </c>
      <c r="J280" s="20">
        <v>19.8</v>
      </c>
      <c r="K280" s="20">
        <v>20.2</v>
      </c>
      <c r="L280" s="20">
        <v>11</v>
      </c>
      <c r="M280" s="20">
        <v>9.4</v>
      </c>
      <c r="N280" s="20">
        <v>11.4</v>
      </c>
      <c r="O280" s="20">
        <v>6.8000000000000007</v>
      </c>
      <c r="P280" s="20">
        <v>5.4</v>
      </c>
      <c r="Q280" s="20">
        <v>4.8000000000000007</v>
      </c>
    </row>
    <row r="281" spans="1:17" ht="14.1" customHeight="1" x14ac:dyDescent="0.3">
      <c r="A281" s="7" t="s">
        <v>234</v>
      </c>
      <c r="B281" s="20">
        <v>6.4</v>
      </c>
      <c r="C281" s="20">
        <v>5.4</v>
      </c>
      <c r="D281" s="20">
        <v>12.2</v>
      </c>
      <c r="E281" s="20">
        <v>13.9</v>
      </c>
      <c r="F281" s="20">
        <v>10.8</v>
      </c>
      <c r="G281" s="20">
        <v>18.399999999999999</v>
      </c>
      <c r="H281" s="20">
        <v>17.2</v>
      </c>
      <c r="I281" s="20">
        <v>22.6</v>
      </c>
      <c r="J281" s="20">
        <v>19.8</v>
      </c>
      <c r="K281" s="20">
        <v>20.2</v>
      </c>
      <c r="L281" s="20">
        <v>11</v>
      </c>
      <c r="M281" s="20">
        <v>9</v>
      </c>
      <c r="N281" s="20">
        <v>11.4</v>
      </c>
      <c r="O281" s="20">
        <v>6.8000000000000007</v>
      </c>
      <c r="P281" s="20">
        <v>5.4</v>
      </c>
      <c r="Q281" s="20">
        <v>4.2</v>
      </c>
    </row>
    <row r="282" spans="1:17" ht="14.1" customHeight="1" x14ac:dyDescent="0.3">
      <c r="A282" s="7" t="s">
        <v>237</v>
      </c>
      <c r="B282" s="20">
        <v>6.4</v>
      </c>
      <c r="C282" s="20">
        <v>5.4</v>
      </c>
      <c r="D282" s="20">
        <v>10.4</v>
      </c>
      <c r="E282" s="20">
        <v>13.3</v>
      </c>
      <c r="F282" s="20">
        <v>10.8</v>
      </c>
      <c r="G282" s="20">
        <v>17.2</v>
      </c>
      <c r="H282" s="20">
        <v>17.2</v>
      </c>
      <c r="I282" s="20">
        <v>22.6</v>
      </c>
      <c r="J282" s="20">
        <v>19.8</v>
      </c>
      <c r="K282" s="20">
        <v>20.2</v>
      </c>
      <c r="L282" s="20">
        <v>11</v>
      </c>
      <c r="M282" s="20">
        <v>9</v>
      </c>
      <c r="N282" s="20">
        <v>11</v>
      </c>
      <c r="O282" s="20">
        <v>6.8000000000000007</v>
      </c>
      <c r="P282" s="20">
        <v>6</v>
      </c>
      <c r="Q282" s="20">
        <v>3.8</v>
      </c>
    </row>
    <row r="283" spans="1:17" ht="14.1" customHeight="1" x14ac:dyDescent="0.3">
      <c r="A283" s="50" t="s">
        <v>240</v>
      </c>
      <c r="B283" s="51">
        <v>7.5</v>
      </c>
      <c r="C283" s="51">
        <v>5.8000000000000007</v>
      </c>
      <c r="D283" s="51">
        <v>9.4</v>
      </c>
      <c r="E283" s="51">
        <v>12.3</v>
      </c>
      <c r="F283" s="51">
        <v>11.2</v>
      </c>
      <c r="G283" s="51">
        <v>16.399999999999999</v>
      </c>
      <c r="H283" s="51">
        <v>16.8</v>
      </c>
      <c r="I283" s="51">
        <v>17.8</v>
      </c>
      <c r="J283" s="51">
        <v>14.8</v>
      </c>
      <c r="K283" s="51">
        <v>19.5</v>
      </c>
      <c r="L283" s="51">
        <v>9.4</v>
      </c>
      <c r="M283" s="51">
        <v>10</v>
      </c>
      <c r="N283" s="51">
        <v>10.199999999999999</v>
      </c>
      <c r="O283" s="51">
        <v>6</v>
      </c>
      <c r="P283" s="51">
        <v>6</v>
      </c>
      <c r="Q283" s="51">
        <v>3.8</v>
      </c>
    </row>
    <row r="284" spans="1:17" ht="14.1" customHeight="1" x14ac:dyDescent="0.3">
      <c r="A284" s="7" t="s">
        <v>243</v>
      </c>
      <c r="B284" s="20">
        <v>7.5</v>
      </c>
      <c r="C284" s="20">
        <v>5.4</v>
      </c>
      <c r="D284" s="20">
        <v>9.4</v>
      </c>
      <c r="E284" s="20">
        <v>12.3</v>
      </c>
      <c r="F284" s="20">
        <v>11.2</v>
      </c>
      <c r="G284" s="20">
        <v>16.399999999999999</v>
      </c>
      <c r="H284" s="20">
        <v>15.4</v>
      </c>
      <c r="I284" s="20">
        <v>16.8</v>
      </c>
      <c r="J284" s="20">
        <v>14</v>
      </c>
      <c r="K284" s="20">
        <v>19.399999999999999</v>
      </c>
      <c r="L284" s="20">
        <v>7.4</v>
      </c>
      <c r="M284" s="20">
        <v>10</v>
      </c>
      <c r="N284" s="20">
        <v>8.8000000000000007</v>
      </c>
      <c r="O284" s="20">
        <v>6</v>
      </c>
      <c r="P284" s="20">
        <v>6</v>
      </c>
      <c r="Q284" s="20">
        <v>3.4</v>
      </c>
    </row>
    <row r="285" spans="1:17" ht="14.1" customHeight="1" x14ac:dyDescent="0.3">
      <c r="A285" s="7" t="s">
        <v>246</v>
      </c>
      <c r="B285" s="20">
        <v>6.8000000000000007</v>
      </c>
      <c r="C285" s="20">
        <v>4.8000000000000007</v>
      </c>
      <c r="D285" s="20">
        <v>7</v>
      </c>
      <c r="E285" s="20">
        <v>12.7</v>
      </c>
      <c r="F285" s="20">
        <v>11.2</v>
      </c>
      <c r="G285" s="20">
        <v>16.399999999999999</v>
      </c>
      <c r="H285" s="20">
        <v>14.2</v>
      </c>
      <c r="I285" s="20">
        <v>15.8</v>
      </c>
      <c r="J285" s="20">
        <v>14</v>
      </c>
      <c r="K285" s="20">
        <v>18.7</v>
      </c>
      <c r="L285" s="20">
        <v>7.4</v>
      </c>
      <c r="M285" s="20">
        <v>10</v>
      </c>
      <c r="N285" s="20">
        <v>8.8000000000000007</v>
      </c>
      <c r="O285" s="20">
        <v>6</v>
      </c>
      <c r="P285" s="20">
        <v>6</v>
      </c>
      <c r="Q285" s="20">
        <v>3.4</v>
      </c>
    </row>
    <row r="286" spans="1:17" ht="14.1" customHeight="1" x14ac:dyDescent="0.3">
      <c r="A286" s="7" t="s">
        <v>244</v>
      </c>
      <c r="B286" s="20">
        <v>6.8000000000000007</v>
      </c>
      <c r="C286" s="20">
        <v>4.8000000000000007</v>
      </c>
      <c r="D286" s="20">
        <v>7</v>
      </c>
      <c r="E286" s="20">
        <v>11.1</v>
      </c>
      <c r="F286" s="20">
        <v>9.2000000000000011</v>
      </c>
      <c r="G286" s="20">
        <v>13.4</v>
      </c>
      <c r="H286" s="20">
        <v>12</v>
      </c>
      <c r="I286" s="20">
        <v>14.6</v>
      </c>
      <c r="J286" s="20">
        <v>12.4</v>
      </c>
      <c r="K286" s="20">
        <v>16.3</v>
      </c>
      <c r="L286" s="20">
        <v>6.4</v>
      </c>
      <c r="M286" s="20">
        <v>7.4</v>
      </c>
      <c r="N286" s="20">
        <v>8.2000000000000011</v>
      </c>
      <c r="O286" s="20">
        <v>4.4000000000000004</v>
      </c>
      <c r="P286" s="20">
        <v>5.4</v>
      </c>
      <c r="Q286" s="20">
        <v>3.4</v>
      </c>
    </row>
    <row r="287" spans="1:17" ht="14.1" customHeight="1" x14ac:dyDescent="0.3">
      <c r="A287" s="7" t="s">
        <v>241</v>
      </c>
      <c r="B287" s="20">
        <v>5.7</v>
      </c>
      <c r="C287" s="20">
        <v>4.8000000000000007</v>
      </c>
      <c r="D287" s="20">
        <v>6.4</v>
      </c>
      <c r="E287" s="20">
        <v>9.6000000000000014</v>
      </c>
      <c r="F287" s="20">
        <v>9.2000000000000011</v>
      </c>
      <c r="G287" s="20">
        <v>12</v>
      </c>
      <c r="H287" s="20">
        <v>12</v>
      </c>
      <c r="I287" s="20">
        <v>12.4</v>
      </c>
      <c r="J287" s="20">
        <v>11.4</v>
      </c>
      <c r="K287" s="20">
        <v>15</v>
      </c>
      <c r="L287" s="20">
        <v>6</v>
      </c>
      <c r="M287" s="20">
        <v>7.4</v>
      </c>
      <c r="N287" s="20">
        <v>7.4</v>
      </c>
      <c r="O287" s="20">
        <v>4.4000000000000004</v>
      </c>
      <c r="P287" s="20">
        <v>4.6000000000000014</v>
      </c>
      <c r="Q287" s="20">
        <v>2.8</v>
      </c>
    </row>
    <row r="288" spans="1:17" ht="14.1" customHeight="1" x14ac:dyDescent="0.3">
      <c r="A288" s="7" t="s">
        <v>238</v>
      </c>
      <c r="B288" s="20">
        <v>5.7</v>
      </c>
      <c r="C288" s="20">
        <v>5</v>
      </c>
      <c r="D288" s="20">
        <v>6.4</v>
      </c>
      <c r="E288" s="20">
        <v>9.6000000000000014</v>
      </c>
      <c r="F288" s="20">
        <v>9</v>
      </c>
      <c r="G288" s="20">
        <v>12</v>
      </c>
      <c r="H288" s="20">
        <v>7.8000000000000007</v>
      </c>
      <c r="I288" s="20">
        <v>11</v>
      </c>
      <c r="J288" s="20">
        <v>7.6000000000000014</v>
      </c>
      <c r="K288" s="20">
        <v>12.5</v>
      </c>
      <c r="L288" s="20">
        <v>5</v>
      </c>
      <c r="M288" s="20">
        <v>5.4</v>
      </c>
      <c r="N288" s="20">
        <v>4.4000000000000004</v>
      </c>
      <c r="O288" s="20">
        <v>4.4000000000000004</v>
      </c>
      <c r="P288" s="20">
        <v>2</v>
      </c>
      <c r="Q288" s="20">
        <v>2.8</v>
      </c>
    </row>
    <row r="289" spans="1:17" ht="14.1" customHeight="1" x14ac:dyDescent="0.3">
      <c r="A289" s="7" t="s">
        <v>235</v>
      </c>
      <c r="B289" s="20">
        <v>5.7</v>
      </c>
      <c r="C289" s="20">
        <v>4.6000000000000014</v>
      </c>
      <c r="D289" s="20">
        <v>6.4</v>
      </c>
      <c r="E289" s="20">
        <v>9.5</v>
      </c>
      <c r="F289" s="20">
        <v>7.2</v>
      </c>
      <c r="G289" s="20">
        <v>10.199999999999999</v>
      </c>
      <c r="H289" s="20">
        <v>6.4</v>
      </c>
      <c r="I289" s="20">
        <v>9.8000000000000007</v>
      </c>
      <c r="J289" s="20">
        <v>6.2</v>
      </c>
      <c r="K289" s="20">
        <v>9.8000000000000007</v>
      </c>
      <c r="L289" s="20">
        <v>4.4000000000000004</v>
      </c>
      <c r="M289" s="20">
        <v>5</v>
      </c>
      <c r="N289" s="20">
        <v>3.8</v>
      </c>
      <c r="O289" s="20">
        <v>3.8</v>
      </c>
      <c r="P289" s="20">
        <v>2</v>
      </c>
      <c r="Q289" s="20">
        <v>2.4</v>
      </c>
    </row>
    <row r="290" spans="1:17" ht="14.1" customHeight="1" x14ac:dyDescent="0.3">
      <c r="A290" s="7" t="s">
        <v>232</v>
      </c>
      <c r="B290" s="20">
        <v>4.4000000000000004</v>
      </c>
      <c r="C290" s="20">
        <v>4.6000000000000014</v>
      </c>
      <c r="D290" s="20">
        <v>6.4</v>
      </c>
      <c r="E290" s="20">
        <v>9.5</v>
      </c>
      <c r="F290" s="20">
        <v>7.2</v>
      </c>
      <c r="G290" s="20">
        <v>9.6000000000000014</v>
      </c>
      <c r="H290" s="20">
        <v>5.4</v>
      </c>
      <c r="I290" s="20">
        <v>8</v>
      </c>
      <c r="J290" s="20">
        <v>5.2</v>
      </c>
      <c r="K290" s="20">
        <v>9.7000000000000011</v>
      </c>
      <c r="L290" s="20">
        <v>3.4</v>
      </c>
      <c r="M290" s="20">
        <v>2.8</v>
      </c>
      <c r="N290" s="20">
        <v>3.2</v>
      </c>
      <c r="O290" s="20">
        <v>3.5</v>
      </c>
      <c r="P290" s="20">
        <v>1.4</v>
      </c>
      <c r="Q290" s="20">
        <v>1.4</v>
      </c>
    </row>
    <row r="291" spans="1:17" ht="14.1" customHeight="1" x14ac:dyDescent="0.3">
      <c r="A291" s="7" t="s">
        <v>229</v>
      </c>
      <c r="B291" s="20">
        <v>4.4000000000000004</v>
      </c>
      <c r="C291" s="20">
        <v>4.6000000000000014</v>
      </c>
      <c r="D291" s="20">
        <v>6.4</v>
      </c>
      <c r="E291" s="20">
        <v>9.5</v>
      </c>
      <c r="F291" s="20">
        <v>7.2</v>
      </c>
      <c r="G291" s="20">
        <v>9.6000000000000014</v>
      </c>
      <c r="H291" s="20">
        <v>5</v>
      </c>
      <c r="I291" s="20">
        <v>8</v>
      </c>
      <c r="J291" s="20">
        <v>4.8000000000000007</v>
      </c>
      <c r="K291" s="20">
        <v>8.6</v>
      </c>
      <c r="L291" s="20">
        <v>3</v>
      </c>
      <c r="M291" s="20">
        <v>2.8</v>
      </c>
      <c r="N291" s="20">
        <v>2.8</v>
      </c>
      <c r="O291" s="20">
        <v>2.2000000000000002</v>
      </c>
      <c r="P291" s="20">
        <v>1.4</v>
      </c>
      <c r="Q291" s="20">
        <v>0.8</v>
      </c>
    </row>
    <row r="292" spans="1:17" ht="14.1" customHeight="1" x14ac:dyDescent="0.3">
      <c r="A292" s="7" t="s">
        <v>226</v>
      </c>
      <c r="B292" s="20">
        <v>4.4000000000000004</v>
      </c>
      <c r="C292" s="20">
        <v>4.6000000000000014</v>
      </c>
      <c r="D292" s="20">
        <v>5</v>
      </c>
      <c r="E292" s="20">
        <v>9.1</v>
      </c>
      <c r="F292" s="20">
        <v>7.2</v>
      </c>
      <c r="G292" s="20">
        <v>9.6000000000000014</v>
      </c>
      <c r="H292" s="20">
        <v>5</v>
      </c>
      <c r="I292" s="20">
        <v>7.6000000000000014</v>
      </c>
      <c r="J292" s="20">
        <v>3</v>
      </c>
      <c r="K292" s="20">
        <v>7.5</v>
      </c>
      <c r="L292" s="20">
        <v>2.4</v>
      </c>
      <c r="M292" s="20">
        <v>2</v>
      </c>
      <c r="N292" s="20">
        <v>2.4</v>
      </c>
      <c r="O292" s="20">
        <v>1.7</v>
      </c>
      <c r="P292" s="20">
        <v>1.4</v>
      </c>
      <c r="Q292" s="20">
        <v>0.8</v>
      </c>
    </row>
    <row r="293" spans="1:17" ht="14.1" customHeight="1" x14ac:dyDescent="0.3">
      <c r="A293" s="7" t="s">
        <v>223</v>
      </c>
      <c r="B293" s="20">
        <v>4.4000000000000004</v>
      </c>
      <c r="C293" s="20">
        <v>5.2</v>
      </c>
      <c r="D293" s="20">
        <v>5</v>
      </c>
      <c r="E293" s="20">
        <v>9.1</v>
      </c>
      <c r="F293" s="20">
        <v>7.2</v>
      </c>
      <c r="G293" s="20">
        <v>9.6000000000000014</v>
      </c>
      <c r="H293" s="20">
        <v>5.4</v>
      </c>
      <c r="I293" s="20">
        <v>7.6000000000000014</v>
      </c>
      <c r="J293" s="20">
        <v>3</v>
      </c>
      <c r="K293" s="20">
        <v>7.5</v>
      </c>
      <c r="L293" s="20">
        <v>2.4</v>
      </c>
      <c r="M293" s="20">
        <v>2</v>
      </c>
      <c r="N293" s="20">
        <v>2.4</v>
      </c>
      <c r="O293" s="20">
        <v>1.7</v>
      </c>
      <c r="P293" s="20">
        <v>1.4</v>
      </c>
      <c r="Q293" s="20">
        <v>0</v>
      </c>
    </row>
    <row r="294" spans="1:17" ht="14.1" customHeight="1" x14ac:dyDescent="0.3">
      <c r="A294" s="7" t="s">
        <v>220</v>
      </c>
      <c r="B294" s="20">
        <v>3.4</v>
      </c>
      <c r="C294" s="20">
        <v>3.8</v>
      </c>
      <c r="D294" s="20">
        <v>3.4</v>
      </c>
      <c r="E294" s="20">
        <v>7.9</v>
      </c>
      <c r="F294" s="20">
        <v>6.4</v>
      </c>
      <c r="G294" s="20">
        <v>7.8000000000000007</v>
      </c>
      <c r="H294" s="20">
        <v>4.8000000000000007</v>
      </c>
      <c r="I294" s="20">
        <v>5.8000000000000007</v>
      </c>
      <c r="J294" s="20">
        <v>3</v>
      </c>
      <c r="K294" s="20">
        <v>7.4</v>
      </c>
      <c r="L294" s="20">
        <v>2.4</v>
      </c>
      <c r="M294" s="20">
        <v>2</v>
      </c>
      <c r="N294" s="20">
        <v>2.4</v>
      </c>
      <c r="O294" s="20">
        <v>1.7</v>
      </c>
      <c r="P294" s="20">
        <v>1.4</v>
      </c>
      <c r="Q294" s="20">
        <v>0</v>
      </c>
    </row>
    <row r="295" spans="1:17" ht="14.1" customHeight="1" x14ac:dyDescent="0.3">
      <c r="A295" s="7" t="s">
        <v>217</v>
      </c>
      <c r="B295" s="20">
        <v>0.5</v>
      </c>
      <c r="C295" s="20">
        <v>1</v>
      </c>
      <c r="D295" s="20">
        <v>2.4</v>
      </c>
      <c r="E295" s="20">
        <v>3.2</v>
      </c>
      <c r="F295" s="20">
        <v>1.8</v>
      </c>
      <c r="G295" s="20">
        <v>3.6</v>
      </c>
      <c r="H295" s="20">
        <v>3.4</v>
      </c>
      <c r="I295" s="20">
        <v>2.6</v>
      </c>
      <c r="J295" s="20">
        <v>3</v>
      </c>
      <c r="K295" s="20">
        <v>4.6000000000000014</v>
      </c>
      <c r="L295" s="20">
        <v>1.9</v>
      </c>
      <c r="M295" s="20">
        <v>1</v>
      </c>
      <c r="N295" s="20">
        <v>1.4</v>
      </c>
      <c r="O295" s="20">
        <v>1.2</v>
      </c>
      <c r="P295" s="20">
        <v>1.4</v>
      </c>
      <c r="Q295" s="20">
        <v>0</v>
      </c>
    </row>
    <row r="296" spans="1:17" ht="14.1" customHeight="1" x14ac:dyDescent="0.3">
      <c r="A296" s="7" t="s">
        <v>214</v>
      </c>
      <c r="B296" s="20">
        <v>0.5</v>
      </c>
      <c r="C296" s="20">
        <v>1</v>
      </c>
      <c r="D296" s="20">
        <v>2.4</v>
      </c>
      <c r="E296" s="20">
        <v>3.2</v>
      </c>
      <c r="F296" s="20">
        <v>1.8</v>
      </c>
      <c r="G296" s="20">
        <v>3.2</v>
      </c>
      <c r="H296" s="20">
        <v>3.4</v>
      </c>
      <c r="I296" s="20">
        <v>2.6</v>
      </c>
      <c r="J296" s="20">
        <v>1</v>
      </c>
      <c r="K296" s="20">
        <v>4.6000000000000014</v>
      </c>
      <c r="L296" s="20">
        <v>1.9</v>
      </c>
      <c r="M296" s="20">
        <v>1</v>
      </c>
      <c r="N296" s="20">
        <v>1.4</v>
      </c>
      <c r="O296" s="20">
        <v>1.2</v>
      </c>
      <c r="P296" s="20">
        <v>0.4</v>
      </c>
      <c r="Q296" s="20">
        <v>0</v>
      </c>
    </row>
    <row r="297" spans="1:17" ht="14.1" customHeight="1" x14ac:dyDescent="0.3">
      <c r="A297" s="7" t="s">
        <v>212</v>
      </c>
      <c r="B297" s="20">
        <v>0</v>
      </c>
      <c r="C297" s="20">
        <v>0</v>
      </c>
      <c r="D297" s="20">
        <v>0</v>
      </c>
      <c r="E297" s="20">
        <v>1</v>
      </c>
      <c r="F297" s="20">
        <v>0</v>
      </c>
      <c r="G297" s="20">
        <v>0</v>
      </c>
      <c r="H297" s="20">
        <v>0</v>
      </c>
      <c r="I297" s="20">
        <v>0</v>
      </c>
      <c r="J297" s="20">
        <v>0</v>
      </c>
      <c r="K297" s="20">
        <v>0.4</v>
      </c>
      <c r="L297" s="20">
        <v>0.4</v>
      </c>
      <c r="M297" s="20">
        <v>0</v>
      </c>
      <c r="N297" s="20">
        <v>0</v>
      </c>
      <c r="O297" s="20">
        <v>0</v>
      </c>
      <c r="P297" s="20">
        <v>0</v>
      </c>
      <c r="Q297" s="20">
        <v>0</v>
      </c>
    </row>
    <row r="298" spans="1:17" ht="14.1" customHeight="1" x14ac:dyDescent="0.3">
      <c r="A298" s="21" t="s">
        <v>116</v>
      </c>
      <c r="B298" s="22">
        <f>MAX(B273:B297)</f>
        <v>7.5</v>
      </c>
      <c r="C298" s="22">
        <f t="shared" ref="C298:Q298" si="10">MAX(C273:C297)</f>
        <v>6.8000000000000007</v>
      </c>
      <c r="D298" s="22">
        <f t="shared" si="10"/>
        <v>13.2</v>
      </c>
      <c r="E298" s="22">
        <f t="shared" si="10"/>
        <v>16.2</v>
      </c>
      <c r="F298" s="22">
        <f t="shared" si="10"/>
        <v>11.8</v>
      </c>
      <c r="G298" s="22">
        <f t="shared" si="10"/>
        <v>20.8</v>
      </c>
      <c r="H298" s="22">
        <f t="shared" si="10"/>
        <v>18.8</v>
      </c>
      <c r="I298" s="22">
        <f t="shared" si="10"/>
        <v>23.6</v>
      </c>
      <c r="J298" s="22">
        <f t="shared" si="10"/>
        <v>19.8</v>
      </c>
      <c r="K298" s="22">
        <f t="shared" si="10"/>
        <v>23.4</v>
      </c>
      <c r="L298" s="22">
        <f t="shared" si="10"/>
        <v>12.4</v>
      </c>
      <c r="M298" s="22">
        <f t="shared" si="10"/>
        <v>10</v>
      </c>
      <c r="N298" s="22">
        <f t="shared" si="10"/>
        <v>11.8</v>
      </c>
      <c r="O298" s="22">
        <f t="shared" si="10"/>
        <v>10.4</v>
      </c>
      <c r="P298" s="22">
        <f t="shared" si="10"/>
        <v>6</v>
      </c>
      <c r="Q298" s="22">
        <f t="shared" si="10"/>
        <v>5.2</v>
      </c>
    </row>
    <row r="299" spans="1:17" ht="14.1" customHeight="1" x14ac:dyDescent="0.3">
      <c r="A299" s="21" t="s">
        <v>117</v>
      </c>
      <c r="B299" s="23">
        <f>HOUR(B271)</f>
        <v>8</v>
      </c>
      <c r="C299" s="23">
        <f t="shared" ref="C299:Q299" si="11">HOUR(C271)</f>
        <v>9</v>
      </c>
      <c r="D299" s="23">
        <f t="shared" si="11"/>
        <v>10</v>
      </c>
      <c r="E299" s="23">
        <f t="shared" si="11"/>
        <v>11</v>
      </c>
      <c r="F299" s="23">
        <f t="shared" si="11"/>
        <v>12</v>
      </c>
      <c r="G299" s="23">
        <f t="shared" si="11"/>
        <v>13</v>
      </c>
      <c r="H299" s="23">
        <f t="shared" si="11"/>
        <v>14</v>
      </c>
      <c r="I299" s="23">
        <f t="shared" si="11"/>
        <v>15</v>
      </c>
      <c r="J299" s="23">
        <f t="shared" si="11"/>
        <v>16</v>
      </c>
      <c r="K299" s="23">
        <f t="shared" si="11"/>
        <v>17</v>
      </c>
      <c r="L299" s="23">
        <f t="shared" si="11"/>
        <v>18</v>
      </c>
      <c r="M299" s="23">
        <f t="shared" si="11"/>
        <v>19</v>
      </c>
      <c r="N299" s="23">
        <f t="shared" si="11"/>
        <v>20</v>
      </c>
      <c r="O299" s="23">
        <f t="shared" si="11"/>
        <v>21</v>
      </c>
      <c r="P299" s="23">
        <f t="shared" si="11"/>
        <v>22</v>
      </c>
      <c r="Q299" s="23">
        <f t="shared" si="11"/>
        <v>23</v>
      </c>
    </row>
  </sheetData>
  <conditionalFormatting sqref="B242:Q264">
    <cfRule type="cellIs" dxfId="247" priority="13" operator="between">
      <formula>$E$1</formula>
      <formula>$E$2</formula>
    </cfRule>
    <cfRule type="cellIs" dxfId="246" priority="14" operator="between">
      <formula>$D$1</formula>
      <formula>$D$2</formula>
    </cfRule>
    <cfRule type="cellIs" dxfId="245" priority="15" operator="between">
      <formula>$C$1</formula>
      <formula>$C$2</formula>
    </cfRule>
    <cfRule type="cellIs" dxfId="244" priority="16" operator="between">
      <formula>$B$1</formula>
      <formula>$B$2</formula>
    </cfRule>
  </conditionalFormatting>
  <conditionalFormatting sqref="B273:Q297">
    <cfRule type="cellIs" dxfId="243" priority="9" operator="between">
      <formula>$E$1</formula>
      <formula>$E$2</formula>
    </cfRule>
    <cfRule type="cellIs" dxfId="242" priority="10" operator="between">
      <formula>$D$1</formula>
      <formula>$D$2</formula>
    </cfRule>
    <cfRule type="cellIs" dxfId="241" priority="11" operator="between">
      <formula>$C$1</formula>
      <formula>$C$2</formula>
    </cfRule>
    <cfRule type="cellIs" dxfId="240" priority="12" operator="between">
      <formula>$B$1</formula>
      <formula>$B$2</formula>
    </cfRule>
  </conditionalFormatting>
  <conditionalFormatting sqref="B9:W57">
    <cfRule type="cellIs" dxfId="239" priority="49" operator="between">
      <formula>$E$1</formula>
      <formula>$E$2</formula>
    </cfRule>
    <cfRule type="cellIs" dxfId="238" priority="50" operator="between">
      <formula>$D$1</formula>
      <formula>$D$2</formula>
    </cfRule>
    <cfRule type="cellIs" dxfId="237" priority="51" operator="between">
      <formula>$C$1</formula>
      <formula>$C$2</formula>
    </cfRule>
    <cfRule type="cellIs" dxfId="236" priority="52" operator="between">
      <formula>$B$1</formula>
      <formula>$B$2</formula>
    </cfRule>
  </conditionalFormatting>
  <conditionalFormatting sqref="B66:AB116">
    <cfRule type="cellIs" dxfId="235" priority="25" operator="between">
      <formula>$E$1</formula>
      <formula>$E$2</formula>
    </cfRule>
    <cfRule type="cellIs" dxfId="234" priority="26" operator="between">
      <formula>$D$1</formula>
      <formula>$D$2</formula>
    </cfRule>
    <cfRule type="cellIs" dxfId="233" priority="27" operator="between">
      <formula>$C$1</formula>
      <formula>$C$2</formula>
    </cfRule>
    <cfRule type="cellIs" dxfId="232" priority="28" operator="between">
      <formula>$B$1</formula>
      <formula>$B$2</formula>
    </cfRule>
  </conditionalFormatting>
  <conditionalFormatting sqref="B126:AB174">
    <cfRule type="cellIs" dxfId="231" priority="21" operator="between">
      <formula>$E$1</formula>
      <formula>$E$2</formula>
    </cfRule>
    <cfRule type="cellIs" dxfId="230" priority="22" operator="between">
      <formula>$D$1</formula>
      <formula>$D$2</formula>
    </cfRule>
    <cfRule type="cellIs" dxfId="229" priority="23" operator="between">
      <formula>$C$1</formula>
      <formula>$C$2</formula>
    </cfRule>
    <cfRule type="cellIs" dxfId="228" priority="24" operator="between">
      <formula>$B$1</formula>
      <formula>$B$2</formula>
    </cfRule>
  </conditionalFormatting>
  <conditionalFormatting sqref="B183:AB233">
    <cfRule type="cellIs" dxfId="227" priority="17" operator="between">
      <formula>$E$1</formula>
      <formula>$E$2</formula>
    </cfRule>
    <cfRule type="cellIs" dxfId="226" priority="18" operator="between">
      <formula>$D$1</formula>
      <formula>$D$2</formula>
    </cfRule>
    <cfRule type="cellIs" dxfId="225" priority="19" operator="between">
      <formula>$C$1</formula>
      <formula>$C$2</formula>
    </cfRule>
    <cfRule type="cellIs" dxfId="224" priority="20" operator="between">
      <formula>$B$1</formula>
      <formula>$B$2</formula>
    </cfRule>
  </conditionalFormatting>
  <conditionalFormatting sqref="C9:C57">
    <cfRule type="cellIs" dxfId="223" priority="1" operator="between">
      <formula>$E$1</formula>
      <formula>$E$2</formula>
    </cfRule>
    <cfRule type="cellIs" dxfId="222" priority="2" operator="between">
      <formula>$D$1</formula>
      <formula>$D$2</formula>
    </cfRule>
    <cfRule type="cellIs" dxfId="221" priority="3" operator="between">
      <formula>$C$1</formula>
      <formula>$C$2</formula>
    </cfRule>
    <cfRule type="cellIs" dxfId="220" priority="4" operator="between">
      <formula>$B$1</formula>
      <formula>$B$2</formula>
    </cfRule>
  </conditionalFormatting>
  <conditionalFormatting sqref="E9:G57">
    <cfRule type="cellIs" dxfId="219" priority="5" operator="between">
      <formula>$E$1</formula>
      <formula>$E$2</formula>
    </cfRule>
    <cfRule type="cellIs" dxfId="218" priority="6" operator="between">
      <formula>$D$1</formula>
      <formula>$D$2</formula>
    </cfRule>
    <cfRule type="cellIs" dxfId="217" priority="7" operator="between">
      <formula>$C$1</formula>
      <formula>$C$2</formula>
    </cfRule>
    <cfRule type="cellIs" dxfId="216" priority="8" operator="between">
      <formula>$B$1</formula>
      <formula>$B$2</formula>
    </cfRule>
  </conditionalFormatting>
  <pageMargins left="0.19685039370078741" right="0.19685039370078741" top="0.19685039370078741" bottom="0.19685039370078741" header="0" footer="0"/>
  <pageSetup paperSize="9" scale="49" fitToHeight="3" orientation="portrait" r:id="rId1"/>
  <rowBreaks count="2" manualBreakCount="2">
    <brk id="120" max="26" man="1"/>
    <brk id="236" max="2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C0EB2-23F8-4D3F-AC4A-44FF427305F7}">
  <dimension ref="A1"/>
  <sheetViews>
    <sheetView workbookViewId="0">
      <selection activeCell="A14" sqref="A14"/>
    </sheetView>
  </sheetViews>
  <sheetFormatPr defaultRowHeight="14.4" x14ac:dyDescent="0.3"/>
  <cols>
    <col min="1" max="1" width="4.6640625" customWidth="1"/>
  </cols>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2D8A35-7EAB-4E75-ADDC-F37DF26141BD}">
  <dimension ref="Q2:Y21"/>
  <sheetViews>
    <sheetView workbookViewId="0">
      <selection activeCell="S31" sqref="S31"/>
    </sheetView>
  </sheetViews>
  <sheetFormatPr defaultRowHeight="14.4" x14ac:dyDescent="0.3"/>
  <sheetData>
    <row r="2" spans="17:25" x14ac:dyDescent="0.3">
      <c r="Q2" t="s">
        <v>294</v>
      </c>
    </row>
    <row r="4" spans="17:25" x14ac:dyDescent="0.3">
      <c r="Q4" t="s">
        <v>267</v>
      </c>
    </row>
    <row r="6" spans="17:25" ht="15" customHeight="1" x14ac:dyDescent="0.3">
      <c r="Q6" s="243" t="s">
        <v>268</v>
      </c>
      <c r="R6" s="243"/>
      <c r="S6" s="243"/>
      <c r="T6" s="243"/>
      <c r="U6" s="243"/>
      <c r="V6" s="243"/>
      <c r="W6" s="243"/>
      <c r="X6" s="243"/>
      <c r="Y6" s="243"/>
    </row>
    <row r="7" spans="17:25" x14ac:dyDescent="0.3">
      <c r="Q7" s="243"/>
      <c r="R7" s="243"/>
      <c r="S7" s="243"/>
      <c r="T7" s="243"/>
      <c r="U7" s="243"/>
      <c r="V7" s="243"/>
      <c r="W7" s="243"/>
      <c r="X7" s="243"/>
      <c r="Y7" s="243"/>
    </row>
    <row r="8" spans="17:25" x14ac:dyDescent="0.3">
      <c r="Q8" s="243"/>
      <c r="R8" s="243"/>
      <c r="S8" s="243"/>
      <c r="T8" s="243"/>
      <c r="U8" s="243"/>
      <c r="V8" s="243"/>
      <c r="W8" s="243"/>
      <c r="X8" s="243"/>
      <c r="Y8" s="243"/>
    </row>
    <row r="9" spans="17:25" x14ac:dyDescent="0.3">
      <c r="Q9" s="243" t="s">
        <v>269</v>
      </c>
      <c r="R9" s="243"/>
      <c r="S9" s="243"/>
      <c r="T9" s="243"/>
      <c r="U9" s="243"/>
      <c r="V9" s="243"/>
      <c r="W9" s="243"/>
      <c r="X9" s="243"/>
      <c r="Y9" s="243"/>
    </row>
    <row r="10" spans="17:25" x14ac:dyDescent="0.3">
      <c r="Q10" s="243"/>
      <c r="R10" s="243"/>
      <c r="S10" s="243"/>
      <c r="T10" s="243"/>
      <c r="U10" s="243"/>
      <c r="V10" s="243"/>
      <c r="W10" s="243"/>
      <c r="X10" s="243"/>
      <c r="Y10" s="243"/>
    </row>
    <row r="11" spans="17:25" x14ac:dyDescent="0.3">
      <c r="Q11" s="243"/>
      <c r="R11" s="243"/>
      <c r="S11" s="243"/>
      <c r="T11" s="243"/>
      <c r="U11" s="243"/>
      <c r="V11" s="243"/>
      <c r="W11" s="243"/>
      <c r="X11" s="243"/>
      <c r="Y11" s="243"/>
    </row>
    <row r="12" spans="17:25" x14ac:dyDescent="0.3">
      <c r="Q12" s="243"/>
      <c r="R12" s="243"/>
      <c r="S12" s="243"/>
      <c r="T12" s="243"/>
      <c r="U12" s="243"/>
      <c r="V12" s="243"/>
      <c r="W12" s="243"/>
      <c r="X12" s="243"/>
      <c r="Y12" s="243"/>
    </row>
    <row r="13" spans="17:25" x14ac:dyDescent="0.3">
      <c r="Q13" s="243"/>
      <c r="R13" s="243"/>
      <c r="S13" s="243"/>
      <c r="T13" s="243"/>
      <c r="U13" s="243"/>
      <c r="V13" s="243"/>
      <c r="W13" s="243"/>
      <c r="X13" s="243"/>
      <c r="Y13" s="243"/>
    </row>
    <row r="15" spans="17:25" x14ac:dyDescent="0.3">
      <c r="Q15" s="243" t="s">
        <v>270</v>
      </c>
      <c r="R15" s="243"/>
      <c r="S15" s="243"/>
      <c r="T15" s="243"/>
      <c r="U15" s="243"/>
      <c r="V15" s="243"/>
      <c r="W15" s="243"/>
      <c r="X15" s="243"/>
      <c r="Y15" s="243"/>
    </row>
    <row r="16" spans="17:25" x14ac:dyDescent="0.3">
      <c r="Q16" s="243"/>
      <c r="R16" s="243"/>
      <c r="S16" s="243"/>
      <c r="T16" s="243"/>
      <c r="U16" s="243"/>
      <c r="V16" s="243"/>
      <c r="W16" s="243"/>
      <c r="X16" s="243"/>
      <c r="Y16" s="243"/>
    </row>
    <row r="17" spans="17:25" x14ac:dyDescent="0.3">
      <c r="Q17" s="243"/>
      <c r="R17" s="243"/>
      <c r="S17" s="243"/>
      <c r="T17" s="243"/>
      <c r="U17" s="243"/>
      <c r="V17" s="243"/>
      <c r="W17" s="243"/>
      <c r="X17" s="243"/>
      <c r="Y17" s="243"/>
    </row>
    <row r="18" spans="17:25" x14ac:dyDescent="0.3">
      <c r="Q18" s="243"/>
      <c r="R18" s="243"/>
      <c r="S18" s="243"/>
      <c r="T18" s="243"/>
      <c r="U18" s="243"/>
      <c r="V18" s="243"/>
      <c r="W18" s="243"/>
      <c r="X18" s="243"/>
      <c r="Y18" s="243"/>
    </row>
    <row r="20" spans="17:25" x14ac:dyDescent="0.3">
      <c r="Q20" s="243" t="s">
        <v>271</v>
      </c>
      <c r="R20" s="243"/>
      <c r="S20" s="243"/>
      <c r="T20" s="243"/>
      <c r="U20" s="243"/>
      <c r="V20" s="243"/>
      <c r="W20" s="243"/>
      <c r="X20" s="243"/>
      <c r="Y20" s="243"/>
    </row>
    <row r="21" spans="17:25" x14ac:dyDescent="0.3">
      <c r="Q21" s="243"/>
      <c r="R21" s="243"/>
      <c r="S21" s="243"/>
      <c r="T21" s="243"/>
      <c r="U21" s="243"/>
      <c r="V21" s="243"/>
      <c r="W21" s="243"/>
      <c r="X21" s="243"/>
      <c r="Y21" s="243"/>
    </row>
  </sheetData>
  <mergeCells count="4">
    <mergeCell ref="Q6:Y8"/>
    <mergeCell ref="Q9:Y13"/>
    <mergeCell ref="Q15:Y18"/>
    <mergeCell ref="Q20:Y21"/>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50F30-D0C4-46CE-8DA4-DEFA360BF7D4}">
  <sheetPr>
    <pageSetUpPr fitToPage="1"/>
  </sheetPr>
  <dimension ref="B2:X70"/>
  <sheetViews>
    <sheetView zoomScaleNormal="100" workbookViewId="0">
      <selection activeCell="Q34" sqref="Q34"/>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style="4" customWidth="1"/>
    <col min="11" max="12" width="5.6640625" style="4" customWidth="1"/>
    <col min="13" max="13" width="2.6640625" style="4" customWidth="1"/>
    <col min="14" max="14" width="25.6640625" style="4" customWidth="1"/>
    <col min="15" max="16" width="5.6640625" style="4" customWidth="1"/>
    <col min="17" max="17" width="6.6640625" style="4" customWidth="1"/>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4" x14ac:dyDescent="0.3">
      <c r="B2" s="24" t="s">
        <v>272</v>
      </c>
      <c r="F2" s="24" t="s">
        <v>273</v>
      </c>
      <c r="J2" s="24" t="s">
        <v>272</v>
      </c>
      <c r="N2" s="24" t="s">
        <v>273</v>
      </c>
      <c r="R2" s="24" t="s">
        <v>272</v>
      </c>
      <c r="V2" s="24" t="s">
        <v>273</v>
      </c>
    </row>
    <row r="3" spans="2:24" x14ac:dyDescent="0.3">
      <c r="B3" s="25" t="s">
        <v>124</v>
      </c>
      <c r="C3" s="26" t="s">
        <v>125</v>
      </c>
      <c r="D3" s="26" t="s">
        <v>126</v>
      </c>
      <c r="F3" s="25" t="s">
        <v>124</v>
      </c>
      <c r="G3" s="26" t="s">
        <v>125</v>
      </c>
      <c r="H3" s="26" t="s">
        <v>126</v>
      </c>
      <c r="J3" s="27" t="s">
        <v>127</v>
      </c>
      <c r="K3" s="26" t="s">
        <v>125</v>
      </c>
      <c r="L3" s="26" t="s">
        <v>126</v>
      </c>
      <c r="N3" s="27" t="s">
        <v>127</v>
      </c>
      <c r="O3" s="26" t="s">
        <v>125</v>
      </c>
      <c r="P3" s="26" t="s">
        <v>126</v>
      </c>
      <c r="R3" s="43" t="s">
        <v>159</v>
      </c>
      <c r="S3" s="26" t="s">
        <v>125</v>
      </c>
      <c r="T3" s="26" t="s">
        <v>126</v>
      </c>
      <c r="V3" s="43" t="s">
        <v>159</v>
      </c>
      <c r="W3" s="26" t="s">
        <v>125</v>
      </c>
      <c r="X3" s="26" t="s">
        <v>126</v>
      </c>
    </row>
    <row r="4" spans="2:24" x14ac:dyDescent="0.3">
      <c r="B4" s="28" t="s">
        <v>128</v>
      </c>
      <c r="C4" s="29">
        <f>SUM(C5:C56)</f>
        <v>653.90000000000009</v>
      </c>
      <c r="D4" s="29">
        <f>SUM(D5:D56)</f>
        <v>646.70000000000005</v>
      </c>
      <c r="F4" s="28" t="s">
        <v>128</v>
      </c>
      <c r="G4" s="29">
        <f>SUM(G5:G56)</f>
        <v>586.70000000000016</v>
      </c>
      <c r="H4" s="29">
        <f>SUM(H5:H56)</f>
        <v>582.1</v>
      </c>
      <c r="J4" s="28" t="s">
        <v>128</v>
      </c>
      <c r="K4" s="29">
        <f>SUM(K5:K56)</f>
        <v>452.40000000000009</v>
      </c>
      <c r="L4" s="29">
        <f>SUM(L5:L56)</f>
        <v>442.3</v>
      </c>
      <c r="N4" s="28" t="s">
        <v>128</v>
      </c>
      <c r="O4" s="29">
        <f>SUM(O5:O56)</f>
        <v>430.20000000000022</v>
      </c>
      <c r="P4" s="29">
        <f>SUM(P5:P56)</f>
        <v>425.4</v>
      </c>
      <c r="R4" s="28" t="s">
        <v>128</v>
      </c>
      <c r="S4" s="29">
        <f>SUM(S5:S56)</f>
        <v>229.50000000000006</v>
      </c>
      <c r="T4" s="29">
        <f>SUM(T5:T56)</f>
        <v>228.7</v>
      </c>
      <c r="V4" s="28" t="s">
        <v>128</v>
      </c>
      <c r="W4" s="29">
        <f>SUM(W5:W56)</f>
        <v>220.00000000000009</v>
      </c>
      <c r="X4" s="29">
        <f>SUM(X5:X56)</f>
        <v>218.39999999999998</v>
      </c>
    </row>
    <row r="5" spans="2:24" x14ac:dyDescent="0.3">
      <c r="B5" s="30" t="s">
        <v>274</v>
      </c>
      <c r="C5" s="31">
        <v>22.6</v>
      </c>
      <c r="D5" s="31">
        <v>0</v>
      </c>
      <c r="E5"/>
      <c r="F5" s="30" t="s">
        <v>84</v>
      </c>
      <c r="G5" s="31">
        <v>252.8</v>
      </c>
      <c r="H5" s="31">
        <v>0</v>
      </c>
      <c r="J5" s="30" t="s">
        <v>274</v>
      </c>
      <c r="K5" s="31">
        <v>9.8000000000000007</v>
      </c>
      <c r="L5" s="31">
        <v>0</v>
      </c>
      <c r="M5"/>
      <c r="N5" s="30" t="s">
        <v>84</v>
      </c>
      <c r="O5" s="31">
        <v>197.3</v>
      </c>
      <c r="P5" s="31">
        <v>0</v>
      </c>
      <c r="R5" s="30" t="s">
        <v>274</v>
      </c>
      <c r="S5" s="31">
        <v>5.5</v>
      </c>
      <c r="T5" s="31">
        <v>0</v>
      </c>
      <c r="U5"/>
      <c r="V5" s="30" t="s">
        <v>84</v>
      </c>
      <c r="W5" s="31">
        <v>94</v>
      </c>
      <c r="X5" s="31">
        <v>0</v>
      </c>
    </row>
    <row r="6" spans="2:24" x14ac:dyDescent="0.3">
      <c r="B6" s="30" t="s">
        <v>275</v>
      </c>
      <c r="C6" s="31">
        <v>11.1</v>
      </c>
      <c r="D6" s="31">
        <v>0.3</v>
      </c>
      <c r="E6"/>
      <c r="F6" s="30" t="s">
        <v>85</v>
      </c>
      <c r="G6" s="31">
        <v>85.4</v>
      </c>
      <c r="H6" s="31">
        <v>1.8</v>
      </c>
      <c r="J6" s="30" t="s">
        <v>275</v>
      </c>
      <c r="K6" s="31">
        <v>3.8</v>
      </c>
      <c r="L6" s="31">
        <v>0</v>
      </c>
      <c r="M6"/>
      <c r="N6" s="30" t="s">
        <v>85</v>
      </c>
      <c r="O6" s="31">
        <v>80.800000000000011</v>
      </c>
      <c r="P6" s="31">
        <v>1.5</v>
      </c>
      <c r="R6" s="30" t="s">
        <v>275</v>
      </c>
      <c r="S6" s="31">
        <v>3.5</v>
      </c>
      <c r="T6" s="31">
        <v>0</v>
      </c>
      <c r="U6"/>
      <c r="V6" s="30" t="s">
        <v>85</v>
      </c>
      <c r="W6" s="31">
        <v>42.8</v>
      </c>
      <c r="X6" s="31">
        <v>0.5</v>
      </c>
    </row>
    <row r="7" spans="2:24" x14ac:dyDescent="0.3">
      <c r="B7" s="30" t="s">
        <v>276</v>
      </c>
      <c r="C7" s="31">
        <v>1.4</v>
      </c>
      <c r="D7" s="31">
        <v>0.1</v>
      </c>
      <c r="E7"/>
      <c r="F7" s="30" t="s">
        <v>216</v>
      </c>
      <c r="G7" s="31">
        <v>89.4</v>
      </c>
      <c r="H7" s="31">
        <v>12.1</v>
      </c>
      <c r="J7" s="30" t="s">
        <v>276</v>
      </c>
      <c r="K7" s="31">
        <v>1</v>
      </c>
      <c r="L7" s="31">
        <v>0</v>
      </c>
      <c r="M7"/>
      <c r="N7" s="30" t="s">
        <v>216</v>
      </c>
      <c r="O7" s="31">
        <v>72.3</v>
      </c>
      <c r="P7" s="31">
        <v>8.1</v>
      </c>
      <c r="R7" s="30" t="s">
        <v>276</v>
      </c>
      <c r="S7" s="31">
        <v>0</v>
      </c>
      <c r="T7" s="31">
        <v>0</v>
      </c>
      <c r="U7"/>
      <c r="V7" s="30" t="s">
        <v>216</v>
      </c>
      <c r="W7" s="31">
        <v>37.6</v>
      </c>
      <c r="X7" s="31">
        <v>6.9</v>
      </c>
    </row>
    <row r="8" spans="2:24" x14ac:dyDescent="0.3">
      <c r="B8" s="45" t="s">
        <v>277</v>
      </c>
      <c r="C8" s="46">
        <v>22.2</v>
      </c>
      <c r="D8" s="46">
        <v>6.2</v>
      </c>
      <c r="E8"/>
      <c r="F8" s="30" t="s">
        <v>219</v>
      </c>
      <c r="G8" s="31">
        <v>16.399999999999999</v>
      </c>
      <c r="H8" s="31">
        <v>4.5</v>
      </c>
      <c r="J8" s="45" t="s">
        <v>277</v>
      </c>
      <c r="K8" s="46">
        <v>18</v>
      </c>
      <c r="L8" s="46">
        <v>1.8</v>
      </c>
      <c r="M8"/>
      <c r="N8" s="30" t="s">
        <v>219</v>
      </c>
      <c r="O8" s="31">
        <v>12.6</v>
      </c>
      <c r="P8" s="31">
        <v>4.6000000000000014</v>
      </c>
      <c r="R8" s="45" t="s">
        <v>277</v>
      </c>
      <c r="S8" s="46">
        <v>8.5</v>
      </c>
      <c r="T8" s="46">
        <v>1</v>
      </c>
      <c r="U8"/>
      <c r="V8" s="30" t="s">
        <v>219</v>
      </c>
      <c r="W8" s="31">
        <v>7.5</v>
      </c>
      <c r="X8" s="31">
        <v>1</v>
      </c>
    </row>
    <row r="9" spans="2:24" x14ac:dyDescent="0.3">
      <c r="B9" s="45" t="s">
        <v>278</v>
      </c>
      <c r="C9" s="46">
        <v>1.1000000000000001</v>
      </c>
      <c r="D9" s="46">
        <v>0.1</v>
      </c>
      <c r="E9"/>
      <c r="F9" s="30" t="s">
        <v>279</v>
      </c>
      <c r="G9" s="31">
        <v>14.9</v>
      </c>
      <c r="H9" s="31">
        <v>16.600000000000001</v>
      </c>
      <c r="J9" s="45" t="s">
        <v>278</v>
      </c>
      <c r="K9" s="46">
        <v>1.5</v>
      </c>
      <c r="L9" s="46">
        <v>0.3</v>
      </c>
      <c r="M9"/>
      <c r="N9" s="30" t="s">
        <v>279</v>
      </c>
      <c r="O9" s="31">
        <v>5</v>
      </c>
      <c r="P9" s="31">
        <v>12.7</v>
      </c>
      <c r="R9" s="45" t="s">
        <v>278</v>
      </c>
      <c r="S9" s="46">
        <v>0</v>
      </c>
      <c r="T9" s="46">
        <v>0</v>
      </c>
      <c r="U9"/>
      <c r="V9" s="30" t="s">
        <v>279</v>
      </c>
      <c r="W9" s="31">
        <v>8</v>
      </c>
      <c r="X9" s="31">
        <v>10.199999999999999</v>
      </c>
    </row>
    <row r="10" spans="2:24" x14ac:dyDescent="0.3">
      <c r="B10" s="45" t="s">
        <v>280</v>
      </c>
      <c r="C10" s="46">
        <v>12.7</v>
      </c>
      <c r="D10" s="46">
        <v>0.60000000000000009</v>
      </c>
      <c r="E10"/>
      <c r="F10" s="30" t="s">
        <v>281</v>
      </c>
      <c r="G10" s="31">
        <v>9</v>
      </c>
      <c r="H10" s="31">
        <v>20.2</v>
      </c>
      <c r="J10" s="45" t="s">
        <v>280</v>
      </c>
      <c r="K10" s="46">
        <v>10.8</v>
      </c>
      <c r="L10" s="46">
        <v>0</v>
      </c>
      <c r="M10"/>
      <c r="N10" s="30" t="s">
        <v>281</v>
      </c>
      <c r="O10" s="31">
        <v>6.3000000000000007</v>
      </c>
      <c r="P10" s="31">
        <v>23.4</v>
      </c>
      <c r="R10" s="45" t="s">
        <v>280</v>
      </c>
      <c r="S10" s="46">
        <v>2.8</v>
      </c>
      <c r="T10" s="46">
        <v>0.5</v>
      </c>
      <c r="U10"/>
      <c r="V10" s="30" t="s">
        <v>281</v>
      </c>
      <c r="W10" s="31">
        <v>3.5</v>
      </c>
      <c r="X10" s="31">
        <v>13.3</v>
      </c>
    </row>
    <row r="11" spans="2:24" x14ac:dyDescent="0.3">
      <c r="B11" s="45" t="s">
        <v>282</v>
      </c>
      <c r="C11" s="46">
        <v>8.2000000000000011</v>
      </c>
      <c r="D11" s="46">
        <v>0.5</v>
      </c>
      <c r="E11"/>
      <c r="F11" s="30" t="s">
        <v>283</v>
      </c>
      <c r="G11" s="31">
        <v>23.8</v>
      </c>
      <c r="H11" s="31">
        <v>30</v>
      </c>
      <c r="J11" s="45" t="s">
        <v>282</v>
      </c>
      <c r="K11" s="46">
        <v>5.5</v>
      </c>
      <c r="L11" s="46">
        <v>0.3</v>
      </c>
      <c r="M11"/>
      <c r="N11" s="30" t="s">
        <v>283</v>
      </c>
      <c r="O11" s="31">
        <v>8.8000000000000007</v>
      </c>
      <c r="P11" s="31">
        <v>37.9</v>
      </c>
      <c r="R11" s="45" t="s">
        <v>282</v>
      </c>
      <c r="S11" s="46">
        <v>1.5</v>
      </c>
      <c r="T11" s="46">
        <v>0</v>
      </c>
      <c r="U11"/>
      <c r="V11" s="30" t="s">
        <v>283</v>
      </c>
      <c r="W11" s="31">
        <v>5</v>
      </c>
      <c r="X11" s="31">
        <v>22.3</v>
      </c>
    </row>
    <row r="12" spans="2:24" x14ac:dyDescent="0.3">
      <c r="B12" s="30" t="s">
        <v>284</v>
      </c>
      <c r="C12" s="31">
        <v>12.5</v>
      </c>
      <c r="D12" s="31">
        <v>2</v>
      </c>
      <c r="E12"/>
      <c r="F12" s="30" t="s">
        <v>285</v>
      </c>
      <c r="G12" s="31">
        <v>16.100000000000001</v>
      </c>
      <c r="H12" s="31">
        <v>27.2</v>
      </c>
      <c r="J12" s="30" t="s">
        <v>284</v>
      </c>
      <c r="K12" s="31">
        <v>8.8000000000000007</v>
      </c>
      <c r="L12" s="31">
        <v>0.60000000000000009</v>
      </c>
      <c r="M12"/>
      <c r="N12" s="30" t="s">
        <v>285</v>
      </c>
      <c r="O12" s="31">
        <v>4.8000000000000007</v>
      </c>
      <c r="P12" s="31">
        <v>18.899999999999999</v>
      </c>
      <c r="R12" s="30" t="s">
        <v>284</v>
      </c>
      <c r="S12" s="31">
        <v>7.8000000000000007</v>
      </c>
      <c r="T12" s="31">
        <v>0.3</v>
      </c>
      <c r="U12"/>
      <c r="V12" s="30" t="s">
        <v>285</v>
      </c>
      <c r="W12" s="31">
        <v>2.5</v>
      </c>
      <c r="X12" s="31">
        <v>6.2</v>
      </c>
    </row>
    <row r="13" spans="2:24" x14ac:dyDescent="0.3">
      <c r="B13" s="30" t="s">
        <v>286</v>
      </c>
      <c r="C13" s="31">
        <v>19.5</v>
      </c>
      <c r="D13" s="31">
        <v>1.1000000000000001</v>
      </c>
      <c r="E13"/>
      <c r="F13" s="30" t="s">
        <v>287</v>
      </c>
      <c r="G13" s="31">
        <v>11.7</v>
      </c>
      <c r="H13" s="31">
        <v>32.200000000000003</v>
      </c>
      <c r="J13" s="30" t="s">
        <v>286</v>
      </c>
      <c r="K13" s="31">
        <v>14</v>
      </c>
      <c r="L13" s="31">
        <v>0.3</v>
      </c>
      <c r="M13"/>
      <c r="N13" s="30" t="s">
        <v>287</v>
      </c>
      <c r="O13" s="31">
        <v>6.5</v>
      </c>
      <c r="P13" s="31">
        <v>13.4</v>
      </c>
      <c r="R13" s="30" t="s">
        <v>286</v>
      </c>
      <c r="S13" s="31">
        <v>5</v>
      </c>
      <c r="T13" s="31">
        <v>0.5</v>
      </c>
      <c r="U13"/>
      <c r="V13" s="30" t="s">
        <v>287</v>
      </c>
      <c r="W13" s="31">
        <v>1</v>
      </c>
      <c r="X13" s="31">
        <v>8.1</v>
      </c>
    </row>
    <row r="14" spans="2:24" x14ac:dyDescent="0.3">
      <c r="B14" s="30" t="s">
        <v>288</v>
      </c>
      <c r="C14" s="31">
        <v>0.1</v>
      </c>
      <c r="D14" s="31">
        <v>0</v>
      </c>
      <c r="E14"/>
      <c r="F14" s="30" t="s">
        <v>289</v>
      </c>
      <c r="G14" s="31">
        <v>9</v>
      </c>
      <c r="H14" s="31">
        <v>16.399999999999999</v>
      </c>
      <c r="J14" s="30" t="s">
        <v>288</v>
      </c>
      <c r="K14" s="31">
        <v>0</v>
      </c>
      <c r="L14" s="31">
        <v>0</v>
      </c>
      <c r="M14"/>
      <c r="N14" s="30" t="s">
        <v>289</v>
      </c>
      <c r="O14" s="31">
        <v>3.5</v>
      </c>
      <c r="P14" s="31">
        <v>4.1000000000000014</v>
      </c>
      <c r="R14" s="30" t="s">
        <v>288</v>
      </c>
      <c r="S14" s="31">
        <v>0</v>
      </c>
      <c r="T14" s="31">
        <v>0</v>
      </c>
      <c r="U14"/>
      <c r="V14" s="30" t="s">
        <v>289</v>
      </c>
      <c r="W14" s="31">
        <v>2</v>
      </c>
      <c r="X14" s="31">
        <v>1.3</v>
      </c>
    </row>
    <row r="15" spans="2:24" x14ac:dyDescent="0.3">
      <c r="B15" s="30" t="s">
        <v>290</v>
      </c>
      <c r="C15" s="31">
        <v>23.5</v>
      </c>
      <c r="D15" s="31">
        <v>2.6</v>
      </c>
      <c r="E15"/>
      <c r="F15" s="30" t="s">
        <v>240</v>
      </c>
      <c r="G15" s="31">
        <v>26.5</v>
      </c>
      <c r="H15" s="31">
        <v>79.800000000000011</v>
      </c>
      <c r="J15" s="30" t="s">
        <v>290</v>
      </c>
      <c r="K15" s="31">
        <v>9.8000000000000007</v>
      </c>
      <c r="L15" s="31">
        <v>0.8</v>
      </c>
      <c r="M15"/>
      <c r="N15" s="30" t="s">
        <v>240</v>
      </c>
      <c r="O15" s="31">
        <v>16.5</v>
      </c>
      <c r="P15" s="31">
        <v>54.3</v>
      </c>
      <c r="R15" s="30" t="s">
        <v>290</v>
      </c>
      <c r="S15" s="31">
        <v>6</v>
      </c>
      <c r="T15" s="31">
        <v>0</v>
      </c>
      <c r="U15"/>
      <c r="V15" s="30" t="s">
        <v>240</v>
      </c>
      <c r="W15" s="31">
        <v>8.3000000000000007</v>
      </c>
      <c r="X15" s="31">
        <v>22.5</v>
      </c>
    </row>
    <row r="16" spans="2:24" x14ac:dyDescent="0.3">
      <c r="B16" s="30" t="s">
        <v>232</v>
      </c>
      <c r="C16" s="31">
        <v>34.200000000000003</v>
      </c>
      <c r="D16" s="31">
        <v>3.6</v>
      </c>
      <c r="E16"/>
      <c r="F16" s="30" t="s">
        <v>243</v>
      </c>
      <c r="G16" s="31">
        <v>1.8</v>
      </c>
      <c r="H16" s="31">
        <v>11.7</v>
      </c>
      <c r="J16" s="30" t="s">
        <v>232</v>
      </c>
      <c r="K16" s="31">
        <v>25.6</v>
      </c>
      <c r="L16" s="31">
        <v>1.8</v>
      </c>
      <c r="M16"/>
      <c r="N16" s="30" t="s">
        <v>243</v>
      </c>
      <c r="O16" s="31">
        <v>1.8</v>
      </c>
      <c r="P16" s="31">
        <v>12.6</v>
      </c>
      <c r="R16" s="30" t="s">
        <v>232</v>
      </c>
      <c r="S16" s="31">
        <v>9</v>
      </c>
      <c r="T16" s="31">
        <v>0.8</v>
      </c>
      <c r="U16"/>
      <c r="V16" s="30" t="s">
        <v>243</v>
      </c>
      <c r="W16" s="31">
        <v>0.5</v>
      </c>
      <c r="X16" s="31">
        <v>5.1000000000000014</v>
      </c>
    </row>
    <row r="17" spans="2:24" x14ac:dyDescent="0.3">
      <c r="B17" s="30" t="s">
        <v>235</v>
      </c>
      <c r="C17" s="31">
        <v>44</v>
      </c>
      <c r="D17" s="31">
        <v>2.8</v>
      </c>
      <c r="E17"/>
      <c r="F17" s="30" t="s">
        <v>246</v>
      </c>
      <c r="G17" s="31">
        <v>1.5</v>
      </c>
      <c r="H17" s="31">
        <v>10.8</v>
      </c>
      <c r="J17" s="30" t="s">
        <v>235</v>
      </c>
      <c r="K17" s="31">
        <v>30.1</v>
      </c>
      <c r="L17" s="31">
        <v>1</v>
      </c>
      <c r="M17"/>
      <c r="N17" s="30" t="s">
        <v>246</v>
      </c>
      <c r="O17" s="31">
        <v>0.5</v>
      </c>
      <c r="P17" s="31">
        <v>14</v>
      </c>
      <c r="R17" s="30" t="s">
        <v>235</v>
      </c>
      <c r="S17" s="31">
        <v>19</v>
      </c>
      <c r="T17" s="31">
        <v>1.5</v>
      </c>
      <c r="U17"/>
      <c r="V17" s="30" t="s">
        <v>246</v>
      </c>
      <c r="W17" s="31">
        <v>0</v>
      </c>
      <c r="X17" s="31">
        <v>5.9</v>
      </c>
    </row>
    <row r="18" spans="2:24" x14ac:dyDescent="0.3">
      <c r="B18" s="30" t="s">
        <v>238</v>
      </c>
      <c r="C18" s="31">
        <v>39.1</v>
      </c>
      <c r="D18" s="31">
        <v>2</v>
      </c>
      <c r="E18"/>
      <c r="F18" s="30" t="s">
        <v>244</v>
      </c>
      <c r="G18" s="31">
        <v>7</v>
      </c>
      <c r="H18" s="31">
        <v>50.3</v>
      </c>
      <c r="J18" s="30" t="s">
        <v>238</v>
      </c>
      <c r="K18" s="31">
        <v>26.8</v>
      </c>
      <c r="L18" s="31">
        <v>1.5</v>
      </c>
      <c r="M18"/>
      <c r="N18" s="30" t="s">
        <v>244</v>
      </c>
      <c r="O18" s="31">
        <v>3</v>
      </c>
      <c r="P18" s="31">
        <v>37.9</v>
      </c>
      <c r="R18" s="30" t="s">
        <v>238</v>
      </c>
      <c r="S18" s="31">
        <v>18</v>
      </c>
      <c r="T18" s="31">
        <v>1.5</v>
      </c>
      <c r="U18"/>
      <c r="V18" s="30" t="s">
        <v>244</v>
      </c>
      <c r="W18" s="31">
        <v>1.3</v>
      </c>
      <c r="X18" s="31">
        <v>21.7</v>
      </c>
    </row>
    <row r="19" spans="2:24" x14ac:dyDescent="0.3">
      <c r="B19" s="30" t="s">
        <v>241</v>
      </c>
      <c r="C19" s="31">
        <v>30.2</v>
      </c>
      <c r="D19" s="31">
        <v>0.8</v>
      </c>
      <c r="E19"/>
      <c r="F19" s="30" t="s">
        <v>241</v>
      </c>
      <c r="G19" s="31">
        <v>0.70000000000000007</v>
      </c>
      <c r="H19" s="31">
        <v>24.5</v>
      </c>
      <c r="J19" s="30" t="s">
        <v>241</v>
      </c>
      <c r="K19" s="31">
        <v>21</v>
      </c>
      <c r="L19" s="31">
        <v>0</v>
      </c>
      <c r="M19"/>
      <c r="N19" s="30" t="s">
        <v>241</v>
      </c>
      <c r="O19" s="31">
        <v>1.5</v>
      </c>
      <c r="P19" s="31">
        <v>19.5</v>
      </c>
      <c r="R19" s="30" t="s">
        <v>241</v>
      </c>
      <c r="S19" s="31">
        <v>8.3000000000000007</v>
      </c>
      <c r="T19" s="31">
        <v>0</v>
      </c>
      <c r="U19"/>
      <c r="V19" s="30" t="s">
        <v>241</v>
      </c>
      <c r="W19" s="31">
        <v>0</v>
      </c>
      <c r="X19" s="31">
        <v>9.3000000000000007</v>
      </c>
    </row>
    <row r="20" spans="2:24" x14ac:dyDescent="0.3">
      <c r="B20" s="30" t="s">
        <v>244</v>
      </c>
      <c r="C20" s="31">
        <v>44.900000000000013</v>
      </c>
      <c r="D20" s="31">
        <v>3.6</v>
      </c>
      <c r="E20"/>
      <c r="F20" s="30" t="s">
        <v>238</v>
      </c>
      <c r="G20" s="31">
        <v>3.7</v>
      </c>
      <c r="H20" s="31">
        <v>30.8</v>
      </c>
      <c r="J20" s="30" t="s">
        <v>244</v>
      </c>
      <c r="K20" s="31">
        <v>37</v>
      </c>
      <c r="L20" s="31">
        <v>2.2999999999999998</v>
      </c>
      <c r="M20"/>
      <c r="N20" s="30" t="s">
        <v>238</v>
      </c>
      <c r="O20" s="31">
        <v>1</v>
      </c>
      <c r="P20" s="31">
        <v>22.1</v>
      </c>
      <c r="R20" s="30" t="s">
        <v>244</v>
      </c>
      <c r="S20" s="31">
        <v>15</v>
      </c>
      <c r="T20" s="31">
        <v>1.5</v>
      </c>
      <c r="U20"/>
      <c r="V20" s="30" t="s">
        <v>238</v>
      </c>
      <c r="W20" s="31">
        <v>1.3</v>
      </c>
      <c r="X20" s="31">
        <v>12.7</v>
      </c>
    </row>
    <row r="21" spans="2:24" x14ac:dyDescent="0.3">
      <c r="B21" s="30" t="s">
        <v>246</v>
      </c>
      <c r="C21" s="31">
        <v>8.1</v>
      </c>
      <c r="D21" s="31">
        <v>1.2</v>
      </c>
      <c r="E21"/>
      <c r="F21" s="30" t="s">
        <v>235</v>
      </c>
      <c r="G21" s="31">
        <v>2.9</v>
      </c>
      <c r="H21" s="31">
        <v>45.900000000000013</v>
      </c>
      <c r="J21" s="30" t="s">
        <v>246</v>
      </c>
      <c r="K21" s="31">
        <v>10.3</v>
      </c>
      <c r="L21" s="31">
        <v>0.60000000000000009</v>
      </c>
      <c r="M21"/>
      <c r="N21" s="30" t="s">
        <v>235</v>
      </c>
      <c r="O21" s="31">
        <v>2.2999999999999998</v>
      </c>
      <c r="P21" s="31">
        <v>31.3</v>
      </c>
      <c r="R21" s="30" t="s">
        <v>246</v>
      </c>
      <c r="S21" s="31">
        <v>6</v>
      </c>
      <c r="T21" s="31">
        <v>0.5</v>
      </c>
      <c r="U21"/>
      <c r="V21" s="30" t="s">
        <v>235</v>
      </c>
      <c r="W21" s="31">
        <v>1.3</v>
      </c>
      <c r="X21" s="31">
        <v>19.600000000000001</v>
      </c>
    </row>
    <row r="22" spans="2:24" x14ac:dyDescent="0.3">
      <c r="B22" s="30" t="s">
        <v>243</v>
      </c>
      <c r="C22" s="31">
        <v>11.3</v>
      </c>
      <c r="D22" s="31">
        <v>2.2000000000000002</v>
      </c>
      <c r="E22"/>
      <c r="F22" s="30" t="s">
        <v>232</v>
      </c>
      <c r="G22" s="31">
        <v>3</v>
      </c>
      <c r="H22" s="31">
        <v>29.4</v>
      </c>
      <c r="J22" s="30" t="s">
        <v>243</v>
      </c>
      <c r="K22" s="31">
        <v>7.7</v>
      </c>
      <c r="L22" s="31">
        <v>1.5</v>
      </c>
      <c r="M22"/>
      <c r="N22" s="30" t="s">
        <v>232</v>
      </c>
      <c r="O22" s="31">
        <v>1.8</v>
      </c>
      <c r="P22" s="31">
        <v>20.9</v>
      </c>
      <c r="R22" s="30" t="s">
        <v>243</v>
      </c>
      <c r="S22" s="31">
        <v>4.3</v>
      </c>
      <c r="T22" s="31">
        <v>0.3</v>
      </c>
      <c r="U22"/>
      <c r="V22" s="30" t="s">
        <v>232</v>
      </c>
      <c r="W22" s="31">
        <v>1</v>
      </c>
      <c r="X22" s="31">
        <v>11.2</v>
      </c>
    </row>
    <row r="23" spans="2:24" x14ac:dyDescent="0.3">
      <c r="B23" s="30" t="s">
        <v>240</v>
      </c>
      <c r="C23" s="31">
        <v>62.900000000000013</v>
      </c>
      <c r="D23" s="31">
        <v>27.6</v>
      </c>
      <c r="E23"/>
      <c r="F23" s="30" t="s">
        <v>290</v>
      </c>
      <c r="G23" s="31">
        <v>2.9</v>
      </c>
      <c r="H23" s="31">
        <v>20</v>
      </c>
      <c r="J23" s="30" t="s">
        <v>240</v>
      </c>
      <c r="K23" s="31">
        <v>39.5</v>
      </c>
      <c r="L23" s="31">
        <v>21.4</v>
      </c>
      <c r="M23"/>
      <c r="N23" s="30" t="s">
        <v>290</v>
      </c>
      <c r="O23" s="31">
        <v>0.8</v>
      </c>
      <c r="P23" s="31">
        <v>10.7</v>
      </c>
      <c r="R23" s="30" t="s">
        <v>240</v>
      </c>
      <c r="S23" s="31">
        <v>16</v>
      </c>
      <c r="T23" s="31">
        <v>7</v>
      </c>
      <c r="U23"/>
      <c r="V23" s="30" t="s">
        <v>290</v>
      </c>
      <c r="W23" s="31">
        <v>0.8</v>
      </c>
      <c r="X23" s="31">
        <v>6.7</v>
      </c>
    </row>
    <row r="24" spans="2:24" x14ac:dyDescent="0.3">
      <c r="B24" s="30" t="s">
        <v>289</v>
      </c>
      <c r="C24" s="31">
        <v>17.2</v>
      </c>
      <c r="D24" s="31">
        <v>11.3</v>
      </c>
      <c r="E24"/>
      <c r="F24" s="30" t="s">
        <v>288</v>
      </c>
      <c r="G24" s="31">
        <v>0</v>
      </c>
      <c r="H24" s="31">
        <v>1.6</v>
      </c>
      <c r="J24" s="30" t="s">
        <v>289</v>
      </c>
      <c r="K24" s="31">
        <v>5.8000000000000007</v>
      </c>
      <c r="L24" s="31">
        <v>5.3000000000000007</v>
      </c>
      <c r="M24"/>
      <c r="N24" s="30" t="s">
        <v>288</v>
      </c>
      <c r="O24" s="31">
        <v>0</v>
      </c>
      <c r="P24" s="31">
        <v>1.8</v>
      </c>
      <c r="R24" s="30" t="s">
        <v>289</v>
      </c>
      <c r="S24" s="31">
        <v>0.8</v>
      </c>
      <c r="T24" s="31">
        <v>3.8</v>
      </c>
      <c r="U24"/>
      <c r="V24" s="30" t="s">
        <v>288</v>
      </c>
      <c r="W24" s="31">
        <v>0</v>
      </c>
      <c r="X24" s="31">
        <v>0</v>
      </c>
    </row>
    <row r="25" spans="2:24" x14ac:dyDescent="0.3">
      <c r="B25" s="30" t="s">
        <v>287</v>
      </c>
      <c r="C25" s="31">
        <v>28.1</v>
      </c>
      <c r="D25" s="31">
        <v>10.1</v>
      </c>
      <c r="E25"/>
      <c r="F25" s="30" t="s">
        <v>286</v>
      </c>
      <c r="G25" s="31">
        <v>1.7</v>
      </c>
      <c r="H25" s="31">
        <v>17.5</v>
      </c>
      <c r="J25" s="30" t="s">
        <v>287</v>
      </c>
      <c r="K25" s="31">
        <v>13.5</v>
      </c>
      <c r="L25" s="31">
        <v>7.8000000000000007</v>
      </c>
      <c r="M25"/>
      <c r="N25" s="30" t="s">
        <v>286</v>
      </c>
      <c r="O25" s="31">
        <v>0.3</v>
      </c>
      <c r="P25" s="31">
        <v>13.3</v>
      </c>
      <c r="R25" s="30" t="s">
        <v>287</v>
      </c>
      <c r="S25" s="31">
        <v>7.3000000000000007</v>
      </c>
      <c r="T25" s="31">
        <v>1.3</v>
      </c>
      <c r="U25"/>
      <c r="V25" s="30" t="s">
        <v>286</v>
      </c>
      <c r="W25" s="31">
        <v>0.3</v>
      </c>
      <c r="X25" s="31">
        <v>4.1000000000000014</v>
      </c>
    </row>
    <row r="26" spans="2:24" x14ac:dyDescent="0.3">
      <c r="B26" s="30" t="s">
        <v>285</v>
      </c>
      <c r="C26" s="31">
        <v>20</v>
      </c>
      <c r="D26" s="31">
        <v>15.9</v>
      </c>
      <c r="E26"/>
      <c r="F26" s="30" t="s">
        <v>284</v>
      </c>
      <c r="G26" s="31">
        <v>2.1</v>
      </c>
      <c r="H26" s="31">
        <v>12.2</v>
      </c>
      <c r="J26" s="30" t="s">
        <v>285</v>
      </c>
      <c r="K26" s="31">
        <v>14.3</v>
      </c>
      <c r="L26" s="31">
        <v>6</v>
      </c>
      <c r="M26"/>
      <c r="N26" s="30" t="s">
        <v>284</v>
      </c>
      <c r="O26" s="31">
        <v>0.3</v>
      </c>
      <c r="P26" s="31">
        <v>12.2</v>
      </c>
      <c r="R26" s="30" t="s">
        <v>285</v>
      </c>
      <c r="S26" s="31">
        <v>7.3000000000000007</v>
      </c>
      <c r="T26" s="31">
        <v>1.5</v>
      </c>
      <c r="U26"/>
      <c r="V26" s="30" t="s">
        <v>284</v>
      </c>
      <c r="W26" s="31">
        <v>0</v>
      </c>
      <c r="X26" s="31">
        <v>4.6000000000000014</v>
      </c>
    </row>
    <row r="27" spans="2:24" x14ac:dyDescent="0.3">
      <c r="B27" s="30" t="s">
        <v>283</v>
      </c>
      <c r="C27" s="31">
        <v>67.5</v>
      </c>
      <c r="D27" s="31">
        <v>26.1</v>
      </c>
      <c r="E27"/>
      <c r="F27" s="45" t="s">
        <v>282</v>
      </c>
      <c r="G27" s="46">
        <v>0.70000000000000007</v>
      </c>
      <c r="H27" s="46">
        <v>11.9</v>
      </c>
      <c r="J27" s="30" t="s">
        <v>283</v>
      </c>
      <c r="K27" s="31">
        <v>41.3</v>
      </c>
      <c r="L27" s="31">
        <v>8</v>
      </c>
      <c r="M27"/>
      <c r="N27" s="45" t="s">
        <v>282</v>
      </c>
      <c r="O27" s="46">
        <v>0.3</v>
      </c>
      <c r="P27" s="46">
        <v>7.4</v>
      </c>
      <c r="R27" s="30" t="s">
        <v>283</v>
      </c>
      <c r="S27" s="31">
        <v>32.299999999999997</v>
      </c>
      <c r="T27" s="31">
        <v>5.4</v>
      </c>
      <c r="U27"/>
      <c r="V27" s="45" t="s">
        <v>282</v>
      </c>
      <c r="W27" s="46">
        <v>0</v>
      </c>
      <c r="X27" s="46">
        <v>2.8</v>
      </c>
    </row>
    <row r="28" spans="2:24" x14ac:dyDescent="0.3">
      <c r="B28" s="30" t="s">
        <v>281</v>
      </c>
      <c r="C28" s="31">
        <v>51.1</v>
      </c>
      <c r="D28" s="31">
        <v>7.5</v>
      </c>
      <c r="E28"/>
      <c r="F28" s="45" t="s">
        <v>280</v>
      </c>
      <c r="G28" s="46">
        <v>0.70000000000000007</v>
      </c>
      <c r="H28" s="46">
        <v>12.3</v>
      </c>
      <c r="J28" s="30" t="s">
        <v>281</v>
      </c>
      <c r="K28" s="31">
        <v>40.299999999999997</v>
      </c>
      <c r="L28" s="31">
        <v>8.4</v>
      </c>
      <c r="M28"/>
      <c r="N28" s="45" t="s">
        <v>280</v>
      </c>
      <c r="O28" s="46">
        <v>0.3</v>
      </c>
      <c r="P28" s="46">
        <v>7</v>
      </c>
      <c r="R28" s="30" t="s">
        <v>281</v>
      </c>
      <c r="S28" s="31">
        <v>24.3</v>
      </c>
      <c r="T28" s="31">
        <v>4.1000000000000014</v>
      </c>
      <c r="U28"/>
      <c r="V28" s="45" t="s">
        <v>280</v>
      </c>
      <c r="W28" s="46">
        <v>0.8</v>
      </c>
      <c r="X28" s="46">
        <v>4.1000000000000014</v>
      </c>
    </row>
    <row r="29" spans="2:24" x14ac:dyDescent="0.3">
      <c r="B29" s="30" t="s">
        <v>279</v>
      </c>
      <c r="C29" s="31">
        <v>33.1</v>
      </c>
      <c r="D29" s="31">
        <v>28.1</v>
      </c>
      <c r="E29"/>
      <c r="F29" s="45" t="s">
        <v>278</v>
      </c>
      <c r="G29" s="46">
        <v>0</v>
      </c>
      <c r="H29" s="46">
        <v>2.4</v>
      </c>
      <c r="J29" s="30" t="s">
        <v>279</v>
      </c>
      <c r="K29" s="31">
        <v>27.8</v>
      </c>
      <c r="L29" s="31">
        <v>12</v>
      </c>
      <c r="M29"/>
      <c r="N29" s="45" t="s">
        <v>278</v>
      </c>
      <c r="O29" s="46">
        <v>0.3</v>
      </c>
      <c r="P29" s="46">
        <v>3.4</v>
      </c>
      <c r="R29" s="30" t="s">
        <v>279</v>
      </c>
      <c r="S29" s="31">
        <v>8.8000000000000007</v>
      </c>
      <c r="T29" s="31">
        <v>7.5</v>
      </c>
      <c r="U29"/>
      <c r="V29" s="45" t="s">
        <v>278</v>
      </c>
      <c r="W29" s="46">
        <v>0</v>
      </c>
      <c r="X29" s="46">
        <v>0</v>
      </c>
    </row>
    <row r="30" spans="2:24" x14ac:dyDescent="0.3">
      <c r="B30" s="30" t="s">
        <v>216</v>
      </c>
      <c r="C30" s="31">
        <v>25.5</v>
      </c>
      <c r="D30" s="31">
        <v>159.19999999999999</v>
      </c>
      <c r="E30"/>
      <c r="F30" s="45" t="s">
        <v>277</v>
      </c>
      <c r="G30" s="46">
        <v>2.9</v>
      </c>
      <c r="H30" s="46">
        <v>24.1</v>
      </c>
      <c r="J30" s="30" t="s">
        <v>216</v>
      </c>
      <c r="K30" s="31">
        <v>25.6</v>
      </c>
      <c r="L30" s="31">
        <v>119.4</v>
      </c>
      <c r="M30"/>
      <c r="N30" s="45" t="s">
        <v>277</v>
      </c>
      <c r="O30" s="46">
        <v>1.3</v>
      </c>
      <c r="P30" s="46">
        <v>12.3</v>
      </c>
      <c r="R30" s="30" t="s">
        <v>216</v>
      </c>
      <c r="S30" s="31">
        <v>11</v>
      </c>
      <c r="T30" s="31">
        <v>67</v>
      </c>
      <c r="U30"/>
      <c r="V30" s="45" t="s">
        <v>277</v>
      </c>
      <c r="W30" s="46">
        <v>0.5</v>
      </c>
      <c r="X30" s="46">
        <v>8.5</v>
      </c>
    </row>
    <row r="31" spans="2:24" x14ac:dyDescent="0.3">
      <c r="B31" s="30" t="s">
        <v>85</v>
      </c>
      <c r="C31" s="31">
        <v>1.8</v>
      </c>
      <c r="D31" s="31">
        <v>93.5</v>
      </c>
      <c r="E31"/>
      <c r="F31" s="30" t="s">
        <v>276</v>
      </c>
      <c r="G31" s="31">
        <v>0</v>
      </c>
      <c r="H31" s="31">
        <v>3</v>
      </c>
      <c r="J31" s="30" t="s">
        <v>85</v>
      </c>
      <c r="K31" s="31">
        <v>2.8</v>
      </c>
      <c r="L31" s="31">
        <v>94.4</v>
      </c>
      <c r="M31"/>
      <c r="N31" s="30" t="s">
        <v>276</v>
      </c>
      <c r="O31" s="31">
        <v>0</v>
      </c>
      <c r="P31" s="31">
        <v>2</v>
      </c>
      <c r="R31" s="30" t="s">
        <v>85</v>
      </c>
      <c r="S31" s="31">
        <v>1.5</v>
      </c>
      <c r="T31" s="31">
        <v>41.1</v>
      </c>
      <c r="U31"/>
      <c r="V31" s="30" t="s">
        <v>276</v>
      </c>
      <c r="W31" s="31">
        <v>0</v>
      </c>
      <c r="X31" s="31">
        <v>0.5</v>
      </c>
    </row>
    <row r="32" spans="2:24" x14ac:dyDescent="0.3">
      <c r="B32" s="30" t="s">
        <v>84</v>
      </c>
      <c r="C32" s="31">
        <v>0</v>
      </c>
      <c r="D32" s="31">
        <v>237.7</v>
      </c>
      <c r="E32"/>
      <c r="F32" s="30" t="s">
        <v>275</v>
      </c>
      <c r="G32" s="31">
        <v>0.1</v>
      </c>
      <c r="H32" s="31">
        <v>9.5</v>
      </c>
      <c r="J32" s="30" t="s">
        <v>84</v>
      </c>
      <c r="K32" s="31">
        <v>0</v>
      </c>
      <c r="L32" s="31">
        <v>146.80000000000001</v>
      </c>
      <c r="M32"/>
      <c r="N32" s="30" t="s">
        <v>275</v>
      </c>
      <c r="O32" s="31">
        <v>0.3</v>
      </c>
      <c r="P32" s="31">
        <v>4.6000000000000014</v>
      </c>
      <c r="R32" s="30" t="s">
        <v>84</v>
      </c>
      <c r="S32" s="31">
        <v>0</v>
      </c>
      <c r="T32" s="31">
        <v>81.600000000000009</v>
      </c>
      <c r="U32"/>
      <c r="V32" s="30" t="s">
        <v>275</v>
      </c>
      <c r="W32" s="31">
        <v>0</v>
      </c>
      <c r="X32" s="31">
        <v>3</v>
      </c>
    </row>
    <row r="33" spans="2:24" x14ac:dyDescent="0.3">
      <c r="B33" s="30"/>
      <c r="C33" s="31"/>
      <c r="D33" s="31"/>
      <c r="E33"/>
      <c r="F33" s="30" t="s">
        <v>274</v>
      </c>
      <c r="G33" s="31">
        <v>0</v>
      </c>
      <c r="H33" s="31">
        <v>23.4</v>
      </c>
      <c r="J33" s="30"/>
      <c r="K33" s="31"/>
      <c r="L33" s="31"/>
      <c r="M33"/>
      <c r="N33" s="30" t="s">
        <v>274</v>
      </c>
      <c r="O33" s="31">
        <v>0</v>
      </c>
      <c r="P33" s="31">
        <v>13.5</v>
      </c>
      <c r="R33" s="30"/>
      <c r="S33" s="31"/>
      <c r="T33" s="31"/>
      <c r="U33"/>
      <c r="V33" s="30" t="s">
        <v>274</v>
      </c>
      <c r="W33" s="31">
        <v>0</v>
      </c>
      <c r="X33" s="31">
        <v>6.3000000000000007</v>
      </c>
    </row>
    <row r="34" spans="2:24" x14ac:dyDescent="0.3">
      <c r="B34" s="30"/>
      <c r="C34" s="31"/>
      <c r="D34" s="31"/>
      <c r="E34"/>
      <c r="F34" s="30"/>
      <c r="G34" s="31"/>
      <c r="H34" s="31"/>
      <c r="J34" s="30"/>
      <c r="K34" s="31"/>
      <c r="L34" s="31"/>
      <c r="M34"/>
      <c r="N34" s="30"/>
      <c r="O34" s="31"/>
      <c r="P34" s="31"/>
      <c r="R34" s="30"/>
      <c r="S34" s="31"/>
      <c r="T34" s="31"/>
      <c r="U34"/>
      <c r="V34" s="30"/>
      <c r="W34" s="31"/>
      <c r="X34" s="31"/>
    </row>
    <row r="35" spans="2:24" x14ac:dyDescent="0.3">
      <c r="B35" s="30"/>
      <c r="C35" s="31"/>
      <c r="D35" s="31"/>
      <c r="E35"/>
      <c r="F35" s="30"/>
      <c r="G35" s="31"/>
      <c r="H35" s="31"/>
      <c r="J35" s="30"/>
      <c r="K35" s="31"/>
      <c r="L35" s="31"/>
      <c r="M35"/>
      <c r="N35" s="30"/>
      <c r="O35" s="31"/>
      <c r="P35" s="31"/>
      <c r="R35" s="30"/>
      <c r="S35" s="31"/>
      <c r="T35" s="31"/>
      <c r="U35"/>
      <c r="V35" s="30"/>
      <c r="W35" s="31"/>
      <c r="X35" s="31"/>
    </row>
    <row r="36" spans="2:24" x14ac:dyDescent="0.3">
      <c r="B36" s="30"/>
      <c r="C36" s="31"/>
      <c r="D36" s="31"/>
      <c r="E36"/>
      <c r="F36" s="30"/>
      <c r="G36" s="31"/>
      <c r="H36" s="31"/>
      <c r="J36" s="30"/>
      <c r="K36" s="31"/>
      <c r="L36" s="31"/>
      <c r="M36"/>
      <c r="N36" s="30"/>
      <c r="O36" s="31"/>
      <c r="P36" s="31"/>
      <c r="R36" s="30"/>
      <c r="S36" s="31"/>
      <c r="T36" s="31"/>
      <c r="U36"/>
      <c r="V36" s="30"/>
      <c r="W36" s="31"/>
      <c r="X36" s="31"/>
    </row>
    <row r="37" spans="2:24" x14ac:dyDescent="0.3">
      <c r="B37" s="30"/>
      <c r="C37" s="31"/>
      <c r="D37" s="31"/>
      <c r="E37"/>
      <c r="F37" s="30"/>
      <c r="G37" s="31"/>
      <c r="H37" s="31"/>
      <c r="J37" s="30"/>
      <c r="K37" s="31"/>
      <c r="L37" s="31"/>
      <c r="M37"/>
      <c r="N37" s="30"/>
      <c r="O37" s="31"/>
      <c r="P37" s="31"/>
      <c r="R37" s="30"/>
      <c r="S37" s="31"/>
      <c r="T37" s="31"/>
      <c r="U37"/>
      <c r="V37" s="30"/>
      <c r="W37" s="31"/>
      <c r="X37" s="31"/>
    </row>
    <row r="38" spans="2:24" x14ac:dyDescent="0.3">
      <c r="B38" s="30"/>
      <c r="C38" s="31"/>
      <c r="D38" s="31"/>
      <c r="E38"/>
      <c r="F38" s="30"/>
      <c r="G38" s="31"/>
      <c r="H38" s="31"/>
      <c r="J38" s="30"/>
      <c r="K38" s="31"/>
      <c r="L38" s="31"/>
      <c r="M38"/>
      <c r="N38" s="30"/>
      <c r="O38" s="31"/>
      <c r="P38" s="31"/>
      <c r="R38" s="30"/>
      <c r="S38" s="31"/>
      <c r="T38" s="31"/>
      <c r="U38"/>
      <c r="V38" s="30"/>
      <c r="W38" s="31"/>
      <c r="X38" s="31"/>
    </row>
    <row r="39" spans="2:24" x14ac:dyDescent="0.3">
      <c r="B39" s="30"/>
      <c r="C39" s="31"/>
      <c r="D39" s="31"/>
      <c r="E39"/>
      <c r="F39" s="30"/>
      <c r="G39" s="31"/>
      <c r="H39" s="31"/>
      <c r="J39" s="30"/>
      <c r="K39" s="31"/>
      <c r="L39" s="31"/>
      <c r="M39"/>
      <c r="N39" s="30"/>
      <c r="O39" s="31"/>
      <c r="P39" s="31"/>
      <c r="R39" s="30"/>
      <c r="S39" s="31"/>
      <c r="T39" s="31"/>
      <c r="U39"/>
      <c r="V39" s="30"/>
      <c r="W39" s="31"/>
      <c r="X39" s="31"/>
    </row>
    <row r="40" spans="2:24" x14ac:dyDescent="0.3">
      <c r="B40" s="30"/>
      <c r="C40" s="31"/>
      <c r="D40" s="31"/>
      <c r="E40"/>
      <c r="F40" s="30"/>
      <c r="G40" s="31"/>
      <c r="H40" s="31"/>
      <c r="J40" s="30"/>
      <c r="K40" s="31"/>
      <c r="L40" s="31"/>
      <c r="M40"/>
      <c r="N40" s="30"/>
      <c r="O40" s="31"/>
      <c r="P40" s="31"/>
      <c r="R40" s="30"/>
      <c r="S40" s="31"/>
      <c r="T40" s="31"/>
      <c r="U40"/>
      <c r="V40" s="30"/>
      <c r="W40" s="31"/>
      <c r="X40" s="31"/>
    </row>
    <row r="41" spans="2:24" x14ac:dyDescent="0.3">
      <c r="B41" s="30"/>
      <c r="C41" s="31"/>
      <c r="D41" s="31"/>
      <c r="E41"/>
      <c r="F41" s="30"/>
      <c r="G41" s="31"/>
      <c r="H41" s="31"/>
      <c r="J41" s="30"/>
      <c r="K41" s="31"/>
      <c r="L41" s="31"/>
      <c r="M41"/>
      <c r="N41" s="30"/>
      <c r="O41" s="31"/>
      <c r="P41" s="31"/>
      <c r="R41" s="30"/>
      <c r="S41" s="31"/>
      <c r="T41" s="31"/>
      <c r="U41"/>
      <c r="V41" s="30"/>
      <c r="W41" s="31"/>
      <c r="X41" s="31"/>
    </row>
    <row r="42" spans="2:24" x14ac:dyDescent="0.3">
      <c r="B42" s="30"/>
      <c r="C42" s="31"/>
      <c r="D42" s="31"/>
      <c r="E42"/>
      <c r="F42" s="30"/>
      <c r="G42" s="31"/>
      <c r="H42" s="31"/>
      <c r="J42" s="30"/>
      <c r="K42" s="31"/>
      <c r="L42" s="31"/>
      <c r="M42"/>
      <c r="N42" s="30"/>
      <c r="O42" s="31"/>
      <c r="P42" s="31"/>
      <c r="R42" s="30"/>
      <c r="S42" s="31"/>
      <c r="T42" s="31"/>
      <c r="U42"/>
      <c r="V42" s="30"/>
      <c r="W42" s="31"/>
      <c r="X42" s="31"/>
    </row>
    <row r="43" spans="2:24" x14ac:dyDescent="0.3">
      <c r="B43" s="30"/>
      <c r="C43" s="31"/>
      <c r="D43" s="31"/>
      <c r="E43"/>
      <c r="F43" s="30"/>
      <c r="G43" s="31"/>
      <c r="H43" s="31"/>
      <c r="J43" s="30"/>
      <c r="K43" s="31"/>
      <c r="L43" s="31"/>
      <c r="M43"/>
      <c r="N43" s="30"/>
      <c r="O43" s="31"/>
      <c r="P43" s="31"/>
      <c r="R43" s="30"/>
      <c r="S43" s="31"/>
      <c r="T43" s="31"/>
      <c r="U43"/>
      <c r="V43" s="30"/>
      <c r="W43" s="31"/>
      <c r="X43" s="31"/>
    </row>
    <row r="44" spans="2:24" x14ac:dyDescent="0.3">
      <c r="B44" s="30"/>
      <c r="C44" s="31"/>
      <c r="D44" s="31"/>
      <c r="E44"/>
      <c r="F44" s="30"/>
      <c r="G44" s="31"/>
      <c r="H44" s="31"/>
      <c r="J44" s="30"/>
      <c r="K44" s="31"/>
      <c r="L44" s="31"/>
      <c r="M44"/>
      <c r="N44" s="30"/>
      <c r="O44" s="31"/>
      <c r="P44" s="31"/>
      <c r="R44" s="30"/>
      <c r="S44" s="31"/>
      <c r="T44" s="31"/>
      <c r="U44"/>
      <c r="V44" s="30"/>
      <c r="W44" s="31"/>
      <c r="X44" s="31"/>
    </row>
    <row r="45" spans="2:24" x14ac:dyDescent="0.3">
      <c r="B45" s="30"/>
      <c r="C45" s="31"/>
      <c r="D45" s="31"/>
      <c r="E45"/>
      <c r="F45" s="30"/>
      <c r="G45" s="31"/>
      <c r="H45" s="31"/>
      <c r="J45" s="30"/>
      <c r="K45" s="31"/>
      <c r="L45" s="31"/>
      <c r="M45"/>
      <c r="N45" s="30"/>
      <c r="O45" s="31"/>
      <c r="P45" s="31"/>
      <c r="R45" s="30"/>
      <c r="S45" s="31"/>
      <c r="T45" s="31"/>
      <c r="U45"/>
      <c r="V45" s="30"/>
      <c r="W45" s="31"/>
      <c r="X45" s="31"/>
    </row>
    <row r="46" spans="2:24" x14ac:dyDescent="0.3">
      <c r="B46" s="30"/>
      <c r="C46" s="31"/>
      <c r="D46" s="31"/>
      <c r="E46"/>
      <c r="F46" s="30"/>
      <c r="G46" s="31"/>
      <c r="H46" s="31"/>
      <c r="J46" s="30"/>
      <c r="K46" s="31"/>
      <c r="L46" s="31"/>
      <c r="M46"/>
      <c r="N46" s="30"/>
      <c r="O46" s="31"/>
      <c r="P46" s="31"/>
      <c r="R46" s="30"/>
      <c r="S46" s="31"/>
      <c r="T46" s="31"/>
      <c r="U46"/>
      <c r="V46" s="30"/>
      <c r="W46" s="31"/>
      <c r="X46" s="31"/>
    </row>
    <row r="47" spans="2:24" x14ac:dyDescent="0.3">
      <c r="B47" s="30"/>
      <c r="C47" s="31"/>
      <c r="D47" s="31"/>
      <c r="E47"/>
      <c r="F47" s="30"/>
      <c r="G47" s="31"/>
      <c r="H47" s="31"/>
      <c r="J47" s="30"/>
      <c r="K47" s="31"/>
      <c r="L47" s="31"/>
      <c r="M47"/>
      <c r="N47" s="30"/>
      <c r="O47" s="31"/>
      <c r="P47" s="31"/>
      <c r="R47" s="30"/>
      <c r="S47" s="31"/>
      <c r="T47" s="31"/>
      <c r="U47"/>
      <c r="V47" s="30"/>
      <c r="W47" s="31"/>
      <c r="X47" s="31"/>
    </row>
    <row r="48" spans="2:24" x14ac:dyDescent="0.3">
      <c r="B48" s="30"/>
      <c r="C48" s="31"/>
      <c r="D48" s="31"/>
      <c r="E48"/>
      <c r="F48" s="30"/>
      <c r="G48" s="31"/>
      <c r="H48" s="31"/>
      <c r="J48" s="30"/>
      <c r="K48" s="31"/>
      <c r="L48" s="31"/>
      <c r="M48"/>
      <c r="N48" s="30"/>
      <c r="O48" s="31"/>
      <c r="P48" s="31"/>
      <c r="R48" s="30"/>
      <c r="S48" s="31"/>
      <c r="T48" s="31"/>
      <c r="U48"/>
      <c r="V48" s="30"/>
      <c r="W48" s="31"/>
      <c r="X48" s="31"/>
    </row>
    <row r="49" spans="2:24" x14ac:dyDescent="0.3">
      <c r="B49" s="30"/>
      <c r="C49" s="31"/>
      <c r="D49" s="31"/>
      <c r="E49"/>
      <c r="F49" s="30"/>
      <c r="G49" s="31"/>
      <c r="H49" s="31"/>
      <c r="J49" s="30"/>
      <c r="K49" s="31"/>
      <c r="L49" s="31"/>
      <c r="M49"/>
      <c r="N49" s="30"/>
      <c r="O49" s="31"/>
      <c r="P49" s="31"/>
      <c r="R49" s="30"/>
      <c r="S49" s="31"/>
      <c r="T49" s="31"/>
      <c r="U49"/>
      <c r="V49" s="30"/>
      <c r="W49" s="31"/>
      <c r="X49" s="31"/>
    </row>
    <row r="50" spans="2:24" x14ac:dyDescent="0.3">
      <c r="B50" s="30"/>
      <c r="C50" s="31"/>
      <c r="D50" s="31"/>
      <c r="E50"/>
      <c r="F50" s="30"/>
      <c r="G50" s="31"/>
      <c r="H50" s="31"/>
      <c r="J50" s="30"/>
      <c r="K50" s="31"/>
      <c r="L50" s="31"/>
      <c r="M50"/>
      <c r="N50" s="30"/>
      <c r="O50" s="31"/>
      <c r="P50" s="31"/>
      <c r="R50" s="30"/>
      <c r="S50" s="31"/>
      <c r="T50" s="31"/>
      <c r="U50"/>
      <c r="V50" s="30"/>
      <c r="W50" s="31"/>
      <c r="X50" s="31"/>
    </row>
    <row r="51" spans="2:24" x14ac:dyDescent="0.3">
      <c r="B51" s="30"/>
      <c r="C51" s="31"/>
      <c r="D51" s="31"/>
      <c r="E51"/>
      <c r="F51" s="30"/>
      <c r="G51" s="31"/>
      <c r="H51" s="31"/>
      <c r="J51" s="30"/>
      <c r="K51" s="31"/>
      <c r="L51" s="31"/>
      <c r="M51"/>
      <c r="N51" s="30"/>
      <c r="O51" s="31"/>
      <c r="P51" s="31"/>
      <c r="R51" s="30"/>
      <c r="S51" s="31"/>
      <c r="T51" s="31"/>
      <c r="U51"/>
      <c r="V51" s="30"/>
      <c r="W51" s="31"/>
      <c r="X51" s="31"/>
    </row>
    <row r="52" spans="2:24" x14ac:dyDescent="0.3">
      <c r="B52" s="30"/>
      <c r="C52" s="31"/>
      <c r="D52" s="31"/>
      <c r="E52"/>
      <c r="F52" s="30"/>
      <c r="G52" s="31"/>
      <c r="H52" s="31"/>
      <c r="J52" s="30"/>
      <c r="K52" s="31"/>
      <c r="L52" s="31"/>
      <c r="M52"/>
      <c r="N52" s="30"/>
      <c r="O52" s="31"/>
      <c r="P52" s="31"/>
      <c r="R52" s="30"/>
      <c r="S52" s="31"/>
      <c r="T52" s="31"/>
      <c r="U52"/>
      <c r="V52" s="30"/>
      <c r="W52" s="31"/>
      <c r="X52" s="31"/>
    </row>
    <row r="53" spans="2:24" x14ac:dyDescent="0.3">
      <c r="B53" s="30"/>
      <c r="C53" s="31"/>
      <c r="D53" s="31"/>
      <c r="E53"/>
      <c r="F53" s="30"/>
      <c r="G53" s="31"/>
      <c r="H53" s="31"/>
      <c r="J53" s="30"/>
      <c r="K53" s="31"/>
      <c r="L53" s="31"/>
      <c r="M53"/>
      <c r="N53" s="30"/>
      <c r="O53" s="31"/>
      <c r="P53" s="31"/>
      <c r="R53" s="30"/>
      <c r="S53" s="31"/>
      <c r="T53" s="31"/>
      <c r="U53"/>
      <c r="V53" s="30"/>
      <c r="W53" s="31"/>
      <c r="X53" s="31"/>
    </row>
    <row r="54" spans="2:24" x14ac:dyDescent="0.3">
      <c r="B54" s="30"/>
      <c r="C54" s="31"/>
      <c r="D54" s="31"/>
      <c r="E54"/>
      <c r="F54" s="30"/>
      <c r="G54" s="31"/>
      <c r="H54" s="31"/>
      <c r="J54" s="30"/>
      <c r="K54" s="31"/>
      <c r="L54" s="31"/>
      <c r="M54"/>
      <c r="N54" s="30"/>
      <c r="O54" s="31"/>
      <c r="P54" s="31"/>
      <c r="R54" s="30"/>
      <c r="S54" s="31"/>
      <c r="T54" s="31"/>
      <c r="U54"/>
      <c r="V54" s="30"/>
      <c r="W54" s="31"/>
      <c r="X54" s="31"/>
    </row>
    <row r="55" spans="2:24" x14ac:dyDescent="0.3">
      <c r="B55" s="30"/>
      <c r="C55" s="31"/>
      <c r="D55" s="31"/>
      <c r="E55"/>
      <c r="F55" s="30"/>
      <c r="G55" s="31"/>
      <c r="H55" s="31"/>
      <c r="J55" s="30"/>
      <c r="K55" s="31"/>
      <c r="L55" s="31"/>
      <c r="M55"/>
      <c r="N55" s="30"/>
      <c r="O55" s="31"/>
      <c r="P55" s="31"/>
      <c r="R55" s="30"/>
      <c r="S55" s="31"/>
      <c r="T55" s="31"/>
      <c r="U55"/>
      <c r="V55" s="30"/>
      <c r="W55" s="31"/>
      <c r="X55" s="31"/>
    </row>
    <row r="56" spans="2:24" x14ac:dyDescent="0.3">
      <c r="B56" s="30"/>
      <c r="C56" s="31"/>
      <c r="D56" s="31"/>
      <c r="E56"/>
      <c r="F56" s="30"/>
      <c r="G56" s="31"/>
      <c r="H56" s="31"/>
      <c r="J56" s="30"/>
      <c r="K56" s="31"/>
      <c r="L56" s="31"/>
      <c r="M56"/>
      <c r="N56" s="30"/>
      <c r="O56" s="31"/>
      <c r="P56" s="31"/>
      <c r="R56" s="30"/>
      <c r="S56" s="31"/>
      <c r="T56" s="31"/>
      <c r="U56"/>
      <c r="V56" s="30"/>
      <c r="W56" s="31"/>
      <c r="X56" s="31"/>
    </row>
    <row r="57" spans="2:24" x14ac:dyDescent="0.3">
      <c r="B57" s="30"/>
      <c r="C57" s="31"/>
      <c r="D57" s="31"/>
      <c r="E57"/>
      <c r="F57" s="30"/>
      <c r="G57" s="31"/>
      <c r="H57" s="31"/>
      <c r="J57" s="30"/>
      <c r="K57" s="31"/>
      <c r="L57" s="31"/>
      <c r="M57"/>
      <c r="N57" s="30"/>
      <c r="O57" s="31"/>
      <c r="P57" s="31"/>
      <c r="R57" s="30"/>
      <c r="S57" s="31"/>
      <c r="T57" s="31"/>
      <c r="U57"/>
      <c r="V57" s="30"/>
      <c r="W57" s="31"/>
      <c r="X57" s="31"/>
    </row>
    <row r="58" spans="2:24" x14ac:dyDescent="0.3">
      <c r="B58" s="30"/>
      <c r="C58" s="31"/>
      <c r="D58" s="31"/>
      <c r="E58"/>
      <c r="F58" s="30"/>
      <c r="G58" s="31"/>
      <c r="H58" s="31"/>
      <c r="J58" s="30"/>
      <c r="K58" s="31"/>
      <c r="L58" s="31"/>
      <c r="M58"/>
      <c r="N58" s="30"/>
      <c r="O58" s="31"/>
      <c r="P58" s="31"/>
      <c r="R58" s="30"/>
      <c r="S58" s="31"/>
      <c r="T58" s="31"/>
      <c r="U58"/>
      <c r="V58" s="30"/>
      <c r="W58" s="31"/>
      <c r="X58" s="31"/>
    </row>
    <row r="59" spans="2:24" x14ac:dyDescent="0.3">
      <c r="B59" s="30"/>
      <c r="C59" s="31"/>
      <c r="D59" s="31"/>
      <c r="E59"/>
      <c r="F59" s="30"/>
      <c r="G59" s="31"/>
      <c r="H59" s="31"/>
      <c r="J59" s="30"/>
      <c r="K59" s="31"/>
      <c r="L59" s="31"/>
      <c r="M59"/>
      <c r="N59" s="30"/>
      <c r="O59" s="31"/>
      <c r="P59" s="31"/>
      <c r="R59" s="30"/>
      <c r="S59" s="31"/>
      <c r="T59" s="31"/>
      <c r="U59"/>
      <c r="V59" s="30"/>
      <c r="W59" s="31"/>
      <c r="X59" s="31"/>
    </row>
    <row r="60" spans="2:24" x14ac:dyDescent="0.3">
      <c r="B60" s="30"/>
      <c r="C60" s="31"/>
      <c r="D60" s="31"/>
      <c r="E60"/>
      <c r="F60" s="30"/>
      <c r="G60" s="31"/>
      <c r="H60" s="31"/>
      <c r="J60" s="30"/>
      <c r="K60" s="31"/>
      <c r="L60" s="31"/>
      <c r="M60"/>
      <c r="N60" s="30"/>
      <c r="O60" s="31"/>
      <c r="P60" s="31"/>
      <c r="R60" s="30"/>
      <c r="S60" s="31"/>
      <c r="T60" s="31"/>
      <c r="U60"/>
      <c r="V60" s="30"/>
      <c r="W60" s="31"/>
      <c r="X60" s="31"/>
    </row>
    <row r="61" spans="2:24" x14ac:dyDescent="0.3">
      <c r="B61" s="30"/>
      <c r="C61" s="31"/>
      <c r="D61" s="31"/>
      <c r="E61"/>
      <c r="F61" s="30"/>
      <c r="G61" s="31"/>
      <c r="H61" s="31"/>
      <c r="J61" s="30"/>
      <c r="K61" s="31"/>
      <c r="L61" s="31"/>
      <c r="M61"/>
      <c r="N61" s="30"/>
      <c r="O61" s="31"/>
      <c r="P61" s="31"/>
      <c r="R61" s="30"/>
      <c r="S61" s="31"/>
      <c r="T61" s="31"/>
      <c r="U61"/>
      <c r="V61" s="30"/>
      <c r="W61" s="31"/>
      <c r="X61" s="31"/>
    </row>
    <row r="62" spans="2:24" x14ac:dyDescent="0.3">
      <c r="B62" s="30"/>
      <c r="C62" s="31"/>
      <c r="D62" s="31"/>
      <c r="E62"/>
      <c r="F62" s="30"/>
      <c r="G62" s="31"/>
      <c r="H62" s="31"/>
      <c r="J62" s="30"/>
      <c r="K62" s="31"/>
      <c r="L62" s="31"/>
      <c r="M62"/>
      <c r="N62" s="30"/>
      <c r="O62" s="31"/>
      <c r="P62" s="31"/>
      <c r="R62" s="30"/>
      <c r="S62" s="31"/>
      <c r="T62" s="31"/>
      <c r="U62"/>
      <c r="V62" s="30"/>
      <c r="W62" s="31"/>
      <c r="X62" s="31"/>
    </row>
    <row r="63" spans="2:24" x14ac:dyDescent="0.3">
      <c r="B63" s="30"/>
      <c r="C63" s="31"/>
      <c r="D63" s="31"/>
      <c r="E63"/>
      <c r="F63" s="30"/>
      <c r="G63" s="31"/>
      <c r="H63" s="31"/>
      <c r="J63" s="30"/>
      <c r="K63" s="31"/>
      <c r="L63" s="31"/>
      <c r="M63"/>
      <c r="N63" s="30"/>
      <c r="O63" s="31"/>
      <c r="P63" s="31"/>
      <c r="R63" s="30"/>
      <c r="S63" s="31"/>
      <c r="T63" s="31"/>
      <c r="U63"/>
      <c r="V63" s="30"/>
      <c r="W63" s="31"/>
      <c r="X63" s="31"/>
    </row>
    <row r="64" spans="2:24" x14ac:dyDescent="0.3">
      <c r="B64" s="30"/>
      <c r="C64" s="31"/>
      <c r="D64" s="31"/>
      <c r="E64"/>
      <c r="F64" s="30"/>
      <c r="G64" s="31"/>
      <c r="H64" s="31"/>
      <c r="J64" s="30"/>
      <c r="K64" s="31"/>
      <c r="L64" s="31"/>
      <c r="M64"/>
      <c r="N64" s="30"/>
      <c r="O64" s="31"/>
      <c r="P64" s="31"/>
      <c r="R64" s="30"/>
      <c r="S64" s="31"/>
      <c r="T64" s="31"/>
      <c r="U64"/>
      <c r="V64" s="30"/>
      <c r="W64" s="31"/>
      <c r="X64" s="31"/>
    </row>
    <row r="65" spans="2:24" x14ac:dyDescent="0.3">
      <c r="B65" s="30"/>
      <c r="C65" s="31"/>
      <c r="D65" s="31"/>
      <c r="E65"/>
      <c r="F65" s="30"/>
      <c r="G65" s="31"/>
      <c r="H65" s="31"/>
      <c r="J65" s="30"/>
      <c r="K65" s="31"/>
      <c r="L65" s="31"/>
      <c r="M65"/>
      <c r="N65" s="30"/>
      <c r="O65" s="31"/>
      <c r="P65" s="31"/>
      <c r="R65" s="30"/>
      <c r="S65" s="31"/>
      <c r="T65" s="31"/>
      <c r="U65"/>
      <c r="V65" s="30"/>
      <c r="W65" s="31"/>
      <c r="X65" s="31"/>
    </row>
    <row r="66" spans="2:24" x14ac:dyDescent="0.3">
      <c r="B66" s="30"/>
      <c r="C66" s="31"/>
      <c r="D66" s="31"/>
      <c r="E66"/>
      <c r="F66" s="30"/>
      <c r="G66" s="31"/>
      <c r="H66" s="31"/>
      <c r="J66" s="30"/>
      <c r="K66" s="31"/>
      <c r="L66" s="31"/>
      <c r="M66"/>
      <c r="N66" s="30"/>
      <c r="O66" s="31"/>
      <c r="P66" s="31"/>
      <c r="R66" s="30"/>
      <c r="S66" s="31"/>
      <c r="T66" s="31"/>
      <c r="U66"/>
      <c r="V66" s="30"/>
      <c r="W66" s="31"/>
      <c r="X66" s="31"/>
    </row>
    <row r="67" spans="2:24" x14ac:dyDescent="0.3">
      <c r="B67" s="30"/>
      <c r="C67" s="31"/>
      <c r="D67" s="31"/>
      <c r="E67"/>
      <c r="F67" s="30"/>
      <c r="G67" s="31"/>
      <c r="H67" s="31"/>
      <c r="J67" s="30"/>
      <c r="K67" s="31"/>
      <c r="L67" s="31"/>
      <c r="M67"/>
      <c r="N67" s="30"/>
      <c r="O67" s="31"/>
      <c r="P67" s="31"/>
      <c r="R67" s="30"/>
      <c r="S67" s="31"/>
      <c r="T67" s="31"/>
      <c r="U67"/>
      <c r="V67" s="30"/>
      <c r="W67" s="31"/>
      <c r="X67" s="31"/>
    </row>
    <row r="68" spans="2:24" x14ac:dyDescent="0.3">
      <c r="B68" s="30"/>
      <c r="C68" s="31"/>
      <c r="D68" s="31"/>
      <c r="E68"/>
      <c r="F68" s="30"/>
      <c r="G68" s="31"/>
      <c r="H68" s="31"/>
      <c r="J68" s="30"/>
      <c r="K68" s="31"/>
      <c r="L68" s="31"/>
      <c r="M68"/>
      <c r="N68" s="30"/>
      <c r="O68" s="31"/>
      <c r="P68" s="31"/>
      <c r="R68" s="30"/>
      <c r="S68" s="31"/>
      <c r="T68" s="31"/>
      <c r="U68"/>
      <c r="V68" s="30"/>
      <c r="W68" s="31"/>
      <c r="X68" s="31"/>
    </row>
    <row r="69" spans="2:24" x14ac:dyDescent="0.3">
      <c r="B69" s="30"/>
      <c r="C69" s="31"/>
      <c r="D69" s="31"/>
      <c r="E69"/>
      <c r="F69" s="30"/>
      <c r="G69" s="31"/>
      <c r="H69" s="31"/>
      <c r="J69" s="30"/>
      <c r="K69" s="31"/>
      <c r="L69" s="31"/>
      <c r="M69"/>
      <c r="N69" s="30"/>
      <c r="O69" s="31"/>
      <c r="P69" s="31"/>
      <c r="R69" s="30"/>
      <c r="S69" s="31"/>
      <c r="T69" s="31"/>
      <c r="U69"/>
      <c r="V69" s="30"/>
      <c r="W69" s="31"/>
      <c r="X69" s="31"/>
    </row>
    <row r="70" spans="2:24" x14ac:dyDescent="0.3">
      <c r="B70" s="30"/>
      <c r="C70" s="31"/>
      <c r="D70" s="31"/>
      <c r="E70"/>
      <c r="F70" s="30"/>
      <c r="G70" s="31"/>
      <c r="H70" s="31"/>
      <c r="J70" s="30"/>
      <c r="K70" s="31"/>
      <c r="L70" s="31"/>
      <c r="M70"/>
      <c r="N70" s="30"/>
      <c r="O70" s="31"/>
      <c r="P70" s="31"/>
      <c r="R70" s="30"/>
      <c r="S70" s="31"/>
      <c r="T70" s="31"/>
      <c r="U70"/>
      <c r="V70" s="30"/>
      <c r="W70" s="31"/>
      <c r="X70" s="31"/>
    </row>
  </sheetData>
  <pageMargins left="0.19685039370078741" right="0.19685039370078741" top="0.19685039370078741" bottom="0.19685039370078741" header="0" footer="0"/>
  <pageSetup paperSize="9" scale="5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95ADC-F1C7-49F0-B0CE-BFD1B861AD60}">
  <sheetPr>
    <pageSetUpPr fitToPage="1"/>
  </sheetPr>
  <dimension ref="A1:CH84"/>
  <sheetViews>
    <sheetView showZeros="0" zoomScaleNormal="100" workbookViewId="0">
      <pane xSplit="1" topLeftCell="B1" activePane="topRight" state="frozen"/>
      <selection pane="topRight" activeCell="G41" sqref="G41"/>
    </sheetView>
  </sheetViews>
  <sheetFormatPr defaultColWidth="4.6640625" defaultRowHeight="14.1" customHeight="1" x14ac:dyDescent="0.3"/>
  <cols>
    <col min="1" max="1" width="34" customWidth="1"/>
    <col min="2" max="39" width="4.6640625" customWidth="1"/>
  </cols>
  <sheetData>
    <row r="1" spans="1:86" s="13" customFormat="1" ht="14.1" customHeight="1" x14ac:dyDescent="0.3">
      <c r="A1" s="7" t="s">
        <v>80</v>
      </c>
      <c r="B1" s="8">
        <v>0</v>
      </c>
      <c r="C1" s="9">
        <v>8</v>
      </c>
      <c r="D1" s="10">
        <v>25</v>
      </c>
      <c r="E1" s="11">
        <v>65</v>
      </c>
      <c r="F1" s="12"/>
      <c r="G1"/>
      <c r="H1"/>
      <c r="I1"/>
      <c r="J1"/>
      <c r="K1"/>
      <c r="L1"/>
      <c r="M1"/>
      <c r="N1"/>
      <c r="O1"/>
      <c r="P1"/>
      <c r="Q1"/>
      <c r="R1"/>
      <c r="S1"/>
      <c r="T1"/>
      <c r="U1"/>
      <c r="V1"/>
      <c r="W1"/>
      <c r="X1"/>
      <c r="Y1"/>
      <c r="Z1"/>
      <c r="AA1"/>
      <c r="AB1"/>
      <c r="AC1"/>
      <c r="AD1"/>
      <c r="AE1"/>
      <c r="AF1"/>
      <c r="AG1"/>
      <c r="AH1"/>
      <c r="CC1"/>
      <c r="CD1"/>
      <c r="CE1"/>
      <c r="CF1"/>
      <c r="CG1"/>
      <c r="CH1"/>
    </row>
    <row r="2" spans="1:86" s="13" customFormat="1" ht="14.1" customHeight="1" x14ac:dyDescent="0.3">
      <c r="A2" s="14"/>
      <c r="B2" s="8">
        <f>C1-0.00001</f>
        <v>7.9999900000000004</v>
      </c>
      <c r="C2" s="9">
        <f>D1-0.00001</f>
        <v>24.99999</v>
      </c>
      <c r="D2" s="10">
        <f>E1-0.00001</f>
        <v>64.999989999999997</v>
      </c>
      <c r="E2" s="11">
        <v>999</v>
      </c>
      <c r="F2" s="12"/>
      <c r="G2"/>
      <c r="H2"/>
      <c r="I2"/>
      <c r="J2"/>
      <c r="K2"/>
      <c r="L2"/>
      <c r="M2"/>
      <c r="N2"/>
      <c r="O2"/>
      <c r="P2"/>
      <c r="Q2"/>
      <c r="R2"/>
      <c r="S2"/>
      <c r="T2"/>
      <c r="U2"/>
      <c r="V2"/>
      <c r="W2"/>
      <c r="X2"/>
      <c r="Y2"/>
      <c r="Z2"/>
      <c r="AA2"/>
      <c r="AB2"/>
      <c r="AC2"/>
      <c r="AD2"/>
      <c r="AE2"/>
      <c r="AF2"/>
      <c r="AG2"/>
      <c r="AH2"/>
      <c r="CC2"/>
      <c r="CD2"/>
      <c r="CE2"/>
      <c r="CF2"/>
      <c r="CG2"/>
      <c r="CH2"/>
    </row>
    <row r="3" spans="1:86" ht="14.1" customHeight="1" x14ac:dyDescent="0.3">
      <c r="AT3" s="44"/>
      <c r="AU3" s="44" t="s">
        <v>745</v>
      </c>
      <c r="AV3" s="44"/>
      <c r="AW3" s="44"/>
      <c r="AX3" s="44"/>
      <c r="AY3" s="44"/>
      <c r="AZ3" s="44"/>
      <c r="BA3" s="44"/>
      <c r="BB3" s="44"/>
      <c r="BC3" s="44"/>
      <c r="BD3" s="44"/>
      <c r="BE3" s="44"/>
      <c r="BF3" s="44"/>
      <c r="BG3" s="44"/>
      <c r="BH3" s="44"/>
      <c r="BI3" s="44"/>
      <c r="BJ3" s="44"/>
      <c r="BK3" s="44"/>
    </row>
    <row r="4" spans="1:86" ht="14.1" customHeight="1" x14ac:dyDescent="0.3">
      <c r="AT4" s="44"/>
      <c r="AU4" s="127">
        <v>21</v>
      </c>
      <c r="AV4" s="44"/>
      <c r="AW4" s="44"/>
      <c r="AX4" s="127">
        <v>18</v>
      </c>
      <c r="AY4" s="44"/>
      <c r="AZ4" s="127">
        <v>27</v>
      </c>
      <c r="BA4" s="44"/>
      <c r="BB4" s="127">
        <v>24</v>
      </c>
      <c r="BC4" s="44"/>
      <c r="BD4" s="44"/>
      <c r="BE4" s="44"/>
      <c r="BF4" s="44"/>
      <c r="BG4" s="44"/>
      <c r="BH4" s="44"/>
      <c r="BI4" s="44"/>
      <c r="BJ4" s="44"/>
      <c r="BK4" s="44"/>
    </row>
    <row r="5" spans="1:86" s="13" customFormat="1" ht="14.1" customHeight="1" x14ac:dyDescent="0.3">
      <c r="A5" s="15" t="s">
        <v>746</v>
      </c>
      <c r="B5"/>
      <c r="C5"/>
      <c r="D5"/>
      <c r="E5"/>
      <c r="F5"/>
      <c r="G5"/>
      <c r="H5"/>
      <c r="I5"/>
      <c r="J5"/>
      <c r="K5"/>
      <c r="L5"/>
      <c r="M5"/>
      <c r="N5"/>
      <c r="O5"/>
      <c r="P5"/>
      <c r="Q5"/>
      <c r="R5"/>
      <c r="S5"/>
      <c r="T5"/>
      <c r="U5"/>
      <c r="V5"/>
      <c r="W5"/>
      <c r="X5"/>
      <c r="Y5"/>
      <c r="Z5"/>
      <c r="AA5"/>
      <c r="AB5"/>
      <c r="AC5"/>
      <c r="AD5"/>
      <c r="AE5"/>
      <c r="AF5"/>
      <c r="AG5"/>
      <c r="AH5"/>
      <c r="AI5"/>
      <c r="AJ5"/>
      <c r="AK5"/>
      <c r="AL5"/>
      <c r="AM5"/>
      <c r="AN5"/>
      <c r="AO5"/>
      <c r="AT5" s="128"/>
      <c r="AU5" s="129" t="s">
        <v>747</v>
      </c>
      <c r="AV5" s="128"/>
      <c r="AW5" s="128"/>
      <c r="AX5" s="129" t="s">
        <v>747</v>
      </c>
      <c r="AY5" s="128"/>
      <c r="AZ5" s="129" t="s">
        <v>747</v>
      </c>
      <c r="BA5" s="128"/>
      <c r="BB5" s="129" t="s">
        <v>747</v>
      </c>
      <c r="BC5" s="128"/>
      <c r="BD5" s="128"/>
      <c r="BE5" s="128"/>
      <c r="BF5" s="128"/>
      <c r="BG5" s="128"/>
      <c r="BH5" s="128"/>
      <c r="BI5" s="128"/>
      <c r="BJ5" s="128"/>
      <c r="BK5" s="128"/>
      <c r="CC5"/>
      <c r="CD5"/>
      <c r="CE5"/>
      <c r="CF5"/>
      <c r="CG5"/>
      <c r="CH5"/>
    </row>
    <row r="6" spans="1:86" s="13" customFormat="1" ht="14.1" customHeight="1" x14ac:dyDescent="0.3">
      <c r="A6" s="16" t="s">
        <v>82</v>
      </c>
      <c r="B6" s="17">
        <v>1</v>
      </c>
      <c r="C6" s="17">
        <v>3</v>
      </c>
      <c r="D6" s="17">
        <v>5</v>
      </c>
      <c r="E6" s="17">
        <v>7</v>
      </c>
      <c r="F6" s="17">
        <v>9</v>
      </c>
      <c r="G6" s="17">
        <v>11</v>
      </c>
      <c r="H6" s="17">
        <v>13</v>
      </c>
      <c r="I6" s="17">
        <v>15</v>
      </c>
      <c r="J6" s="17">
        <v>17</v>
      </c>
      <c r="K6" s="17">
        <v>19</v>
      </c>
      <c r="L6" s="17">
        <v>21</v>
      </c>
      <c r="M6" s="17">
        <v>23</v>
      </c>
      <c r="N6" s="17">
        <v>25</v>
      </c>
      <c r="O6" s="17">
        <v>27</v>
      </c>
      <c r="P6" s="17">
        <v>29</v>
      </c>
      <c r="Q6" s="17">
        <v>31</v>
      </c>
      <c r="R6" s="17">
        <v>33</v>
      </c>
      <c r="S6" s="17">
        <v>35</v>
      </c>
      <c r="T6" s="17">
        <v>37</v>
      </c>
      <c r="U6" s="17">
        <v>39</v>
      </c>
      <c r="V6" s="17">
        <v>41</v>
      </c>
      <c r="W6" s="17">
        <v>43</v>
      </c>
      <c r="X6" s="17">
        <v>45</v>
      </c>
      <c r="Y6" s="17">
        <v>47</v>
      </c>
      <c r="Z6" s="17">
        <v>49</v>
      </c>
      <c r="AA6" s="17">
        <v>51</v>
      </c>
      <c r="AB6" s="17">
        <v>53</v>
      </c>
      <c r="AC6" s="17">
        <v>55</v>
      </c>
      <c r="AD6" s="17">
        <v>57</v>
      </c>
      <c r="AE6" s="17">
        <v>59</v>
      </c>
      <c r="AF6" s="17">
        <v>61</v>
      </c>
      <c r="AG6" s="17">
        <v>63</v>
      </c>
      <c r="AH6" s="17">
        <v>65</v>
      </c>
      <c r="AI6" s="17">
        <v>67</v>
      </c>
      <c r="AJ6" s="17">
        <v>69</v>
      </c>
      <c r="AK6" s="17">
        <v>71</v>
      </c>
      <c r="AL6" s="17">
        <v>73</v>
      </c>
      <c r="AM6" s="17">
        <v>75</v>
      </c>
      <c r="AN6" s="17">
        <v>77</v>
      </c>
      <c r="AO6" s="17">
        <v>79</v>
      </c>
      <c r="AP6" s="17">
        <v>81</v>
      </c>
      <c r="AQ6" s="17">
        <v>83</v>
      </c>
      <c r="AR6" s="17">
        <v>85</v>
      </c>
      <c r="AS6" s="17">
        <v>87</v>
      </c>
      <c r="AT6" s="17">
        <v>89</v>
      </c>
      <c r="AU6" s="17">
        <v>91</v>
      </c>
      <c r="AV6" s="17">
        <v>93</v>
      </c>
      <c r="AW6" s="17">
        <v>95</v>
      </c>
      <c r="AX6" s="17">
        <v>97</v>
      </c>
      <c r="AY6" s="17">
        <v>99</v>
      </c>
      <c r="AZ6" s="17">
        <v>101</v>
      </c>
      <c r="BA6" s="17">
        <v>103</v>
      </c>
      <c r="BB6" s="17">
        <v>105</v>
      </c>
      <c r="BC6" s="17">
        <v>107</v>
      </c>
      <c r="BD6" s="17">
        <v>109</v>
      </c>
      <c r="BE6" s="17">
        <v>111</v>
      </c>
      <c r="BF6" s="17">
        <v>113</v>
      </c>
      <c r="BG6" s="17">
        <v>115</v>
      </c>
      <c r="BH6" s="17">
        <v>117</v>
      </c>
      <c r="BI6" s="17">
        <v>119</v>
      </c>
      <c r="BJ6" s="17">
        <v>121</v>
      </c>
      <c r="BK6" s="17">
        <v>123</v>
      </c>
      <c r="BL6" s="17">
        <v>125</v>
      </c>
      <c r="BM6" s="17">
        <v>127</v>
      </c>
      <c r="BN6" s="17">
        <v>129</v>
      </c>
      <c r="BO6" s="17">
        <v>131</v>
      </c>
      <c r="BP6" s="17">
        <v>133</v>
      </c>
      <c r="CC6"/>
      <c r="CD6"/>
      <c r="CE6"/>
      <c r="CF6"/>
      <c r="CG6"/>
      <c r="CH6"/>
    </row>
    <row r="7" spans="1:86" s="13" customFormat="1" ht="14.1" customHeight="1" x14ac:dyDescent="0.3">
      <c r="A7" s="18" t="s">
        <v>83</v>
      </c>
      <c r="B7" s="19" t="s">
        <v>748</v>
      </c>
      <c r="C7" s="19" t="s">
        <v>748</v>
      </c>
      <c r="D7" s="19" t="s">
        <v>710</v>
      </c>
      <c r="E7" s="19" t="s">
        <v>710</v>
      </c>
      <c r="F7" s="19" t="s">
        <v>749</v>
      </c>
      <c r="G7" s="19" t="s">
        <v>712</v>
      </c>
      <c r="H7" s="19" t="s">
        <v>750</v>
      </c>
      <c r="I7" s="19" t="s">
        <v>751</v>
      </c>
      <c r="J7" s="19" t="s">
        <v>752</v>
      </c>
      <c r="K7" s="19" t="s">
        <v>753</v>
      </c>
      <c r="L7" s="19" t="s">
        <v>713</v>
      </c>
      <c r="M7" s="19" t="s">
        <v>754</v>
      </c>
      <c r="N7" s="19" t="s">
        <v>755</v>
      </c>
      <c r="O7" s="19" t="s">
        <v>756</v>
      </c>
      <c r="P7" s="19" t="s">
        <v>757</v>
      </c>
      <c r="Q7" s="19" t="s">
        <v>758</v>
      </c>
      <c r="R7" s="19" t="s">
        <v>759</v>
      </c>
      <c r="S7" s="19" t="s">
        <v>760</v>
      </c>
      <c r="T7" s="19" t="s">
        <v>761</v>
      </c>
      <c r="U7" s="19" t="s">
        <v>762</v>
      </c>
      <c r="V7" s="19" t="s">
        <v>763</v>
      </c>
      <c r="W7" s="19" t="s">
        <v>764</v>
      </c>
      <c r="X7" s="19" t="s">
        <v>765</v>
      </c>
      <c r="Y7" s="19" t="s">
        <v>766</v>
      </c>
      <c r="Z7" s="19" t="s">
        <v>767</v>
      </c>
      <c r="AA7" s="19" t="s">
        <v>768</v>
      </c>
      <c r="AB7" s="19" t="s">
        <v>769</v>
      </c>
      <c r="AC7" s="19" t="s">
        <v>770</v>
      </c>
      <c r="AD7" s="19" t="s">
        <v>771</v>
      </c>
      <c r="AE7" s="19" t="s">
        <v>772</v>
      </c>
      <c r="AF7" s="19" t="s">
        <v>773</v>
      </c>
      <c r="AG7" s="19" t="s">
        <v>774</v>
      </c>
      <c r="AH7" s="19" t="s">
        <v>775</v>
      </c>
      <c r="AI7" s="19" t="s">
        <v>776</v>
      </c>
      <c r="AJ7" s="19" t="s">
        <v>777</v>
      </c>
      <c r="AK7" s="19" t="s">
        <v>778</v>
      </c>
      <c r="AL7" s="19" t="s">
        <v>779</v>
      </c>
      <c r="AM7" s="19" t="s">
        <v>780</v>
      </c>
      <c r="AN7" s="19" t="s">
        <v>781</v>
      </c>
      <c r="AO7" s="19" t="s">
        <v>782</v>
      </c>
      <c r="AP7" s="19" t="s">
        <v>783</v>
      </c>
      <c r="AQ7" s="19" t="s">
        <v>784</v>
      </c>
      <c r="AR7" s="19" t="s">
        <v>785</v>
      </c>
      <c r="AS7" s="19" t="s">
        <v>786</v>
      </c>
      <c r="AT7" s="19" t="s">
        <v>787</v>
      </c>
      <c r="AU7" s="19" t="s">
        <v>788</v>
      </c>
      <c r="AV7" s="19" t="s">
        <v>789</v>
      </c>
      <c r="AW7" s="19" t="s">
        <v>790</v>
      </c>
      <c r="AX7" s="19" t="s">
        <v>791</v>
      </c>
      <c r="AY7" s="19" t="s">
        <v>792</v>
      </c>
      <c r="AZ7" s="19" t="s">
        <v>793</v>
      </c>
      <c r="BA7" s="19" t="s">
        <v>794</v>
      </c>
      <c r="BB7" s="19" t="s">
        <v>795</v>
      </c>
      <c r="BC7" s="19" t="s">
        <v>796</v>
      </c>
      <c r="BD7" s="19" t="s">
        <v>797</v>
      </c>
      <c r="BE7" s="19" t="s">
        <v>798</v>
      </c>
      <c r="BF7" s="19" t="s">
        <v>799</v>
      </c>
      <c r="BG7" s="19" t="s">
        <v>800</v>
      </c>
      <c r="BH7" s="19" t="s">
        <v>801</v>
      </c>
      <c r="BI7" s="19" t="s">
        <v>802</v>
      </c>
      <c r="BJ7" s="19" t="s">
        <v>803</v>
      </c>
      <c r="BK7" s="19" t="s">
        <v>804</v>
      </c>
      <c r="BL7" s="19" t="s">
        <v>805</v>
      </c>
      <c r="BM7" s="19" t="s">
        <v>806</v>
      </c>
      <c r="BN7" s="19" t="s">
        <v>807</v>
      </c>
      <c r="BO7" s="19" t="s">
        <v>808</v>
      </c>
      <c r="BP7" s="19" t="s">
        <v>809</v>
      </c>
      <c r="CC7"/>
      <c r="CD7"/>
      <c r="CE7"/>
      <c r="CF7"/>
      <c r="CG7"/>
      <c r="CH7"/>
    </row>
    <row r="9" spans="1:86" ht="14.1" customHeight="1" x14ac:dyDescent="0.3">
      <c r="A9" s="7" t="s">
        <v>84</v>
      </c>
      <c r="B9" s="20"/>
      <c r="C9" s="20">
        <v>1</v>
      </c>
      <c r="D9" s="20"/>
      <c r="E9" s="20">
        <v>2</v>
      </c>
      <c r="F9" s="20">
        <v>4</v>
      </c>
      <c r="G9" s="20">
        <v>3</v>
      </c>
      <c r="H9" s="20"/>
      <c r="I9" s="20">
        <v>2</v>
      </c>
      <c r="J9" s="20"/>
      <c r="K9" s="20">
        <v>8</v>
      </c>
      <c r="L9" s="20"/>
      <c r="M9" s="20">
        <v>4</v>
      </c>
      <c r="N9" s="20">
        <v>9.8000000000000007</v>
      </c>
      <c r="O9" s="20">
        <v>8</v>
      </c>
      <c r="P9" s="20">
        <v>8.8000000000000007</v>
      </c>
      <c r="Q9" s="20">
        <v>5</v>
      </c>
      <c r="R9" s="20">
        <v>6.8000000000000007</v>
      </c>
      <c r="S9" s="20"/>
      <c r="T9" s="20">
        <v>7.8000000000000007</v>
      </c>
      <c r="U9" s="20"/>
      <c r="V9" s="20">
        <v>6.8000000000000007</v>
      </c>
      <c r="W9" s="20"/>
      <c r="X9" s="20">
        <v>8.6</v>
      </c>
      <c r="Y9" s="20"/>
      <c r="Z9" s="20">
        <v>7</v>
      </c>
      <c r="AA9" s="20"/>
      <c r="AB9" s="20">
        <v>9</v>
      </c>
      <c r="AC9" s="20"/>
      <c r="AD9" s="20">
        <v>13.8</v>
      </c>
      <c r="AE9" s="20"/>
      <c r="AF9" s="20">
        <v>16.8</v>
      </c>
      <c r="AG9" s="20"/>
      <c r="AH9" s="20">
        <v>20</v>
      </c>
      <c r="AI9" s="20"/>
      <c r="AJ9" s="20">
        <v>17</v>
      </c>
      <c r="AK9" s="20"/>
      <c r="AL9" s="20">
        <v>21.6</v>
      </c>
      <c r="AM9" s="20">
        <v>20</v>
      </c>
      <c r="AN9" s="20">
        <v>17</v>
      </c>
      <c r="AO9" s="20">
        <v>19.2</v>
      </c>
      <c r="AP9" s="20">
        <v>28.6</v>
      </c>
      <c r="AQ9" s="20">
        <v>15.8</v>
      </c>
      <c r="AR9" s="20">
        <v>21</v>
      </c>
      <c r="AS9" s="20">
        <v>21</v>
      </c>
      <c r="AT9" s="20">
        <v>26</v>
      </c>
      <c r="AU9" s="20">
        <v>17.8</v>
      </c>
      <c r="AV9" s="20">
        <v>22</v>
      </c>
      <c r="AW9" s="20">
        <v>22.8</v>
      </c>
      <c r="AX9" s="20">
        <v>30</v>
      </c>
      <c r="AY9" s="20">
        <v>24.6</v>
      </c>
      <c r="AZ9" s="20">
        <v>22.8</v>
      </c>
      <c r="BA9" s="20">
        <v>23.6</v>
      </c>
      <c r="BB9" s="20">
        <v>28.8</v>
      </c>
      <c r="BC9" s="20">
        <v>19.8</v>
      </c>
      <c r="BD9" s="20">
        <v>19.8</v>
      </c>
      <c r="BE9" s="20">
        <v>10</v>
      </c>
      <c r="BF9" s="20">
        <v>14</v>
      </c>
      <c r="BG9" s="20">
        <v>12</v>
      </c>
      <c r="BH9" s="20">
        <v>12.8</v>
      </c>
      <c r="BI9" s="20">
        <v>12.8</v>
      </c>
      <c r="BJ9" s="20">
        <v>11.8</v>
      </c>
      <c r="BK9" s="20">
        <v>14</v>
      </c>
      <c r="BL9" s="20">
        <v>13</v>
      </c>
      <c r="BM9" s="20">
        <v>14.6</v>
      </c>
      <c r="BN9" s="20">
        <v>10</v>
      </c>
      <c r="BO9" s="20">
        <v>14.8</v>
      </c>
      <c r="BP9" s="20">
        <v>9</v>
      </c>
    </row>
    <row r="10" spans="1:86" ht="14.1" customHeight="1" x14ac:dyDescent="0.3">
      <c r="A10" s="7" t="s">
        <v>85</v>
      </c>
      <c r="B10" s="20"/>
      <c r="C10" s="20">
        <v>1</v>
      </c>
      <c r="D10" s="20"/>
      <c r="E10" s="20">
        <v>2</v>
      </c>
      <c r="F10" s="20">
        <v>4.8000000000000007</v>
      </c>
      <c r="G10" s="20">
        <v>4</v>
      </c>
      <c r="H10" s="20"/>
      <c r="I10" s="20">
        <v>3</v>
      </c>
      <c r="J10" s="20"/>
      <c r="K10" s="20">
        <v>8.8000000000000007</v>
      </c>
      <c r="L10" s="20"/>
      <c r="M10" s="20">
        <v>5</v>
      </c>
      <c r="N10" s="20">
        <v>10.8</v>
      </c>
      <c r="O10" s="20">
        <v>9.8000000000000007</v>
      </c>
      <c r="P10" s="20">
        <v>10</v>
      </c>
      <c r="Q10" s="20">
        <v>5.8000000000000007</v>
      </c>
      <c r="R10" s="20">
        <v>8.8000000000000007</v>
      </c>
      <c r="S10" s="20"/>
      <c r="T10" s="20">
        <v>9.8000000000000007</v>
      </c>
      <c r="U10" s="20"/>
      <c r="V10" s="20">
        <v>8.8000000000000007</v>
      </c>
      <c r="W10" s="20"/>
      <c r="X10" s="20">
        <v>8.8000000000000007</v>
      </c>
      <c r="Y10" s="20"/>
      <c r="Z10" s="20">
        <v>10.8</v>
      </c>
      <c r="AA10" s="20"/>
      <c r="AB10" s="20">
        <v>14</v>
      </c>
      <c r="AC10" s="20"/>
      <c r="AD10" s="20">
        <v>19.399999999999999</v>
      </c>
      <c r="AE10" s="20"/>
      <c r="AF10" s="20">
        <v>22.8</v>
      </c>
      <c r="AG10" s="20"/>
      <c r="AH10" s="20">
        <v>25.6</v>
      </c>
      <c r="AI10" s="20"/>
      <c r="AJ10" s="20">
        <v>26.8</v>
      </c>
      <c r="AK10" s="20"/>
      <c r="AL10" s="20">
        <v>25.8</v>
      </c>
      <c r="AM10" s="20">
        <v>20.8</v>
      </c>
      <c r="AN10" s="20">
        <v>21</v>
      </c>
      <c r="AO10" s="20">
        <v>26.8</v>
      </c>
      <c r="AP10" s="20">
        <v>33.6</v>
      </c>
      <c r="AQ10" s="20">
        <v>25.6</v>
      </c>
      <c r="AR10" s="20">
        <v>28.8</v>
      </c>
      <c r="AS10" s="20">
        <v>24.2</v>
      </c>
      <c r="AT10" s="20">
        <v>32</v>
      </c>
      <c r="AU10" s="20">
        <v>23.6</v>
      </c>
      <c r="AV10" s="20">
        <v>27.4</v>
      </c>
      <c r="AW10" s="20">
        <v>28.4</v>
      </c>
      <c r="AX10" s="20">
        <v>37.799999999999997</v>
      </c>
      <c r="AY10" s="20">
        <v>29</v>
      </c>
      <c r="AZ10" s="20">
        <v>29.8</v>
      </c>
      <c r="BA10" s="20">
        <v>27.6</v>
      </c>
      <c r="BB10" s="20">
        <v>32.6</v>
      </c>
      <c r="BC10" s="20">
        <v>19.899999999999999</v>
      </c>
      <c r="BD10" s="20">
        <v>22.8</v>
      </c>
      <c r="BE10" s="20">
        <v>12.6</v>
      </c>
      <c r="BF10" s="20">
        <v>16.8</v>
      </c>
      <c r="BG10" s="20">
        <v>15</v>
      </c>
      <c r="BH10" s="20">
        <v>17.399999999999999</v>
      </c>
      <c r="BI10" s="20">
        <v>15.8</v>
      </c>
      <c r="BJ10" s="20">
        <v>19</v>
      </c>
      <c r="BK10" s="20">
        <v>17.8</v>
      </c>
      <c r="BL10" s="20">
        <v>13.8</v>
      </c>
      <c r="BM10" s="20">
        <v>26.4</v>
      </c>
      <c r="BN10" s="20">
        <v>15</v>
      </c>
      <c r="BO10" s="20">
        <v>20</v>
      </c>
      <c r="BP10" s="20">
        <v>12.8</v>
      </c>
    </row>
    <row r="11" spans="1:86" ht="14.1" customHeight="1" x14ac:dyDescent="0.3">
      <c r="A11" s="7" t="s">
        <v>216</v>
      </c>
      <c r="B11" s="20"/>
      <c r="C11" s="20">
        <v>3</v>
      </c>
      <c r="D11" s="20"/>
      <c r="E11" s="20">
        <v>5</v>
      </c>
      <c r="F11" s="20">
        <v>8</v>
      </c>
      <c r="G11" s="20">
        <v>7.8000000000000007</v>
      </c>
      <c r="H11" s="20"/>
      <c r="I11" s="20">
        <v>4</v>
      </c>
      <c r="J11" s="20"/>
      <c r="K11" s="20">
        <v>9.8000000000000007</v>
      </c>
      <c r="L11" s="20"/>
      <c r="M11" s="20">
        <v>8.8000000000000007</v>
      </c>
      <c r="N11" s="20">
        <v>15</v>
      </c>
      <c r="O11" s="20">
        <v>12.8</v>
      </c>
      <c r="P11" s="20">
        <v>13</v>
      </c>
      <c r="Q11" s="20">
        <v>7</v>
      </c>
      <c r="R11" s="20">
        <v>11</v>
      </c>
      <c r="S11" s="20"/>
      <c r="T11" s="20">
        <v>11</v>
      </c>
      <c r="U11" s="20"/>
      <c r="V11" s="20">
        <v>11</v>
      </c>
      <c r="W11" s="20"/>
      <c r="X11" s="20">
        <v>11.8</v>
      </c>
      <c r="Y11" s="20"/>
      <c r="Z11" s="20">
        <v>13</v>
      </c>
      <c r="AA11" s="20"/>
      <c r="AB11" s="20">
        <v>20</v>
      </c>
      <c r="AC11" s="20"/>
      <c r="AD11" s="20">
        <v>25</v>
      </c>
      <c r="AE11" s="20"/>
      <c r="AF11" s="20">
        <v>32.200000000000003</v>
      </c>
      <c r="AG11" s="20"/>
      <c r="AH11" s="20">
        <v>36</v>
      </c>
      <c r="AI11" s="20"/>
      <c r="AJ11" s="20">
        <v>32</v>
      </c>
      <c r="AK11" s="20"/>
      <c r="AL11" s="20">
        <v>29</v>
      </c>
      <c r="AM11" s="20">
        <v>23.8</v>
      </c>
      <c r="AN11" s="20">
        <v>33.4</v>
      </c>
      <c r="AO11" s="20">
        <v>28.8</v>
      </c>
      <c r="AP11" s="20">
        <v>34</v>
      </c>
      <c r="AQ11" s="20">
        <v>29</v>
      </c>
      <c r="AR11" s="20">
        <v>37.6</v>
      </c>
      <c r="AS11" s="20">
        <v>30.8</v>
      </c>
      <c r="AT11" s="20">
        <v>39.799999999999997</v>
      </c>
      <c r="AU11" s="20">
        <v>30.6</v>
      </c>
      <c r="AV11" s="20">
        <v>32.6</v>
      </c>
      <c r="AW11" s="20">
        <v>32</v>
      </c>
      <c r="AX11" s="20">
        <v>41.8</v>
      </c>
      <c r="AY11" s="20">
        <v>34.200000000000003</v>
      </c>
      <c r="AZ11" s="20">
        <v>29.8</v>
      </c>
      <c r="BA11" s="20">
        <v>28.6</v>
      </c>
      <c r="BB11" s="20">
        <v>33.799999999999997</v>
      </c>
      <c r="BC11" s="20">
        <v>25</v>
      </c>
      <c r="BD11" s="20">
        <v>22.6</v>
      </c>
      <c r="BE11" s="20">
        <v>14.6</v>
      </c>
      <c r="BF11" s="20">
        <v>21.8</v>
      </c>
      <c r="BG11" s="20">
        <v>16.8</v>
      </c>
      <c r="BH11" s="20">
        <v>21.8</v>
      </c>
      <c r="BI11" s="20">
        <v>16</v>
      </c>
      <c r="BJ11" s="20">
        <v>21.8</v>
      </c>
      <c r="BK11" s="20">
        <v>20.399999999999999</v>
      </c>
      <c r="BL11" s="20">
        <v>16.8</v>
      </c>
      <c r="BM11" s="20">
        <v>28.6</v>
      </c>
      <c r="BN11" s="20">
        <v>15</v>
      </c>
      <c r="BO11" s="20">
        <v>24.6</v>
      </c>
      <c r="BP11" s="20">
        <v>15.4</v>
      </c>
    </row>
    <row r="12" spans="1:86" ht="14.1" customHeight="1" x14ac:dyDescent="0.3">
      <c r="A12" s="7" t="s">
        <v>219</v>
      </c>
      <c r="B12" s="20"/>
      <c r="C12" s="20">
        <v>3</v>
      </c>
      <c r="D12" s="20"/>
      <c r="E12" s="20">
        <v>5</v>
      </c>
      <c r="F12" s="20">
        <v>7</v>
      </c>
      <c r="G12" s="20">
        <v>7.8000000000000007</v>
      </c>
      <c r="H12" s="20"/>
      <c r="I12" s="20">
        <v>4</v>
      </c>
      <c r="J12" s="20"/>
      <c r="K12" s="20">
        <v>9.8000000000000007</v>
      </c>
      <c r="L12" s="20"/>
      <c r="M12" s="20">
        <v>8.8000000000000007</v>
      </c>
      <c r="N12" s="20">
        <v>15</v>
      </c>
      <c r="O12" s="20">
        <v>12</v>
      </c>
      <c r="P12" s="20">
        <v>12.8</v>
      </c>
      <c r="Q12" s="20">
        <v>7</v>
      </c>
      <c r="R12" s="20">
        <v>11.8</v>
      </c>
      <c r="S12" s="20"/>
      <c r="T12" s="20">
        <v>10.8</v>
      </c>
      <c r="U12" s="20"/>
      <c r="V12" s="20">
        <v>11</v>
      </c>
      <c r="W12" s="20"/>
      <c r="X12" s="20">
        <v>11.8</v>
      </c>
      <c r="Y12" s="20"/>
      <c r="Z12" s="20">
        <v>13</v>
      </c>
      <c r="AA12" s="20"/>
      <c r="AB12" s="20">
        <v>20</v>
      </c>
      <c r="AC12" s="20"/>
      <c r="AD12" s="20">
        <v>26</v>
      </c>
      <c r="AE12" s="20"/>
      <c r="AF12" s="20">
        <v>32.4</v>
      </c>
      <c r="AG12" s="20"/>
      <c r="AH12" s="20">
        <v>36</v>
      </c>
      <c r="AI12" s="20"/>
      <c r="AJ12" s="20">
        <v>33.200000000000003</v>
      </c>
      <c r="AK12" s="20"/>
      <c r="AL12" s="20">
        <v>30.8</v>
      </c>
      <c r="AM12" s="20">
        <v>24</v>
      </c>
      <c r="AN12" s="20">
        <v>33.4</v>
      </c>
      <c r="AO12" s="20">
        <v>30.4</v>
      </c>
      <c r="AP12" s="20">
        <v>37.799999999999997</v>
      </c>
      <c r="AQ12" s="20">
        <v>30.4</v>
      </c>
      <c r="AR12" s="20">
        <v>38.6</v>
      </c>
      <c r="AS12" s="20">
        <v>31.8</v>
      </c>
      <c r="AT12" s="20">
        <v>39.799999999999997</v>
      </c>
      <c r="AU12" s="20">
        <v>30.6</v>
      </c>
      <c r="AV12" s="20">
        <v>34.6</v>
      </c>
      <c r="AW12" s="20">
        <v>31.8</v>
      </c>
      <c r="AX12" s="20">
        <v>43.8</v>
      </c>
      <c r="AY12" s="20">
        <v>35.6</v>
      </c>
      <c r="AZ12" s="20">
        <v>30</v>
      </c>
      <c r="BA12" s="20">
        <v>28.8</v>
      </c>
      <c r="BB12" s="20">
        <v>35.4</v>
      </c>
      <c r="BC12" s="20">
        <v>25</v>
      </c>
      <c r="BD12" s="20">
        <v>22.6</v>
      </c>
      <c r="BE12" s="20">
        <v>14.6</v>
      </c>
      <c r="BF12" s="20">
        <v>21.6</v>
      </c>
      <c r="BG12" s="20">
        <v>16.8</v>
      </c>
      <c r="BH12" s="20">
        <v>22</v>
      </c>
      <c r="BI12" s="20">
        <v>16</v>
      </c>
      <c r="BJ12" s="20">
        <v>22</v>
      </c>
      <c r="BK12" s="20">
        <v>21.2</v>
      </c>
      <c r="BL12" s="20">
        <v>16.5</v>
      </c>
      <c r="BM12" s="20">
        <v>28.6</v>
      </c>
      <c r="BN12" s="20">
        <v>15</v>
      </c>
      <c r="BO12" s="20">
        <v>23.8</v>
      </c>
      <c r="BP12" s="20">
        <v>15.4</v>
      </c>
    </row>
    <row r="13" spans="1:86" ht="14.1" customHeight="1" x14ac:dyDescent="0.3">
      <c r="A13" s="7" t="s">
        <v>652</v>
      </c>
      <c r="B13" s="20"/>
      <c r="C13" s="20">
        <v>3.8</v>
      </c>
      <c r="D13" s="20"/>
      <c r="E13" s="20">
        <v>6</v>
      </c>
      <c r="F13" s="20">
        <v>8</v>
      </c>
      <c r="G13" s="20">
        <v>7</v>
      </c>
      <c r="H13" s="20"/>
      <c r="I13" s="20">
        <v>4.8000000000000007</v>
      </c>
      <c r="J13" s="20"/>
      <c r="K13" s="20">
        <v>9</v>
      </c>
      <c r="L13" s="20"/>
      <c r="M13" s="20">
        <v>10</v>
      </c>
      <c r="N13" s="20">
        <v>12</v>
      </c>
      <c r="O13" s="20">
        <v>10.9</v>
      </c>
      <c r="P13" s="20">
        <v>12.8</v>
      </c>
      <c r="Q13" s="20">
        <v>6</v>
      </c>
      <c r="R13" s="20">
        <v>12</v>
      </c>
      <c r="S13" s="20"/>
      <c r="T13" s="20">
        <v>11</v>
      </c>
      <c r="U13" s="20"/>
      <c r="V13" s="20">
        <v>11</v>
      </c>
      <c r="W13" s="20"/>
      <c r="X13" s="20">
        <v>11.8</v>
      </c>
      <c r="Y13" s="20"/>
      <c r="Z13" s="20">
        <v>14</v>
      </c>
      <c r="AA13" s="20"/>
      <c r="AB13" s="20">
        <v>20.8</v>
      </c>
      <c r="AC13" s="20"/>
      <c r="AD13" s="20">
        <v>27.8</v>
      </c>
      <c r="AE13" s="20"/>
      <c r="AF13" s="20">
        <v>32.799999999999997</v>
      </c>
      <c r="AG13" s="20"/>
      <c r="AH13" s="20">
        <v>36.799999999999997</v>
      </c>
      <c r="AI13" s="20"/>
      <c r="AJ13" s="20">
        <v>33.799999999999997</v>
      </c>
      <c r="AK13" s="20"/>
      <c r="AL13" s="20">
        <v>34.799999999999997</v>
      </c>
      <c r="AM13" s="20">
        <v>24.6</v>
      </c>
      <c r="AN13" s="20">
        <v>35.200000000000003</v>
      </c>
      <c r="AO13" s="20">
        <v>30.8</v>
      </c>
      <c r="AP13" s="20">
        <v>37</v>
      </c>
      <c r="AQ13" s="20">
        <v>32.4</v>
      </c>
      <c r="AR13" s="20">
        <v>38.6</v>
      </c>
      <c r="AS13" s="20">
        <v>33</v>
      </c>
      <c r="AT13" s="20">
        <v>42</v>
      </c>
      <c r="AU13" s="20">
        <v>33</v>
      </c>
      <c r="AV13" s="20">
        <v>38.400000000000013</v>
      </c>
      <c r="AW13" s="20">
        <v>36.4</v>
      </c>
      <c r="AX13" s="20">
        <v>48.2</v>
      </c>
      <c r="AY13" s="20">
        <v>35.799999999999997</v>
      </c>
      <c r="AZ13" s="20">
        <v>31</v>
      </c>
      <c r="BA13" s="20">
        <v>30.4</v>
      </c>
      <c r="BB13" s="20">
        <v>37</v>
      </c>
      <c r="BC13" s="20">
        <v>25.8</v>
      </c>
      <c r="BD13" s="20">
        <v>22.8</v>
      </c>
      <c r="BE13" s="20">
        <v>14.6</v>
      </c>
      <c r="BF13" s="20">
        <v>21.8</v>
      </c>
      <c r="BG13" s="20">
        <v>16.8</v>
      </c>
      <c r="BH13" s="20">
        <v>22.8</v>
      </c>
      <c r="BI13" s="20">
        <v>16</v>
      </c>
      <c r="BJ13" s="20">
        <v>22.8</v>
      </c>
      <c r="BK13" s="20">
        <v>21.2</v>
      </c>
      <c r="BL13" s="20">
        <v>16.8</v>
      </c>
      <c r="BM13" s="20">
        <v>29.8</v>
      </c>
      <c r="BN13" s="20">
        <v>15</v>
      </c>
      <c r="BO13" s="20">
        <v>23.8</v>
      </c>
      <c r="BP13" s="20">
        <v>14.6</v>
      </c>
    </row>
    <row r="14" spans="1:86" ht="14.1" customHeight="1" x14ac:dyDescent="0.3">
      <c r="A14" s="7" t="s">
        <v>653</v>
      </c>
      <c r="B14" s="20"/>
      <c r="C14" s="20">
        <v>4</v>
      </c>
      <c r="D14" s="20"/>
      <c r="E14" s="20">
        <v>7.8000000000000007</v>
      </c>
      <c r="F14" s="20">
        <v>9.7000000000000011</v>
      </c>
      <c r="G14" s="20">
        <v>9.8000000000000007</v>
      </c>
      <c r="H14" s="20"/>
      <c r="I14" s="20">
        <v>6</v>
      </c>
      <c r="J14" s="20"/>
      <c r="K14" s="20">
        <v>11.9</v>
      </c>
      <c r="L14" s="20"/>
      <c r="M14" s="20">
        <v>12.8</v>
      </c>
      <c r="N14" s="20">
        <v>14.6</v>
      </c>
      <c r="O14" s="20">
        <v>12</v>
      </c>
      <c r="P14" s="20">
        <v>14</v>
      </c>
      <c r="Q14" s="20">
        <v>6.8000000000000007</v>
      </c>
      <c r="R14" s="20">
        <v>11.8</v>
      </c>
      <c r="S14" s="20"/>
      <c r="T14" s="20">
        <v>12.5</v>
      </c>
      <c r="U14" s="20"/>
      <c r="V14" s="20">
        <v>10.8</v>
      </c>
      <c r="W14" s="20"/>
      <c r="X14" s="20">
        <v>11</v>
      </c>
      <c r="Y14" s="20"/>
      <c r="Z14" s="20">
        <v>13.4</v>
      </c>
      <c r="AA14" s="20"/>
      <c r="AB14" s="20">
        <v>18.8</v>
      </c>
      <c r="AC14" s="20"/>
      <c r="AD14" s="20">
        <v>27.6</v>
      </c>
      <c r="AE14" s="20"/>
      <c r="AF14" s="20">
        <v>31.8</v>
      </c>
      <c r="AG14" s="20"/>
      <c r="AH14" s="20">
        <v>35</v>
      </c>
      <c r="AI14" s="20"/>
      <c r="AJ14" s="20">
        <v>34</v>
      </c>
      <c r="AK14" s="20"/>
      <c r="AL14" s="20">
        <v>28.2</v>
      </c>
      <c r="AM14" s="20">
        <v>18.8</v>
      </c>
      <c r="AN14" s="20">
        <v>26.8</v>
      </c>
      <c r="AO14" s="20">
        <v>26.6</v>
      </c>
      <c r="AP14" s="20">
        <v>32.9</v>
      </c>
      <c r="AQ14" s="20">
        <v>24.6</v>
      </c>
      <c r="AR14" s="20">
        <v>35.4</v>
      </c>
      <c r="AS14" s="20">
        <v>25.8</v>
      </c>
      <c r="AT14" s="20">
        <v>35.799999999999997</v>
      </c>
      <c r="AU14" s="20">
        <v>27.9</v>
      </c>
      <c r="AV14" s="20">
        <v>30</v>
      </c>
      <c r="AW14" s="20">
        <v>30.9</v>
      </c>
      <c r="AX14" s="20">
        <v>39.799999999999997</v>
      </c>
      <c r="AY14" s="20">
        <v>28</v>
      </c>
      <c r="AZ14" s="20">
        <v>26</v>
      </c>
      <c r="BA14" s="20">
        <v>29.5</v>
      </c>
      <c r="BB14" s="20">
        <v>30</v>
      </c>
      <c r="BC14" s="20">
        <v>21.8</v>
      </c>
      <c r="BD14" s="20">
        <v>19.600000000000001</v>
      </c>
      <c r="BE14" s="20">
        <v>11</v>
      </c>
      <c r="BF14" s="20">
        <v>18.7</v>
      </c>
      <c r="BG14" s="20">
        <v>14.8</v>
      </c>
      <c r="BH14" s="20">
        <v>17</v>
      </c>
      <c r="BI14" s="20">
        <v>14.6</v>
      </c>
      <c r="BJ14" s="20">
        <v>16</v>
      </c>
      <c r="BK14" s="20">
        <v>16.600000000000001</v>
      </c>
      <c r="BL14" s="20">
        <v>14.6</v>
      </c>
      <c r="BM14" s="20">
        <v>26</v>
      </c>
      <c r="BN14" s="20">
        <v>12.9</v>
      </c>
      <c r="BO14" s="20">
        <v>22.8</v>
      </c>
      <c r="BP14" s="20">
        <v>10</v>
      </c>
    </row>
    <row r="15" spans="1:86" ht="14.1" customHeight="1" x14ac:dyDescent="0.3">
      <c r="A15" s="7" t="s">
        <v>655</v>
      </c>
      <c r="B15" s="20"/>
      <c r="C15" s="20">
        <v>4.4000000000000004</v>
      </c>
      <c r="D15" s="20"/>
      <c r="E15" s="20">
        <v>9</v>
      </c>
      <c r="F15" s="20">
        <v>10</v>
      </c>
      <c r="G15" s="20">
        <v>10</v>
      </c>
      <c r="H15" s="20"/>
      <c r="I15" s="20">
        <v>6</v>
      </c>
      <c r="J15" s="20"/>
      <c r="K15" s="20">
        <v>14</v>
      </c>
      <c r="L15" s="20"/>
      <c r="M15" s="20">
        <v>13.8</v>
      </c>
      <c r="N15" s="20">
        <v>16</v>
      </c>
      <c r="O15" s="20">
        <v>12.4</v>
      </c>
      <c r="P15" s="20">
        <v>14</v>
      </c>
      <c r="Q15" s="20">
        <v>7</v>
      </c>
      <c r="R15" s="20">
        <v>12.8</v>
      </c>
      <c r="S15" s="20"/>
      <c r="T15" s="20">
        <v>12.8</v>
      </c>
      <c r="U15" s="20"/>
      <c r="V15" s="20">
        <v>11.8</v>
      </c>
      <c r="W15" s="20"/>
      <c r="X15" s="20">
        <v>12.8</v>
      </c>
      <c r="Y15" s="20"/>
      <c r="Z15" s="20">
        <v>13.2</v>
      </c>
      <c r="AA15" s="20"/>
      <c r="AB15" s="20">
        <v>17.8</v>
      </c>
      <c r="AC15" s="20"/>
      <c r="AD15" s="20">
        <v>27.6</v>
      </c>
      <c r="AE15" s="20"/>
      <c r="AF15" s="20">
        <v>31</v>
      </c>
      <c r="AG15" s="20"/>
      <c r="AH15" s="20">
        <v>31</v>
      </c>
      <c r="AI15" s="20"/>
      <c r="AJ15" s="20">
        <v>32.6</v>
      </c>
      <c r="AK15" s="20"/>
      <c r="AL15" s="20">
        <v>30.5</v>
      </c>
      <c r="AM15" s="20">
        <v>17.8</v>
      </c>
      <c r="AN15" s="20">
        <v>25</v>
      </c>
      <c r="AO15" s="20">
        <v>24.8</v>
      </c>
      <c r="AP15" s="20">
        <v>32</v>
      </c>
      <c r="AQ15" s="20">
        <v>22.8</v>
      </c>
      <c r="AR15" s="20">
        <v>33</v>
      </c>
      <c r="AS15" s="20">
        <v>24.5</v>
      </c>
      <c r="AT15" s="20">
        <v>33.799999999999997</v>
      </c>
      <c r="AU15" s="20">
        <v>26.9</v>
      </c>
      <c r="AV15" s="20">
        <v>29.5</v>
      </c>
      <c r="AW15" s="20">
        <v>29.2</v>
      </c>
      <c r="AX15" s="20">
        <v>39.400000000000013</v>
      </c>
      <c r="AY15" s="20">
        <v>27.8</v>
      </c>
      <c r="AZ15" s="20">
        <v>26</v>
      </c>
      <c r="BA15" s="20">
        <v>28</v>
      </c>
      <c r="BB15" s="20">
        <v>28.9</v>
      </c>
      <c r="BC15" s="20">
        <v>21</v>
      </c>
      <c r="BD15" s="20">
        <v>19.399999999999999</v>
      </c>
      <c r="BE15" s="20">
        <v>11</v>
      </c>
      <c r="BF15" s="20">
        <v>18.7</v>
      </c>
      <c r="BG15" s="20">
        <v>14</v>
      </c>
      <c r="BH15" s="20">
        <v>15.8</v>
      </c>
      <c r="BI15" s="20">
        <v>14</v>
      </c>
      <c r="BJ15" s="20">
        <v>15</v>
      </c>
      <c r="BK15" s="20">
        <v>15.9</v>
      </c>
      <c r="BL15" s="20">
        <v>13.8</v>
      </c>
      <c r="BM15" s="20">
        <v>23.1</v>
      </c>
      <c r="BN15" s="20">
        <v>12.7</v>
      </c>
      <c r="BO15" s="20">
        <v>22</v>
      </c>
      <c r="BP15" s="20">
        <v>9.9</v>
      </c>
    </row>
    <row r="16" spans="1:86" ht="14.1" customHeight="1" x14ac:dyDescent="0.3">
      <c r="A16" s="7" t="s">
        <v>656</v>
      </c>
      <c r="B16" s="20">
        <v>1</v>
      </c>
      <c r="C16" s="20">
        <v>4.4000000000000004</v>
      </c>
      <c r="D16" s="20">
        <v>0</v>
      </c>
      <c r="E16" s="20">
        <v>9.8000000000000007</v>
      </c>
      <c r="F16" s="20">
        <v>10</v>
      </c>
      <c r="G16" s="20">
        <v>10.8</v>
      </c>
      <c r="H16" s="20"/>
      <c r="I16" s="20">
        <v>8</v>
      </c>
      <c r="J16" s="20"/>
      <c r="K16" s="20">
        <v>15.8</v>
      </c>
      <c r="L16" s="20"/>
      <c r="M16" s="20">
        <v>17</v>
      </c>
      <c r="N16" s="20">
        <v>15.8</v>
      </c>
      <c r="O16" s="20">
        <v>13</v>
      </c>
      <c r="P16" s="20">
        <v>14</v>
      </c>
      <c r="Q16" s="20">
        <v>8</v>
      </c>
      <c r="R16" s="20">
        <v>13</v>
      </c>
      <c r="S16" s="20"/>
      <c r="T16" s="20">
        <v>14</v>
      </c>
      <c r="U16" s="20"/>
      <c r="V16" s="20">
        <v>11.8</v>
      </c>
      <c r="W16" s="20"/>
      <c r="X16" s="20">
        <v>12.8</v>
      </c>
      <c r="Y16" s="20"/>
      <c r="Z16" s="20">
        <v>13.4</v>
      </c>
      <c r="AA16" s="20"/>
      <c r="AB16" s="20">
        <v>17.8</v>
      </c>
      <c r="AC16" s="20"/>
      <c r="AD16" s="20">
        <v>25.4</v>
      </c>
      <c r="AE16" s="20"/>
      <c r="AF16" s="20">
        <v>29.5</v>
      </c>
      <c r="AG16" s="20"/>
      <c r="AH16" s="20">
        <v>29.3</v>
      </c>
      <c r="AI16" s="20"/>
      <c r="AJ16" s="20">
        <v>29.7</v>
      </c>
      <c r="AK16" s="20"/>
      <c r="AL16" s="20">
        <v>26.1</v>
      </c>
      <c r="AM16" s="20">
        <v>16</v>
      </c>
      <c r="AN16" s="20">
        <v>23.8</v>
      </c>
      <c r="AO16" s="20">
        <v>24.6</v>
      </c>
      <c r="AP16" s="20">
        <v>29.3</v>
      </c>
      <c r="AQ16" s="20">
        <v>22.4</v>
      </c>
      <c r="AR16" s="20">
        <v>30.6</v>
      </c>
      <c r="AS16" s="20">
        <v>22.7</v>
      </c>
      <c r="AT16" s="20">
        <v>30.2</v>
      </c>
      <c r="AU16" s="20">
        <v>23.9</v>
      </c>
      <c r="AV16" s="20">
        <v>27</v>
      </c>
      <c r="AW16" s="20">
        <v>25.6</v>
      </c>
      <c r="AX16" s="20">
        <v>31.5</v>
      </c>
      <c r="AY16" s="20">
        <v>23.9</v>
      </c>
      <c r="AZ16" s="20">
        <v>23.9</v>
      </c>
      <c r="BA16" s="20">
        <v>24.9</v>
      </c>
      <c r="BB16" s="20">
        <v>24.2</v>
      </c>
      <c r="BC16" s="20">
        <v>17.8</v>
      </c>
      <c r="BD16" s="20">
        <v>18.3</v>
      </c>
      <c r="BE16" s="20">
        <v>9.8000000000000007</v>
      </c>
      <c r="BF16" s="20">
        <v>17</v>
      </c>
      <c r="BG16" s="20">
        <v>13.5</v>
      </c>
      <c r="BH16" s="20">
        <v>13.8</v>
      </c>
      <c r="BI16" s="20">
        <v>13.5</v>
      </c>
      <c r="BJ16" s="20">
        <v>13.8</v>
      </c>
      <c r="BK16" s="20">
        <v>15</v>
      </c>
      <c r="BL16" s="20">
        <v>12</v>
      </c>
      <c r="BM16" s="20">
        <v>19.2</v>
      </c>
      <c r="BN16" s="20">
        <v>12.5</v>
      </c>
      <c r="BO16" s="20">
        <v>20.8</v>
      </c>
      <c r="BP16" s="20">
        <v>9.8000000000000007</v>
      </c>
    </row>
    <row r="17" spans="1:68" ht="14.1" customHeight="1" x14ac:dyDescent="0.3">
      <c r="A17" s="7" t="s">
        <v>657</v>
      </c>
      <c r="B17" s="20">
        <v>1</v>
      </c>
      <c r="C17" s="20">
        <v>5.4</v>
      </c>
      <c r="D17" s="20">
        <v>2</v>
      </c>
      <c r="E17" s="20">
        <v>10</v>
      </c>
      <c r="F17" s="20">
        <v>12.8</v>
      </c>
      <c r="G17" s="20">
        <v>14</v>
      </c>
      <c r="H17" s="20"/>
      <c r="I17" s="20">
        <v>14.8</v>
      </c>
      <c r="J17" s="20"/>
      <c r="K17" s="20">
        <v>26.8</v>
      </c>
      <c r="L17" s="20"/>
      <c r="M17" s="20">
        <v>22.9</v>
      </c>
      <c r="N17" s="20">
        <v>17.7</v>
      </c>
      <c r="O17" s="20">
        <v>14.8</v>
      </c>
      <c r="P17" s="20">
        <v>16</v>
      </c>
      <c r="Q17" s="20">
        <v>10</v>
      </c>
      <c r="R17" s="20">
        <v>17.8</v>
      </c>
      <c r="S17" s="20"/>
      <c r="T17" s="20">
        <v>17</v>
      </c>
      <c r="U17" s="20"/>
      <c r="V17" s="20">
        <v>13.7</v>
      </c>
      <c r="W17" s="20"/>
      <c r="X17" s="20">
        <v>12.2</v>
      </c>
      <c r="Y17" s="20"/>
      <c r="Z17" s="20">
        <v>14</v>
      </c>
      <c r="AA17" s="20"/>
      <c r="AB17" s="20">
        <v>16</v>
      </c>
      <c r="AC17" s="20"/>
      <c r="AD17" s="20">
        <v>22.9</v>
      </c>
      <c r="AE17" s="20"/>
      <c r="AF17" s="20">
        <v>25.8</v>
      </c>
      <c r="AG17" s="20"/>
      <c r="AH17" s="20">
        <v>26.4</v>
      </c>
      <c r="AI17" s="20"/>
      <c r="AJ17" s="20">
        <v>26</v>
      </c>
      <c r="AK17" s="20"/>
      <c r="AL17" s="20">
        <v>24.5</v>
      </c>
      <c r="AM17" s="20">
        <v>15</v>
      </c>
      <c r="AN17" s="20">
        <v>19.8</v>
      </c>
      <c r="AO17" s="20">
        <v>19.5</v>
      </c>
      <c r="AP17" s="20">
        <v>22.5</v>
      </c>
      <c r="AQ17" s="20">
        <v>19.8</v>
      </c>
      <c r="AR17" s="20">
        <v>26.5</v>
      </c>
      <c r="AS17" s="20">
        <v>19</v>
      </c>
      <c r="AT17" s="20">
        <v>24.3</v>
      </c>
      <c r="AU17" s="20">
        <v>20.8</v>
      </c>
      <c r="AV17" s="20">
        <v>24.7</v>
      </c>
      <c r="AW17" s="20">
        <v>23.6</v>
      </c>
      <c r="AX17" s="20">
        <v>25</v>
      </c>
      <c r="AY17" s="20">
        <v>18.899999999999999</v>
      </c>
      <c r="AZ17" s="20">
        <v>20.9</v>
      </c>
      <c r="BA17" s="20">
        <v>22.2</v>
      </c>
      <c r="BB17" s="20">
        <v>20</v>
      </c>
      <c r="BC17" s="20">
        <v>12.6</v>
      </c>
      <c r="BD17" s="20">
        <v>16</v>
      </c>
      <c r="BE17" s="20">
        <v>8</v>
      </c>
      <c r="BF17" s="20">
        <v>13.9</v>
      </c>
      <c r="BG17" s="20">
        <v>12</v>
      </c>
      <c r="BH17" s="20">
        <v>11</v>
      </c>
      <c r="BI17" s="20">
        <v>12.6</v>
      </c>
      <c r="BJ17" s="20">
        <v>11.8</v>
      </c>
      <c r="BK17" s="20">
        <v>11.3</v>
      </c>
      <c r="BL17" s="20">
        <v>11</v>
      </c>
      <c r="BM17" s="20">
        <v>15</v>
      </c>
      <c r="BN17" s="20">
        <v>11.2</v>
      </c>
      <c r="BO17" s="20">
        <v>18.600000000000001</v>
      </c>
      <c r="BP17" s="20">
        <v>8</v>
      </c>
    </row>
    <row r="18" spans="1:68" ht="14.1" customHeight="1" x14ac:dyDescent="0.3">
      <c r="A18" s="7" t="s">
        <v>658</v>
      </c>
      <c r="B18" s="20">
        <v>1.8</v>
      </c>
      <c r="C18" s="20">
        <v>6</v>
      </c>
      <c r="D18" s="20">
        <v>3</v>
      </c>
      <c r="E18" s="20">
        <v>11</v>
      </c>
      <c r="F18" s="20">
        <v>12.9</v>
      </c>
      <c r="G18" s="20">
        <v>17</v>
      </c>
      <c r="H18" s="20"/>
      <c r="I18" s="20">
        <v>17.600000000000001</v>
      </c>
      <c r="J18" s="20"/>
      <c r="K18" s="20">
        <v>29.6</v>
      </c>
      <c r="L18" s="20"/>
      <c r="M18" s="20">
        <v>25.7</v>
      </c>
      <c r="N18" s="20">
        <v>18.7</v>
      </c>
      <c r="O18" s="20">
        <v>17.8</v>
      </c>
      <c r="P18" s="20">
        <v>17</v>
      </c>
      <c r="Q18" s="20">
        <v>11</v>
      </c>
      <c r="R18" s="20">
        <v>20.6</v>
      </c>
      <c r="S18" s="20"/>
      <c r="T18" s="20">
        <v>19.8</v>
      </c>
      <c r="U18" s="20"/>
      <c r="V18" s="20">
        <v>13.8</v>
      </c>
      <c r="W18" s="20"/>
      <c r="X18" s="20">
        <v>12</v>
      </c>
      <c r="Y18" s="20"/>
      <c r="Z18" s="20">
        <v>14.8</v>
      </c>
      <c r="AA18" s="20"/>
      <c r="AB18" s="20">
        <v>16</v>
      </c>
      <c r="AC18" s="20"/>
      <c r="AD18" s="20">
        <v>23</v>
      </c>
      <c r="AE18" s="20"/>
      <c r="AF18" s="20">
        <v>23.4</v>
      </c>
      <c r="AG18" s="20"/>
      <c r="AH18" s="20">
        <v>24.6</v>
      </c>
      <c r="AI18" s="20"/>
      <c r="AJ18" s="20">
        <v>23</v>
      </c>
      <c r="AK18" s="20"/>
      <c r="AL18" s="20">
        <v>22.5</v>
      </c>
      <c r="AM18" s="20">
        <v>14</v>
      </c>
      <c r="AN18" s="20">
        <v>19</v>
      </c>
      <c r="AO18" s="20">
        <v>19.5</v>
      </c>
      <c r="AP18" s="20">
        <v>21.5</v>
      </c>
      <c r="AQ18" s="20">
        <v>18.600000000000001</v>
      </c>
      <c r="AR18" s="20">
        <v>23.9</v>
      </c>
      <c r="AS18" s="20">
        <v>17</v>
      </c>
      <c r="AT18" s="20">
        <v>22.4</v>
      </c>
      <c r="AU18" s="20">
        <v>19.3</v>
      </c>
      <c r="AV18" s="20">
        <v>23.3</v>
      </c>
      <c r="AW18" s="20">
        <v>21.8</v>
      </c>
      <c r="AX18" s="20">
        <v>24.6</v>
      </c>
      <c r="AY18" s="20">
        <v>16.8</v>
      </c>
      <c r="AZ18" s="20">
        <v>19.8</v>
      </c>
      <c r="BA18" s="20">
        <v>19.600000000000001</v>
      </c>
      <c r="BB18" s="20">
        <v>19</v>
      </c>
      <c r="BC18" s="20">
        <v>10</v>
      </c>
      <c r="BD18" s="20">
        <v>16</v>
      </c>
      <c r="BE18" s="20">
        <v>8</v>
      </c>
      <c r="BF18" s="20">
        <v>14</v>
      </c>
      <c r="BG18" s="20">
        <v>11</v>
      </c>
      <c r="BH18" s="20">
        <v>11</v>
      </c>
      <c r="BI18" s="20">
        <v>12.2</v>
      </c>
      <c r="BJ18" s="20">
        <v>11</v>
      </c>
      <c r="BK18" s="20">
        <v>10</v>
      </c>
      <c r="BL18" s="20">
        <v>9.9</v>
      </c>
      <c r="BM18" s="20">
        <v>12.9</v>
      </c>
      <c r="BN18" s="20">
        <v>10.199999999999999</v>
      </c>
      <c r="BO18" s="20">
        <v>16.399999999999999</v>
      </c>
      <c r="BP18" s="20">
        <v>7.8000000000000007</v>
      </c>
    </row>
    <row r="19" spans="1:68" ht="14.1" customHeight="1" x14ac:dyDescent="0.3">
      <c r="A19" s="7" t="s">
        <v>659</v>
      </c>
      <c r="B19" s="20">
        <v>1.8</v>
      </c>
      <c r="C19" s="20">
        <v>6.8000000000000007</v>
      </c>
      <c r="D19" s="20">
        <v>3</v>
      </c>
      <c r="E19" s="20">
        <v>11</v>
      </c>
      <c r="F19" s="20">
        <v>13.8</v>
      </c>
      <c r="G19" s="20">
        <v>18</v>
      </c>
      <c r="H19" s="20"/>
      <c r="I19" s="20">
        <v>21.4</v>
      </c>
      <c r="J19" s="20"/>
      <c r="K19" s="20">
        <v>31.8</v>
      </c>
      <c r="L19" s="20"/>
      <c r="M19" s="20">
        <v>27.8</v>
      </c>
      <c r="N19" s="20">
        <v>18.8</v>
      </c>
      <c r="O19" s="20">
        <v>18</v>
      </c>
      <c r="P19" s="20">
        <v>17.8</v>
      </c>
      <c r="Q19" s="20">
        <v>11.8</v>
      </c>
      <c r="R19" s="20">
        <v>21.8</v>
      </c>
      <c r="S19" s="20"/>
      <c r="T19" s="20">
        <v>22.6</v>
      </c>
      <c r="U19" s="20"/>
      <c r="V19" s="20">
        <v>13.8</v>
      </c>
      <c r="W19" s="20"/>
      <c r="X19" s="20">
        <v>12.8</v>
      </c>
      <c r="Y19" s="20"/>
      <c r="Z19" s="20">
        <v>15.7</v>
      </c>
      <c r="AA19" s="20"/>
      <c r="AB19" s="20">
        <v>15.8</v>
      </c>
      <c r="AC19" s="20"/>
      <c r="AD19" s="20">
        <v>21.8</v>
      </c>
      <c r="AE19" s="20"/>
      <c r="AF19" s="20">
        <v>21.2</v>
      </c>
      <c r="AG19" s="20"/>
      <c r="AH19" s="20">
        <v>22.8</v>
      </c>
      <c r="AI19" s="20"/>
      <c r="AJ19" s="20">
        <v>20.5</v>
      </c>
      <c r="AK19" s="20"/>
      <c r="AL19" s="20">
        <v>19.899999999999999</v>
      </c>
      <c r="AM19" s="20">
        <v>14.4</v>
      </c>
      <c r="AN19" s="20">
        <v>17</v>
      </c>
      <c r="AO19" s="20">
        <v>15.8</v>
      </c>
      <c r="AP19" s="20">
        <v>20.5</v>
      </c>
      <c r="AQ19" s="20">
        <v>16.600000000000001</v>
      </c>
      <c r="AR19" s="20">
        <v>21.7</v>
      </c>
      <c r="AS19" s="20">
        <v>15.9</v>
      </c>
      <c r="AT19" s="20">
        <v>20.3</v>
      </c>
      <c r="AU19" s="20">
        <v>18</v>
      </c>
      <c r="AV19" s="20">
        <v>22.3</v>
      </c>
      <c r="AW19" s="20">
        <v>20.8</v>
      </c>
      <c r="AX19" s="20">
        <v>20.399999999999999</v>
      </c>
      <c r="AY19" s="20">
        <v>15.3</v>
      </c>
      <c r="AZ19" s="20">
        <v>19</v>
      </c>
      <c r="BA19" s="20">
        <v>18.3</v>
      </c>
      <c r="BB19" s="20">
        <v>17</v>
      </c>
      <c r="BC19" s="20">
        <v>10.8</v>
      </c>
      <c r="BD19" s="20">
        <v>15.8</v>
      </c>
      <c r="BE19" s="20">
        <v>6.8000000000000007</v>
      </c>
      <c r="BF19" s="20">
        <v>14</v>
      </c>
      <c r="BG19" s="20">
        <v>11</v>
      </c>
      <c r="BH19" s="20">
        <v>9.3000000000000007</v>
      </c>
      <c r="BI19" s="20">
        <v>11.3</v>
      </c>
      <c r="BJ19" s="20">
        <v>10</v>
      </c>
      <c r="BK19" s="20">
        <v>8.2000000000000011</v>
      </c>
      <c r="BL19" s="20">
        <v>8.8000000000000007</v>
      </c>
      <c r="BM19" s="20">
        <v>10.9</v>
      </c>
      <c r="BN19" s="20">
        <v>8.9</v>
      </c>
      <c r="BO19" s="20">
        <v>14.3</v>
      </c>
      <c r="BP19" s="20">
        <v>6.8000000000000007</v>
      </c>
    </row>
    <row r="20" spans="1:68" ht="14.1" customHeight="1" x14ac:dyDescent="0.3">
      <c r="A20" s="7" t="s">
        <v>660</v>
      </c>
      <c r="B20" s="20">
        <v>2</v>
      </c>
      <c r="C20" s="20">
        <v>6.8000000000000007</v>
      </c>
      <c r="D20" s="20">
        <v>4</v>
      </c>
      <c r="E20" s="20">
        <v>11</v>
      </c>
      <c r="F20" s="20">
        <v>14.8</v>
      </c>
      <c r="G20" s="20">
        <v>18.8</v>
      </c>
      <c r="H20" s="20"/>
      <c r="I20" s="20">
        <v>22.3</v>
      </c>
      <c r="J20" s="20"/>
      <c r="K20" s="20">
        <v>34</v>
      </c>
      <c r="L20" s="20"/>
      <c r="M20" s="20">
        <v>29</v>
      </c>
      <c r="N20" s="20">
        <v>19.899999999999999</v>
      </c>
      <c r="O20" s="20">
        <v>19</v>
      </c>
      <c r="P20" s="20">
        <v>20.6</v>
      </c>
      <c r="Q20" s="20">
        <v>11</v>
      </c>
      <c r="R20" s="20">
        <v>21</v>
      </c>
      <c r="S20" s="20"/>
      <c r="T20" s="20">
        <v>22.8</v>
      </c>
      <c r="U20" s="20"/>
      <c r="V20" s="20">
        <v>14</v>
      </c>
      <c r="W20" s="20"/>
      <c r="X20" s="20">
        <v>12</v>
      </c>
      <c r="Y20" s="20"/>
      <c r="Z20" s="20">
        <v>15.6</v>
      </c>
      <c r="AA20" s="20"/>
      <c r="AB20" s="20">
        <v>15.7</v>
      </c>
      <c r="AC20" s="20"/>
      <c r="AD20" s="20">
        <v>22.6</v>
      </c>
      <c r="AE20" s="20"/>
      <c r="AF20" s="20">
        <v>20.9</v>
      </c>
      <c r="AG20" s="20"/>
      <c r="AH20" s="20">
        <v>21.8</v>
      </c>
      <c r="AI20" s="20"/>
      <c r="AJ20" s="20">
        <v>18.8</v>
      </c>
      <c r="AK20" s="20"/>
      <c r="AL20" s="20">
        <v>20.2</v>
      </c>
      <c r="AM20" s="20">
        <v>14.9</v>
      </c>
      <c r="AN20" s="20">
        <v>15</v>
      </c>
      <c r="AO20" s="20">
        <v>15</v>
      </c>
      <c r="AP20" s="20">
        <v>17.2</v>
      </c>
      <c r="AQ20" s="20">
        <v>15.8</v>
      </c>
      <c r="AR20" s="20">
        <v>20.399999999999999</v>
      </c>
      <c r="AS20" s="20">
        <v>15</v>
      </c>
      <c r="AT20" s="20">
        <v>18.3</v>
      </c>
      <c r="AU20" s="20">
        <v>18.899999999999999</v>
      </c>
      <c r="AV20" s="20">
        <v>21.6</v>
      </c>
      <c r="AW20" s="20">
        <v>19.8</v>
      </c>
      <c r="AX20" s="20">
        <v>20.8</v>
      </c>
      <c r="AY20" s="20">
        <v>14.5</v>
      </c>
      <c r="AZ20" s="20">
        <v>17</v>
      </c>
      <c r="BA20" s="20">
        <v>16.5</v>
      </c>
      <c r="BB20" s="20">
        <v>16</v>
      </c>
      <c r="BC20" s="20">
        <v>9.8000000000000007</v>
      </c>
      <c r="BD20" s="20">
        <v>15.8</v>
      </c>
      <c r="BE20" s="20">
        <v>5.9</v>
      </c>
      <c r="BF20" s="20">
        <v>12.2</v>
      </c>
      <c r="BG20" s="20">
        <v>11</v>
      </c>
      <c r="BH20" s="20">
        <v>9.8000000000000007</v>
      </c>
      <c r="BI20" s="20">
        <v>11</v>
      </c>
      <c r="BJ20" s="20">
        <v>10</v>
      </c>
      <c r="BK20" s="20">
        <v>8</v>
      </c>
      <c r="BL20" s="20">
        <v>8</v>
      </c>
      <c r="BM20" s="20">
        <v>8.9</v>
      </c>
      <c r="BN20" s="20">
        <v>7.3000000000000007</v>
      </c>
      <c r="BO20" s="20">
        <v>11.1</v>
      </c>
      <c r="BP20" s="20">
        <v>5</v>
      </c>
    </row>
    <row r="21" spans="1:68" ht="14.1" customHeight="1" x14ac:dyDescent="0.3">
      <c r="A21" s="7" t="s">
        <v>661</v>
      </c>
      <c r="B21" s="20">
        <v>2</v>
      </c>
      <c r="C21" s="20">
        <v>7.8000000000000007</v>
      </c>
      <c r="D21" s="20">
        <v>4</v>
      </c>
      <c r="E21" s="20">
        <v>11</v>
      </c>
      <c r="F21" s="20">
        <v>15.8</v>
      </c>
      <c r="G21" s="20">
        <v>20</v>
      </c>
      <c r="H21" s="20"/>
      <c r="I21" s="20">
        <v>25.9</v>
      </c>
      <c r="J21" s="20"/>
      <c r="K21" s="20">
        <v>31.8</v>
      </c>
      <c r="L21" s="20"/>
      <c r="M21" s="20">
        <v>30.4</v>
      </c>
      <c r="N21" s="20">
        <v>19.600000000000001</v>
      </c>
      <c r="O21" s="20">
        <v>19.600000000000001</v>
      </c>
      <c r="P21" s="20">
        <v>17.3</v>
      </c>
      <c r="Q21" s="20">
        <v>12.8</v>
      </c>
      <c r="R21" s="20">
        <v>22.6</v>
      </c>
      <c r="S21" s="20"/>
      <c r="T21" s="20">
        <v>21</v>
      </c>
      <c r="U21" s="20"/>
      <c r="V21" s="20">
        <v>15</v>
      </c>
      <c r="W21" s="20"/>
      <c r="X21" s="20">
        <v>12.2</v>
      </c>
      <c r="Y21" s="20"/>
      <c r="Z21" s="20">
        <v>15.8</v>
      </c>
      <c r="AA21" s="20"/>
      <c r="AB21" s="20">
        <v>15</v>
      </c>
      <c r="AC21" s="20"/>
      <c r="AD21" s="20">
        <v>22</v>
      </c>
      <c r="AE21" s="20"/>
      <c r="AF21" s="20">
        <v>23</v>
      </c>
      <c r="AG21" s="20"/>
      <c r="AH21" s="20">
        <v>20</v>
      </c>
      <c r="AI21" s="20"/>
      <c r="AJ21" s="20">
        <v>18.5</v>
      </c>
      <c r="AK21" s="20"/>
      <c r="AL21" s="20">
        <v>20.8</v>
      </c>
      <c r="AM21" s="20">
        <v>15.9</v>
      </c>
      <c r="AN21" s="20">
        <v>15.7</v>
      </c>
      <c r="AO21" s="20">
        <v>13.8</v>
      </c>
      <c r="AP21" s="20">
        <v>16.5</v>
      </c>
      <c r="AQ21" s="20">
        <v>14.8</v>
      </c>
      <c r="AR21" s="20">
        <v>17.899999999999999</v>
      </c>
      <c r="AS21" s="20">
        <v>15.5</v>
      </c>
      <c r="AT21" s="20">
        <v>16.8</v>
      </c>
      <c r="AU21" s="20">
        <v>18</v>
      </c>
      <c r="AV21" s="20">
        <v>21.6</v>
      </c>
      <c r="AW21" s="20">
        <v>21</v>
      </c>
      <c r="AX21" s="20">
        <v>20</v>
      </c>
      <c r="AY21" s="20">
        <v>12</v>
      </c>
      <c r="AZ21" s="20">
        <v>15.5</v>
      </c>
      <c r="BA21" s="20">
        <v>13.5</v>
      </c>
      <c r="BB21" s="20">
        <v>15.3</v>
      </c>
      <c r="BC21" s="20">
        <v>9.4</v>
      </c>
      <c r="BD21" s="20">
        <v>14.9</v>
      </c>
      <c r="BE21" s="20">
        <v>5.2</v>
      </c>
      <c r="BF21" s="20">
        <v>11</v>
      </c>
      <c r="BG21" s="20">
        <v>11</v>
      </c>
      <c r="BH21" s="20">
        <v>9</v>
      </c>
      <c r="BI21" s="20">
        <v>10</v>
      </c>
      <c r="BJ21" s="20">
        <v>9.5</v>
      </c>
      <c r="BK21" s="20">
        <v>7.6000000000000014</v>
      </c>
      <c r="BL21" s="20">
        <v>8</v>
      </c>
      <c r="BM21" s="20">
        <v>7.9</v>
      </c>
      <c r="BN21" s="20">
        <v>6.9</v>
      </c>
      <c r="BO21" s="20">
        <v>10.7</v>
      </c>
      <c r="BP21" s="20">
        <v>4.8000000000000007</v>
      </c>
    </row>
    <row r="22" spans="1:68" ht="14.1" customHeight="1" x14ac:dyDescent="0.3">
      <c r="A22" s="7" t="s">
        <v>810</v>
      </c>
      <c r="B22" s="20">
        <v>3</v>
      </c>
      <c r="C22" s="20">
        <v>7.8000000000000007</v>
      </c>
      <c r="D22" s="20">
        <v>4</v>
      </c>
      <c r="E22" s="20">
        <v>11.8</v>
      </c>
      <c r="F22" s="20">
        <v>16.8</v>
      </c>
      <c r="G22" s="20">
        <v>22.8</v>
      </c>
      <c r="H22" s="20"/>
      <c r="I22" s="20">
        <v>31.5</v>
      </c>
      <c r="J22" s="20"/>
      <c r="K22" s="20">
        <v>38.700000000000003</v>
      </c>
      <c r="L22" s="20"/>
      <c r="M22" s="20">
        <v>36.799999999999997</v>
      </c>
      <c r="N22" s="20">
        <v>21.6</v>
      </c>
      <c r="O22" s="20">
        <v>20.5</v>
      </c>
      <c r="P22" s="20">
        <v>20.3</v>
      </c>
      <c r="Q22" s="20">
        <v>15</v>
      </c>
      <c r="R22" s="20">
        <v>24</v>
      </c>
      <c r="S22" s="20"/>
      <c r="T22" s="20">
        <v>23</v>
      </c>
      <c r="U22" s="20"/>
      <c r="V22" s="20">
        <v>16.7</v>
      </c>
      <c r="W22" s="20"/>
      <c r="X22" s="20">
        <v>13.2</v>
      </c>
      <c r="Y22" s="20"/>
      <c r="Z22" s="20">
        <v>17</v>
      </c>
      <c r="AA22" s="20"/>
      <c r="AB22" s="20">
        <v>16</v>
      </c>
      <c r="AC22" s="20"/>
      <c r="AD22" s="20">
        <v>21</v>
      </c>
      <c r="AE22" s="20"/>
      <c r="AF22" s="20">
        <v>21.9</v>
      </c>
      <c r="AG22" s="20"/>
      <c r="AH22" s="20">
        <v>19</v>
      </c>
      <c r="AI22" s="20"/>
      <c r="AJ22" s="20">
        <v>16.899999999999999</v>
      </c>
      <c r="AK22" s="20"/>
      <c r="AL22" s="20">
        <v>19.2</v>
      </c>
      <c r="AM22" s="20">
        <v>13.9</v>
      </c>
      <c r="AN22" s="20">
        <v>15</v>
      </c>
      <c r="AO22" s="20">
        <v>12.8</v>
      </c>
      <c r="AP22" s="20">
        <v>14</v>
      </c>
      <c r="AQ22" s="20">
        <v>13.8</v>
      </c>
      <c r="AR22" s="20">
        <v>14.3</v>
      </c>
      <c r="AS22" s="20">
        <v>14.6</v>
      </c>
      <c r="AT22" s="20">
        <v>14</v>
      </c>
      <c r="AU22" s="20">
        <v>16.2</v>
      </c>
      <c r="AV22" s="20">
        <v>18.8</v>
      </c>
      <c r="AW22" s="20">
        <v>17</v>
      </c>
      <c r="AX22" s="20">
        <v>16.2</v>
      </c>
      <c r="AY22" s="20">
        <v>10.8</v>
      </c>
      <c r="AZ22" s="20">
        <v>13.4</v>
      </c>
      <c r="BA22" s="20">
        <v>10.9</v>
      </c>
      <c r="BB22" s="20">
        <v>12.4</v>
      </c>
      <c r="BC22" s="20">
        <v>7.8000000000000007</v>
      </c>
      <c r="BD22" s="20">
        <v>14</v>
      </c>
      <c r="BE22" s="20">
        <v>4.9000000000000004</v>
      </c>
      <c r="BF22" s="20">
        <v>11</v>
      </c>
      <c r="BG22" s="20">
        <v>10</v>
      </c>
      <c r="BH22" s="20">
        <v>9</v>
      </c>
      <c r="BI22" s="20">
        <v>10</v>
      </c>
      <c r="BJ22" s="20">
        <v>9</v>
      </c>
      <c r="BK22" s="20">
        <v>7</v>
      </c>
      <c r="BL22" s="20">
        <v>7</v>
      </c>
      <c r="BM22" s="20">
        <v>7</v>
      </c>
      <c r="BN22" s="20">
        <v>6.7</v>
      </c>
      <c r="BO22" s="20">
        <v>9</v>
      </c>
      <c r="BP22" s="20">
        <v>4</v>
      </c>
    </row>
    <row r="23" spans="1:68" ht="14.1" customHeight="1" x14ac:dyDescent="0.3">
      <c r="A23" s="7" t="s">
        <v>811</v>
      </c>
      <c r="B23" s="20">
        <v>3</v>
      </c>
      <c r="C23" s="20">
        <v>7.8000000000000007</v>
      </c>
      <c r="D23" s="20">
        <v>4.8000000000000007</v>
      </c>
      <c r="E23" s="20">
        <v>12.9</v>
      </c>
      <c r="F23" s="20">
        <v>17.8</v>
      </c>
      <c r="G23" s="20">
        <v>27.8</v>
      </c>
      <c r="H23" s="20"/>
      <c r="I23" s="20">
        <v>34</v>
      </c>
      <c r="J23" s="20"/>
      <c r="K23" s="20">
        <v>46.3</v>
      </c>
      <c r="L23" s="20"/>
      <c r="M23" s="20">
        <v>39.700000000000003</v>
      </c>
      <c r="N23" s="20">
        <v>22.6</v>
      </c>
      <c r="O23" s="20">
        <v>21.6</v>
      </c>
      <c r="P23" s="20">
        <v>21.6</v>
      </c>
      <c r="Q23" s="20">
        <v>16</v>
      </c>
      <c r="R23" s="20">
        <v>27.8</v>
      </c>
      <c r="S23" s="20"/>
      <c r="T23" s="20">
        <v>25.6</v>
      </c>
      <c r="U23" s="20"/>
      <c r="V23" s="20">
        <v>18.899999999999999</v>
      </c>
      <c r="W23" s="20"/>
      <c r="X23" s="20">
        <v>14</v>
      </c>
      <c r="Y23" s="20"/>
      <c r="Z23" s="20">
        <v>17.8</v>
      </c>
      <c r="AA23" s="20"/>
      <c r="AB23" s="20">
        <v>17.8</v>
      </c>
      <c r="AC23" s="20"/>
      <c r="AD23" s="20">
        <v>23.2</v>
      </c>
      <c r="AE23" s="20"/>
      <c r="AF23" s="20">
        <v>21.8</v>
      </c>
      <c r="AG23" s="20"/>
      <c r="AH23" s="20">
        <v>20</v>
      </c>
      <c r="AI23" s="20"/>
      <c r="AJ23" s="20">
        <v>17.600000000000001</v>
      </c>
      <c r="AK23" s="20"/>
      <c r="AL23" s="20">
        <v>19</v>
      </c>
      <c r="AM23" s="20">
        <v>12.8</v>
      </c>
      <c r="AN23" s="20">
        <v>14.6</v>
      </c>
      <c r="AO23" s="20">
        <v>12</v>
      </c>
      <c r="AP23" s="20">
        <v>13.2</v>
      </c>
      <c r="AQ23" s="20">
        <v>12.8</v>
      </c>
      <c r="AR23" s="20">
        <v>14.1</v>
      </c>
      <c r="AS23" s="20">
        <v>13.7</v>
      </c>
      <c r="AT23" s="20">
        <v>13.8</v>
      </c>
      <c r="AU23" s="20">
        <v>16</v>
      </c>
      <c r="AV23" s="20">
        <v>18.399999999999999</v>
      </c>
      <c r="AW23" s="20">
        <v>17.399999999999999</v>
      </c>
      <c r="AX23" s="20">
        <v>17.399999999999999</v>
      </c>
      <c r="AY23" s="20">
        <v>10.199999999999999</v>
      </c>
      <c r="AZ23" s="20">
        <v>13</v>
      </c>
      <c r="BA23" s="20">
        <v>10.4</v>
      </c>
      <c r="BB23" s="20">
        <v>11.3</v>
      </c>
      <c r="BC23" s="20">
        <v>6.8000000000000007</v>
      </c>
      <c r="BD23" s="20">
        <v>14</v>
      </c>
      <c r="BE23" s="20">
        <v>4.9000000000000004</v>
      </c>
      <c r="BF23" s="20">
        <v>11.8</v>
      </c>
      <c r="BG23" s="20">
        <v>10</v>
      </c>
      <c r="BH23" s="20">
        <v>9</v>
      </c>
      <c r="BI23" s="20">
        <v>10</v>
      </c>
      <c r="BJ23" s="20">
        <v>8</v>
      </c>
      <c r="BK23" s="20">
        <v>6</v>
      </c>
      <c r="BL23" s="20">
        <v>6.6000000000000014</v>
      </c>
      <c r="BM23" s="20">
        <v>7.2</v>
      </c>
      <c r="BN23" s="20">
        <v>5.8000000000000007</v>
      </c>
      <c r="BO23" s="20">
        <v>10.199999999999999</v>
      </c>
      <c r="BP23" s="20">
        <v>4.8000000000000007</v>
      </c>
    </row>
    <row r="24" spans="1:68" ht="14.1" customHeight="1" x14ac:dyDescent="0.3">
      <c r="A24" s="7" t="s">
        <v>812</v>
      </c>
      <c r="B24" s="20">
        <v>3</v>
      </c>
      <c r="C24" s="20">
        <v>7.8000000000000007</v>
      </c>
      <c r="D24" s="20">
        <v>4.8000000000000007</v>
      </c>
      <c r="E24" s="20">
        <v>12.9</v>
      </c>
      <c r="F24" s="20">
        <v>17.8</v>
      </c>
      <c r="G24" s="20">
        <v>27.8</v>
      </c>
      <c r="H24" s="20"/>
      <c r="I24" s="20">
        <v>34.799999999999997</v>
      </c>
      <c r="J24" s="20"/>
      <c r="K24" s="20">
        <v>46.3</v>
      </c>
      <c r="L24" s="20"/>
      <c r="M24" s="20">
        <v>40.400000000000013</v>
      </c>
      <c r="N24" s="20">
        <v>22.8</v>
      </c>
      <c r="O24" s="20">
        <v>21.6</v>
      </c>
      <c r="P24" s="20">
        <v>20.8</v>
      </c>
      <c r="Q24" s="20">
        <v>15</v>
      </c>
      <c r="R24" s="20">
        <v>28</v>
      </c>
      <c r="S24" s="20"/>
      <c r="T24" s="20">
        <v>25.9</v>
      </c>
      <c r="U24" s="20"/>
      <c r="V24" s="20">
        <v>18.899999999999999</v>
      </c>
      <c r="W24" s="20"/>
      <c r="X24" s="20">
        <v>14.2</v>
      </c>
      <c r="Y24" s="20"/>
      <c r="Z24" s="20">
        <v>18</v>
      </c>
      <c r="AA24" s="20"/>
      <c r="AB24" s="20">
        <v>18</v>
      </c>
      <c r="AC24" s="20"/>
      <c r="AD24" s="20">
        <v>23.2</v>
      </c>
      <c r="AE24" s="20"/>
      <c r="AF24" s="20">
        <v>21</v>
      </c>
      <c r="AG24" s="20"/>
      <c r="AH24" s="20">
        <v>20</v>
      </c>
      <c r="AI24" s="20"/>
      <c r="AJ24" s="20">
        <v>16.8</v>
      </c>
      <c r="AK24" s="20"/>
      <c r="AL24" s="20">
        <v>18.7</v>
      </c>
      <c r="AM24" s="20">
        <v>12.8</v>
      </c>
      <c r="AN24" s="20">
        <v>13</v>
      </c>
      <c r="AO24" s="20">
        <v>12</v>
      </c>
      <c r="AP24" s="20">
        <v>13.2</v>
      </c>
      <c r="AQ24" s="20">
        <v>12</v>
      </c>
      <c r="AR24" s="20">
        <v>13.7</v>
      </c>
      <c r="AS24" s="20">
        <v>13.2</v>
      </c>
      <c r="AT24" s="20">
        <v>13.8</v>
      </c>
      <c r="AU24" s="20">
        <v>14.3</v>
      </c>
      <c r="AV24" s="20">
        <v>16.600000000000001</v>
      </c>
      <c r="AW24" s="20">
        <v>17.8</v>
      </c>
      <c r="AX24" s="20">
        <v>16.8</v>
      </c>
      <c r="AY24" s="20">
        <v>10</v>
      </c>
      <c r="AZ24" s="20">
        <v>12.8</v>
      </c>
      <c r="BA24" s="20">
        <v>10.4</v>
      </c>
      <c r="BB24" s="20">
        <v>11.3</v>
      </c>
      <c r="BC24" s="20">
        <v>6.8000000000000007</v>
      </c>
      <c r="BD24" s="20">
        <v>14</v>
      </c>
      <c r="BE24" s="20">
        <v>4.3</v>
      </c>
      <c r="BF24" s="20">
        <v>11.8</v>
      </c>
      <c r="BG24" s="20">
        <v>10</v>
      </c>
      <c r="BH24" s="20">
        <v>8.8000000000000007</v>
      </c>
      <c r="BI24" s="20">
        <v>10</v>
      </c>
      <c r="BJ24" s="20">
        <v>7.5</v>
      </c>
      <c r="BK24" s="20">
        <v>6</v>
      </c>
      <c r="BL24" s="20">
        <v>6.6000000000000014</v>
      </c>
      <c r="BM24" s="20">
        <v>6.3000000000000007</v>
      </c>
      <c r="BN24" s="20">
        <v>5</v>
      </c>
      <c r="BO24" s="20">
        <v>10.1</v>
      </c>
      <c r="BP24" s="20">
        <v>4.1000000000000014</v>
      </c>
    </row>
    <row r="25" spans="1:68" ht="14.1" customHeight="1" x14ac:dyDescent="0.3">
      <c r="A25" s="7" t="s">
        <v>813</v>
      </c>
      <c r="B25" s="20">
        <v>3</v>
      </c>
      <c r="C25" s="20">
        <v>7</v>
      </c>
      <c r="D25" s="20">
        <v>4</v>
      </c>
      <c r="E25" s="20">
        <v>8.8000000000000007</v>
      </c>
      <c r="F25" s="20">
        <v>14</v>
      </c>
      <c r="G25" s="20">
        <v>28.8</v>
      </c>
      <c r="H25" s="20"/>
      <c r="I25" s="20">
        <v>35.6</v>
      </c>
      <c r="J25" s="20"/>
      <c r="K25" s="20">
        <v>48.8</v>
      </c>
      <c r="L25" s="20"/>
      <c r="M25" s="20">
        <v>40</v>
      </c>
      <c r="N25" s="20">
        <v>17</v>
      </c>
      <c r="O25" s="20">
        <v>18.100000000000001</v>
      </c>
      <c r="P25" s="20">
        <v>17.8</v>
      </c>
      <c r="Q25" s="20">
        <v>14.7</v>
      </c>
      <c r="R25" s="20">
        <v>27.6</v>
      </c>
      <c r="S25" s="20"/>
      <c r="T25" s="20">
        <v>26</v>
      </c>
      <c r="U25" s="20"/>
      <c r="V25" s="20">
        <v>19</v>
      </c>
      <c r="W25" s="20"/>
      <c r="X25" s="20">
        <v>15.2</v>
      </c>
      <c r="Y25" s="20"/>
      <c r="Z25" s="20">
        <v>20</v>
      </c>
      <c r="AA25" s="20"/>
      <c r="AB25" s="20">
        <v>19</v>
      </c>
      <c r="AC25" s="20"/>
      <c r="AD25" s="20">
        <v>23</v>
      </c>
      <c r="AE25" s="20"/>
      <c r="AF25" s="20">
        <v>22</v>
      </c>
      <c r="AG25" s="20"/>
      <c r="AH25" s="20">
        <v>20</v>
      </c>
      <c r="AI25" s="20"/>
      <c r="AJ25" s="20">
        <v>17.600000000000001</v>
      </c>
      <c r="AK25" s="20"/>
      <c r="AL25" s="20">
        <v>18.7</v>
      </c>
      <c r="AM25" s="20">
        <v>12.8</v>
      </c>
      <c r="AN25" s="20">
        <v>13.5</v>
      </c>
      <c r="AO25" s="20">
        <v>14.8</v>
      </c>
      <c r="AP25" s="20">
        <v>14</v>
      </c>
      <c r="AQ25" s="20">
        <v>12.8</v>
      </c>
      <c r="AR25" s="20">
        <v>13</v>
      </c>
      <c r="AS25" s="20">
        <v>15.1</v>
      </c>
      <c r="AT25" s="20">
        <v>14.1</v>
      </c>
      <c r="AU25" s="20">
        <v>15.2</v>
      </c>
      <c r="AV25" s="20">
        <v>16</v>
      </c>
      <c r="AW25" s="20">
        <v>17</v>
      </c>
      <c r="AX25" s="20">
        <v>17</v>
      </c>
      <c r="AY25" s="20">
        <v>10</v>
      </c>
      <c r="AZ25" s="20">
        <v>13.1</v>
      </c>
      <c r="BA25" s="20">
        <v>9.9</v>
      </c>
      <c r="BB25" s="20">
        <v>12.3</v>
      </c>
      <c r="BC25" s="20">
        <v>6.6000000000000014</v>
      </c>
      <c r="BD25" s="20">
        <v>13</v>
      </c>
      <c r="BE25" s="20">
        <v>4</v>
      </c>
      <c r="BF25" s="20">
        <v>11.8</v>
      </c>
      <c r="BG25" s="20">
        <v>9.7000000000000011</v>
      </c>
      <c r="BH25" s="20">
        <v>9</v>
      </c>
      <c r="BI25" s="20">
        <v>10.8</v>
      </c>
      <c r="BJ25" s="20">
        <v>7.4</v>
      </c>
      <c r="BK25" s="20">
        <v>6</v>
      </c>
      <c r="BL25" s="20">
        <v>6.9</v>
      </c>
      <c r="BM25" s="20">
        <v>6.3000000000000007</v>
      </c>
      <c r="BN25" s="20">
        <v>5</v>
      </c>
      <c r="BO25" s="20">
        <v>10.1</v>
      </c>
      <c r="BP25" s="20">
        <v>4</v>
      </c>
    </row>
    <row r="26" spans="1:68" ht="14.1" customHeight="1" x14ac:dyDescent="0.3">
      <c r="A26" s="7" t="s">
        <v>691</v>
      </c>
      <c r="B26" s="20">
        <v>4</v>
      </c>
      <c r="C26" s="20">
        <v>7</v>
      </c>
      <c r="D26" s="20">
        <v>5</v>
      </c>
      <c r="E26" s="20">
        <v>10.9</v>
      </c>
      <c r="F26" s="20">
        <v>13.7</v>
      </c>
      <c r="G26" s="20">
        <v>25</v>
      </c>
      <c r="H26" s="20">
        <v>7</v>
      </c>
      <c r="I26" s="20">
        <v>33.299999999999997</v>
      </c>
      <c r="J26" s="20">
        <v>7</v>
      </c>
      <c r="K26" s="20">
        <v>40.900000000000013</v>
      </c>
      <c r="L26" s="20">
        <v>11</v>
      </c>
      <c r="M26" s="20">
        <v>44.2</v>
      </c>
      <c r="N26" s="20">
        <v>17.8</v>
      </c>
      <c r="O26" s="20">
        <v>19.8</v>
      </c>
      <c r="P26" s="20">
        <v>20.8</v>
      </c>
      <c r="Q26" s="20">
        <v>17.8</v>
      </c>
      <c r="R26" s="20">
        <v>35</v>
      </c>
      <c r="S26" s="20"/>
      <c r="T26" s="20">
        <v>27.5</v>
      </c>
      <c r="U26" s="20"/>
      <c r="V26" s="20">
        <v>22</v>
      </c>
      <c r="W26" s="20"/>
      <c r="X26" s="20">
        <v>16.8</v>
      </c>
      <c r="Y26" s="20"/>
      <c r="Z26" s="20">
        <v>21.8</v>
      </c>
      <c r="AA26" s="20"/>
      <c r="AB26" s="20">
        <v>19.8</v>
      </c>
      <c r="AC26" s="20"/>
      <c r="AD26" s="20">
        <v>26.6</v>
      </c>
      <c r="AE26" s="20"/>
      <c r="AF26" s="20">
        <v>20.8</v>
      </c>
      <c r="AG26" s="20"/>
      <c r="AH26" s="20">
        <v>19.600000000000001</v>
      </c>
      <c r="AI26" s="20"/>
      <c r="AJ26" s="20">
        <v>15.9</v>
      </c>
      <c r="AK26" s="20"/>
      <c r="AL26" s="20">
        <v>17</v>
      </c>
      <c r="AM26" s="20">
        <v>11.6</v>
      </c>
      <c r="AN26" s="20">
        <v>12.8</v>
      </c>
      <c r="AO26" s="20">
        <v>11.8</v>
      </c>
      <c r="AP26" s="20">
        <v>12.1</v>
      </c>
      <c r="AQ26" s="20">
        <v>11</v>
      </c>
      <c r="AR26" s="20">
        <v>11.1</v>
      </c>
      <c r="AS26" s="20">
        <v>12.6</v>
      </c>
      <c r="AT26" s="20">
        <v>11.1</v>
      </c>
      <c r="AU26" s="20">
        <v>13.8</v>
      </c>
      <c r="AV26" s="20">
        <v>12.6</v>
      </c>
      <c r="AW26" s="20">
        <v>15</v>
      </c>
      <c r="AX26" s="20">
        <v>13.6</v>
      </c>
      <c r="AY26" s="20">
        <v>9.1</v>
      </c>
      <c r="AZ26" s="20">
        <v>10.9</v>
      </c>
      <c r="BA26" s="20">
        <v>8</v>
      </c>
      <c r="BB26" s="20">
        <v>9.2000000000000011</v>
      </c>
      <c r="BC26" s="20">
        <v>4.6000000000000014</v>
      </c>
      <c r="BD26" s="20">
        <v>13.8</v>
      </c>
      <c r="BE26" s="20">
        <v>2.9</v>
      </c>
      <c r="BF26" s="20">
        <v>12.4</v>
      </c>
      <c r="BG26" s="20">
        <v>9.7000000000000011</v>
      </c>
      <c r="BH26" s="20">
        <v>8</v>
      </c>
      <c r="BI26" s="20">
        <v>9</v>
      </c>
      <c r="BJ26" s="20">
        <v>7</v>
      </c>
      <c r="BK26" s="20">
        <v>6.8000000000000007</v>
      </c>
      <c r="BL26" s="20">
        <v>5.9</v>
      </c>
      <c r="BM26" s="20">
        <v>6.6000000000000014</v>
      </c>
      <c r="BN26" s="20">
        <v>4.8000000000000007</v>
      </c>
      <c r="BO26" s="20">
        <v>8.8000000000000007</v>
      </c>
      <c r="BP26" s="20">
        <v>2</v>
      </c>
    </row>
    <row r="27" spans="1:68" ht="14.1" customHeight="1" x14ac:dyDescent="0.3">
      <c r="A27" s="7" t="s">
        <v>814</v>
      </c>
      <c r="B27" s="20">
        <v>4</v>
      </c>
      <c r="C27" s="20">
        <v>8</v>
      </c>
      <c r="D27" s="20">
        <v>5</v>
      </c>
      <c r="E27" s="20">
        <v>11.7</v>
      </c>
      <c r="F27" s="20">
        <v>14</v>
      </c>
      <c r="G27" s="20">
        <v>27.6</v>
      </c>
      <c r="H27" s="20">
        <v>10</v>
      </c>
      <c r="I27" s="20">
        <v>32.700000000000003</v>
      </c>
      <c r="J27" s="20">
        <v>9</v>
      </c>
      <c r="K27" s="20">
        <v>41.900000000000013</v>
      </c>
      <c r="L27" s="20">
        <v>13.8</v>
      </c>
      <c r="M27" s="20">
        <v>44.6</v>
      </c>
      <c r="N27" s="20">
        <v>19</v>
      </c>
      <c r="O27" s="20">
        <v>20.8</v>
      </c>
      <c r="P27" s="20">
        <v>22</v>
      </c>
      <c r="Q27" s="20">
        <v>21.3</v>
      </c>
      <c r="R27" s="20">
        <v>37.799999999999997</v>
      </c>
      <c r="S27" s="20"/>
      <c r="T27" s="20">
        <v>30.6</v>
      </c>
      <c r="U27" s="20"/>
      <c r="V27" s="20">
        <v>23.7</v>
      </c>
      <c r="W27" s="20"/>
      <c r="X27" s="20">
        <v>17.8</v>
      </c>
      <c r="Y27" s="20"/>
      <c r="Z27" s="20">
        <v>23.8</v>
      </c>
      <c r="AA27" s="20"/>
      <c r="AB27" s="20">
        <v>20.8</v>
      </c>
      <c r="AC27" s="20"/>
      <c r="AD27" s="20">
        <v>26.1</v>
      </c>
      <c r="AE27" s="20"/>
      <c r="AF27" s="20">
        <v>21</v>
      </c>
      <c r="AG27" s="20"/>
      <c r="AH27" s="20">
        <v>17.8</v>
      </c>
      <c r="AI27" s="20"/>
      <c r="AJ27" s="20">
        <v>14.3</v>
      </c>
      <c r="AK27" s="20"/>
      <c r="AL27" s="20">
        <v>15.8</v>
      </c>
      <c r="AM27" s="20">
        <v>10.4</v>
      </c>
      <c r="AN27" s="20">
        <v>11.6</v>
      </c>
      <c r="AO27" s="20">
        <v>11.8</v>
      </c>
      <c r="AP27" s="20">
        <v>11.8</v>
      </c>
      <c r="AQ27" s="20">
        <v>9.8000000000000007</v>
      </c>
      <c r="AR27" s="20">
        <v>9.8000000000000007</v>
      </c>
      <c r="AS27" s="20">
        <v>11.4</v>
      </c>
      <c r="AT27" s="20">
        <v>11.9</v>
      </c>
      <c r="AU27" s="20">
        <v>11</v>
      </c>
      <c r="AV27" s="20">
        <v>10.8</v>
      </c>
      <c r="AW27" s="20">
        <v>15</v>
      </c>
      <c r="AX27" s="20">
        <v>13</v>
      </c>
      <c r="AY27" s="20">
        <v>7.9</v>
      </c>
      <c r="AZ27" s="20">
        <v>10.6</v>
      </c>
      <c r="BA27" s="20">
        <v>9.8000000000000007</v>
      </c>
      <c r="BB27" s="20">
        <v>9.8000000000000007</v>
      </c>
      <c r="BC27" s="20">
        <v>2</v>
      </c>
      <c r="BD27" s="20">
        <v>13.8</v>
      </c>
      <c r="BE27" s="20">
        <v>2</v>
      </c>
      <c r="BF27" s="20">
        <v>13.4</v>
      </c>
      <c r="BG27" s="20">
        <v>10.9</v>
      </c>
      <c r="BH27" s="20">
        <v>8.1</v>
      </c>
      <c r="BI27" s="20">
        <v>8</v>
      </c>
      <c r="BJ27" s="20">
        <v>4.9000000000000004</v>
      </c>
      <c r="BK27" s="20">
        <v>7</v>
      </c>
      <c r="BL27" s="20">
        <v>5.4</v>
      </c>
      <c r="BM27" s="20">
        <v>4.1000000000000014</v>
      </c>
      <c r="BN27" s="20">
        <v>3.8</v>
      </c>
      <c r="BO27" s="20">
        <v>7.8000000000000007</v>
      </c>
      <c r="BP27" s="20">
        <v>2</v>
      </c>
    </row>
    <row r="28" spans="1:68" ht="14.1" customHeight="1" x14ac:dyDescent="0.3">
      <c r="A28" s="7" t="s">
        <v>815</v>
      </c>
      <c r="B28" s="20">
        <v>5</v>
      </c>
      <c r="C28" s="20">
        <v>8</v>
      </c>
      <c r="D28" s="20">
        <v>5</v>
      </c>
      <c r="E28" s="20">
        <v>11</v>
      </c>
      <c r="F28" s="20">
        <v>15.8</v>
      </c>
      <c r="G28" s="20">
        <v>28</v>
      </c>
      <c r="H28" s="20">
        <v>13</v>
      </c>
      <c r="I28" s="20">
        <v>33.700000000000003</v>
      </c>
      <c r="J28" s="20">
        <v>12.8</v>
      </c>
      <c r="K28" s="20">
        <v>41.400000000000013</v>
      </c>
      <c r="L28" s="20">
        <v>16</v>
      </c>
      <c r="M28" s="20">
        <v>44.900000000000013</v>
      </c>
      <c r="N28" s="20">
        <v>19</v>
      </c>
      <c r="O28" s="20">
        <v>18.5</v>
      </c>
      <c r="P28" s="20">
        <v>24</v>
      </c>
      <c r="Q28" s="20">
        <v>20.6</v>
      </c>
      <c r="R28" s="20">
        <v>40</v>
      </c>
      <c r="S28" s="20"/>
      <c r="T28" s="20">
        <v>30.1</v>
      </c>
      <c r="U28" s="20"/>
      <c r="V28" s="20">
        <v>22.8</v>
      </c>
      <c r="W28" s="20"/>
      <c r="X28" s="20">
        <v>17.8</v>
      </c>
      <c r="Y28" s="20"/>
      <c r="Z28" s="20">
        <v>25</v>
      </c>
      <c r="AA28" s="20"/>
      <c r="AB28" s="20">
        <v>23.6</v>
      </c>
      <c r="AC28" s="20"/>
      <c r="AD28" s="20">
        <v>26.9</v>
      </c>
      <c r="AE28" s="20"/>
      <c r="AF28" s="20">
        <v>22</v>
      </c>
      <c r="AG28" s="20"/>
      <c r="AH28" s="20">
        <v>15.8</v>
      </c>
      <c r="AI28" s="20"/>
      <c r="AJ28" s="20">
        <v>15.7</v>
      </c>
      <c r="AK28" s="20"/>
      <c r="AL28" s="20">
        <v>16</v>
      </c>
      <c r="AM28" s="20">
        <v>8</v>
      </c>
      <c r="AN28" s="20">
        <v>10.6</v>
      </c>
      <c r="AO28" s="20">
        <v>10.8</v>
      </c>
      <c r="AP28" s="20">
        <v>10.6</v>
      </c>
      <c r="AQ28" s="20">
        <v>9</v>
      </c>
      <c r="AR28" s="20">
        <v>9.8000000000000007</v>
      </c>
      <c r="AS28" s="20">
        <v>11.8</v>
      </c>
      <c r="AT28" s="20">
        <v>12.8</v>
      </c>
      <c r="AU28" s="20">
        <v>11.8</v>
      </c>
      <c r="AV28" s="20">
        <v>9.8000000000000007</v>
      </c>
      <c r="AW28" s="20">
        <v>14</v>
      </c>
      <c r="AX28" s="20">
        <v>13.6</v>
      </c>
      <c r="AY28" s="20">
        <v>8.8000000000000007</v>
      </c>
      <c r="AZ28" s="20">
        <v>10.199999999999999</v>
      </c>
      <c r="BA28" s="20">
        <v>9.8000000000000007</v>
      </c>
      <c r="BB28" s="20">
        <v>8</v>
      </c>
      <c r="BC28" s="20">
        <v>1.8</v>
      </c>
      <c r="BD28" s="20">
        <v>14.8</v>
      </c>
      <c r="BE28" s="20">
        <v>1</v>
      </c>
      <c r="BF28" s="20">
        <v>12.6</v>
      </c>
      <c r="BG28" s="20">
        <v>10.8</v>
      </c>
      <c r="BH28" s="20">
        <v>9.1</v>
      </c>
      <c r="BI28" s="20">
        <v>10</v>
      </c>
      <c r="BJ28" s="20">
        <v>5.1000000000000014</v>
      </c>
      <c r="BK28" s="20">
        <v>6.7</v>
      </c>
      <c r="BL28" s="20">
        <v>5.9</v>
      </c>
      <c r="BM28" s="20">
        <v>5.9</v>
      </c>
      <c r="BN28" s="20">
        <v>4.8000000000000007</v>
      </c>
      <c r="BO28" s="20">
        <v>7</v>
      </c>
      <c r="BP28" s="20">
        <v>1.8</v>
      </c>
    </row>
    <row r="29" spans="1:68" ht="14.1" customHeight="1" x14ac:dyDescent="0.3">
      <c r="A29" s="7" t="s">
        <v>816</v>
      </c>
      <c r="B29" s="20">
        <v>5.8000000000000007</v>
      </c>
      <c r="C29" s="20">
        <v>8</v>
      </c>
      <c r="D29" s="20">
        <v>5.8000000000000007</v>
      </c>
      <c r="E29" s="20">
        <v>14</v>
      </c>
      <c r="F29" s="20">
        <v>17</v>
      </c>
      <c r="G29" s="20">
        <v>29.8</v>
      </c>
      <c r="H29" s="20">
        <v>14</v>
      </c>
      <c r="I29" s="20">
        <v>37.799999999999997</v>
      </c>
      <c r="J29" s="20">
        <v>14.8</v>
      </c>
      <c r="K29" s="20">
        <v>43.2</v>
      </c>
      <c r="L29" s="20">
        <v>21.8</v>
      </c>
      <c r="M29" s="20">
        <v>48</v>
      </c>
      <c r="N29" s="20">
        <v>22.9</v>
      </c>
      <c r="O29" s="20">
        <v>20.6</v>
      </c>
      <c r="P29" s="20">
        <v>26.5</v>
      </c>
      <c r="Q29" s="20">
        <v>22.8</v>
      </c>
      <c r="R29" s="20">
        <v>44.7</v>
      </c>
      <c r="S29" s="20"/>
      <c r="T29" s="20">
        <v>31</v>
      </c>
      <c r="U29" s="20"/>
      <c r="V29" s="20">
        <v>24.9</v>
      </c>
      <c r="W29" s="20"/>
      <c r="X29" s="20">
        <v>20.8</v>
      </c>
      <c r="Y29" s="20"/>
      <c r="Z29" s="20">
        <v>26</v>
      </c>
      <c r="AA29" s="20"/>
      <c r="AB29" s="20">
        <v>24.9</v>
      </c>
      <c r="AC29" s="20"/>
      <c r="AD29" s="20">
        <v>30.8</v>
      </c>
      <c r="AE29" s="20"/>
      <c r="AF29" s="20">
        <v>21.8</v>
      </c>
      <c r="AG29" s="20"/>
      <c r="AH29" s="20">
        <v>15.7</v>
      </c>
      <c r="AI29" s="20"/>
      <c r="AJ29" s="20">
        <v>16.3</v>
      </c>
      <c r="AK29" s="20"/>
      <c r="AL29" s="20">
        <v>18.8</v>
      </c>
      <c r="AM29" s="20">
        <v>8.5</v>
      </c>
      <c r="AN29" s="20">
        <v>10.3</v>
      </c>
      <c r="AO29" s="20">
        <v>11.2</v>
      </c>
      <c r="AP29" s="20">
        <v>10.6</v>
      </c>
      <c r="AQ29" s="20">
        <v>8.6</v>
      </c>
      <c r="AR29" s="20">
        <v>8.8000000000000007</v>
      </c>
      <c r="AS29" s="20">
        <v>10.5</v>
      </c>
      <c r="AT29" s="20">
        <v>12.8</v>
      </c>
      <c r="AU29" s="20">
        <v>12</v>
      </c>
      <c r="AV29" s="20">
        <v>9.1</v>
      </c>
      <c r="AW29" s="20">
        <v>14</v>
      </c>
      <c r="AX29" s="20">
        <v>11.1</v>
      </c>
      <c r="AY29" s="20">
        <v>8</v>
      </c>
      <c r="AZ29" s="20">
        <v>10.199999999999999</v>
      </c>
      <c r="BA29" s="20">
        <v>9.8000000000000007</v>
      </c>
      <c r="BB29" s="20">
        <v>7.8000000000000007</v>
      </c>
      <c r="BC29" s="20">
        <v>0.8</v>
      </c>
      <c r="BD29" s="20">
        <v>17.399999999999999</v>
      </c>
      <c r="BE29" s="20">
        <v>1</v>
      </c>
      <c r="BF29" s="20">
        <v>13</v>
      </c>
      <c r="BG29" s="20">
        <v>11.2</v>
      </c>
      <c r="BH29" s="20">
        <v>10.4</v>
      </c>
      <c r="BI29" s="20">
        <v>10</v>
      </c>
      <c r="BJ29" s="20">
        <v>6.8000000000000007</v>
      </c>
      <c r="BK29" s="20">
        <v>6</v>
      </c>
      <c r="BL29" s="20">
        <v>4.2</v>
      </c>
      <c r="BM29" s="20">
        <v>5.8000000000000007</v>
      </c>
      <c r="BN29" s="20">
        <v>5.6000000000000014</v>
      </c>
      <c r="BO29" s="20">
        <v>7</v>
      </c>
      <c r="BP29" s="20">
        <v>0.8</v>
      </c>
    </row>
    <row r="30" spans="1:68" ht="14.1" customHeight="1" x14ac:dyDescent="0.3">
      <c r="A30" s="7" t="s">
        <v>817</v>
      </c>
      <c r="B30" s="20">
        <v>6</v>
      </c>
      <c r="C30" s="20">
        <v>9</v>
      </c>
      <c r="D30" s="20">
        <v>6.8000000000000007</v>
      </c>
      <c r="E30" s="20">
        <v>14.9</v>
      </c>
      <c r="F30" s="20">
        <v>18.899999999999999</v>
      </c>
      <c r="G30" s="20">
        <v>33.6</v>
      </c>
      <c r="H30" s="20">
        <v>17.8</v>
      </c>
      <c r="I30" s="20">
        <v>39</v>
      </c>
      <c r="J30" s="20">
        <v>17.8</v>
      </c>
      <c r="K30" s="20">
        <v>46.7</v>
      </c>
      <c r="L30" s="20">
        <v>25</v>
      </c>
      <c r="M30" s="20">
        <v>51.2</v>
      </c>
      <c r="N30" s="20">
        <v>25.6</v>
      </c>
      <c r="O30" s="20">
        <v>21.8</v>
      </c>
      <c r="P30" s="20">
        <v>31.2</v>
      </c>
      <c r="Q30" s="20">
        <v>26.8</v>
      </c>
      <c r="R30" s="20">
        <v>47.7</v>
      </c>
      <c r="S30" s="20"/>
      <c r="T30" s="20">
        <v>32.9</v>
      </c>
      <c r="U30" s="20"/>
      <c r="V30" s="20">
        <v>27.7</v>
      </c>
      <c r="W30" s="20"/>
      <c r="X30" s="20">
        <v>22</v>
      </c>
      <c r="Y30" s="20"/>
      <c r="Z30" s="20">
        <v>27.9</v>
      </c>
      <c r="AA30" s="20"/>
      <c r="AB30" s="20">
        <v>27.1</v>
      </c>
      <c r="AC30" s="20"/>
      <c r="AD30" s="20">
        <v>31.8</v>
      </c>
      <c r="AE30" s="20"/>
      <c r="AF30" s="20">
        <v>23.7</v>
      </c>
      <c r="AG30" s="20"/>
      <c r="AH30" s="20">
        <v>14.9</v>
      </c>
      <c r="AI30" s="20"/>
      <c r="AJ30" s="20">
        <v>16.5</v>
      </c>
      <c r="AK30" s="20"/>
      <c r="AL30" s="20">
        <v>18.7</v>
      </c>
      <c r="AM30" s="20">
        <v>8.9</v>
      </c>
      <c r="AN30" s="20">
        <v>10.3</v>
      </c>
      <c r="AO30" s="20">
        <v>11</v>
      </c>
      <c r="AP30" s="20">
        <v>9</v>
      </c>
      <c r="AQ30" s="20">
        <v>7</v>
      </c>
      <c r="AR30" s="20">
        <v>8</v>
      </c>
      <c r="AS30" s="20">
        <v>11</v>
      </c>
      <c r="AT30" s="20">
        <v>12.8</v>
      </c>
      <c r="AU30" s="20">
        <v>11.8</v>
      </c>
      <c r="AV30" s="20">
        <v>8.8000000000000007</v>
      </c>
      <c r="AW30" s="20">
        <v>12</v>
      </c>
      <c r="AX30" s="20">
        <v>10.6</v>
      </c>
      <c r="AY30" s="20">
        <v>9</v>
      </c>
      <c r="AZ30" s="20">
        <v>10.8</v>
      </c>
      <c r="BA30" s="20">
        <v>10</v>
      </c>
      <c r="BB30" s="20">
        <v>8</v>
      </c>
      <c r="BC30" s="20">
        <v>0</v>
      </c>
      <c r="BD30" s="20">
        <v>16.600000000000001</v>
      </c>
      <c r="BE30" s="20">
        <v>0</v>
      </c>
      <c r="BF30" s="20">
        <v>13.6</v>
      </c>
      <c r="BG30" s="20">
        <v>12</v>
      </c>
      <c r="BH30" s="20">
        <v>11.4</v>
      </c>
      <c r="BI30" s="20">
        <v>10.8</v>
      </c>
      <c r="BJ30" s="20">
        <v>8.5</v>
      </c>
      <c r="BK30" s="20">
        <v>6.8000000000000007</v>
      </c>
      <c r="BL30" s="20">
        <v>4.8000000000000007</v>
      </c>
      <c r="BM30" s="20">
        <v>5.8000000000000007</v>
      </c>
      <c r="BN30" s="20">
        <v>3</v>
      </c>
      <c r="BO30" s="20">
        <v>6.1000000000000014</v>
      </c>
      <c r="BP30" s="20">
        <v>0</v>
      </c>
    </row>
    <row r="31" spans="1:68" ht="14.1" customHeight="1" x14ac:dyDescent="0.3">
      <c r="A31" s="7" t="s">
        <v>818</v>
      </c>
      <c r="B31" s="20">
        <v>6</v>
      </c>
      <c r="C31" s="20">
        <v>8.8000000000000007</v>
      </c>
      <c r="D31" s="20">
        <v>6.8000000000000007</v>
      </c>
      <c r="E31" s="20">
        <v>14.9</v>
      </c>
      <c r="F31" s="20">
        <v>18.899999999999999</v>
      </c>
      <c r="G31" s="20">
        <v>33.6</v>
      </c>
      <c r="H31" s="20">
        <v>17.8</v>
      </c>
      <c r="I31" s="20">
        <v>38.799999999999997</v>
      </c>
      <c r="J31" s="20">
        <v>17.8</v>
      </c>
      <c r="K31" s="20">
        <v>46.7</v>
      </c>
      <c r="L31" s="20">
        <v>25</v>
      </c>
      <c r="M31" s="20">
        <v>50.6</v>
      </c>
      <c r="N31" s="20">
        <v>25.6</v>
      </c>
      <c r="O31" s="20">
        <v>21.8</v>
      </c>
      <c r="P31" s="20">
        <v>31.2</v>
      </c>
      <c r="Q31" s="20">
        <v>26.8</v>
      </c>
      <c r="R31" s="20">
        <v>47.900000000000013</v>
      </c>
      <c r="S31" s="20"/>
      <c r="T31" s="20">
        <v>32.9</v>
      </c>
      <c r="U31" s="20"/>
      <c r="V31" s="20">
        <v>27.7</v>
      </c>
      <c r="W31" s="20"/>
      <c r="X31" s="20">
        <v>22</v>
      </c>
      <c r="Y31" s="20"/>
      <c r="Z31" s="20">
        <v>27.9</v>
      </c>
      <c r="AA31" s="20"/>
      <c r="AB31" s="20">
        <v>27.3</v>
      </c>
      <c r="AC31" s="20"/>
      <c r="AD31" s="20">
        <v>31.8</v>
      </c>
      <c r="AE31" s="20"/>
      <c r="AF31" s="20">
        <v>23.7</v>
      </c>
      <c r="AG31" s="20"/>
      <c r="AH31" s="20">
        <v>15.1</v>
      </c>
      <c r="AI31" s="20"/>
      <c r="AJ31" s="20">
        <v>16.5</v>
      </c>
      <c r="AK31" s="20"/>
      <c r="AL31" s="20">
        <v>18.8</v>
      </c>
      <c r="AM31" s="20">
        <v>8.9</v>
      </c>
      <c r="AN31" s="20">
        <v>10.5</v>
      </c>
      <c r="AO31" s="20">
        <v>11.2</v>
      </c>
      <c r="AP31" s="20">
        <v>8.9</v>
      </c>
      <c r="AQ31" s="20">
        <v>7</v>
      </c>
      <c r="AR31" s="20">
        <v>8</v>
      </c>
      <c r="AS31" s="20">
        <v>11</v>
      </c>
      <c r="AT31" s="20">
        <v>13.8</v>
      </c>
      <c r="AU31" s="20">
        <v>11.8</v>
      </c>
      <c r="AV31" s="20">
        <v>9.8000000000000007</v>
      </c>
      <c r="AW31" s="20">
        <v>12</v>
      </c>
      <c r="AX31" s="20">
        <v>10.8</v>
      </c>
      <c r="AY31" s="20">
        <v>9</v>
      </c>
      <c r="AZ31" s="20">
        <v>10.8</v>
      </c>
      <c r="BA31" s="20">
        <v>10</v>
      </c>
      <c r="BB31" s="20">
        <v>8</v>
      </c>
      <c r="BC31" s="20"/>
      <c r="BD31" s="20">
        <v>16.600000000000001</v>
      </c>
      <c r="BE31" s="20"/>
      <c r="BF31" s="20">
        <v>13.6</v>
      </c>
      <c r="BG31" s="20">
        <v>12.1</v>
      </c>
      <c r="BH31" s="20">
        <v>11.2</v>
      </c>
      <c r="BI31" s="20">
        <v>10</v>
      </c>
      <c r="BJ31" s="20">
        <v>8.5</v>
      </c>
      <c r="BK31" s="20">
        <v>6.8000000000000007</v>
      </c>
      <c r="BL31" s="20">
        <v>5</v>
      </c>
      <c r="BM31" s="20">
        <v>5.8000000000000007</v>
      </c>
      <c r="BN31" s="20">
        <v>3</v>
      </c>
      <c r="BO31" s="20">
        <v>6</v>
      </c>
      <c r="BP31" s="20"/>
    </row>
    <row r="32" spans="1:68" ht="14.1" customHeight="1" x14ac:dyDescent="0.3">
      <c r="A32" s="7" t="s">
        <v>819</v>
      </c>
      <c r="B32" s="20">
        <v>5.8000000000000007</v>
      </c>
      <c r="C32" s="20">
        <v>9</v>
      </c>
      <c r="D32" s="20">
        <v>6</v>
      </c>
      <c r="E32" s="20">
        <v>14.9</v>
      </c>
      <c r="F32" s="20">
        <v>18.8</v>
      </c>
      <c r="G32" s="20">
        <v>33</v>
      </c>
      <c r="H32" s="20">
        <v>18</v>
      </c>
      <c r="I32" s="20">
        <v>40.400000000000013</v>
      </c>
      <c r="J32" s="20">
        <v>17.8</v>
      </c>
      <c r="K32" s="20">
        <v>46.6</v>
      </c>
      <c r="L32" s="20">
        <v>25.8</v>
      </c>
      <c r="M32" s="20">
        <v>50</v>
      </c>
      <c r="N32" s="20">
        <v>25</v>
      </c>
      <c r="O32" s="20">
        <v>22.9</v>
      </c>
      <c r="P32" s="20">
        <v>30.2</v>
      </c>
      <c r="Q32" s="20">
        <v>27.9</v>
      </c>
      <c r="R32" s="20">
        <v>48.6</v>
      </c>
      <c r="S32" s="20">
        <v>1</v>
      </c>
      <c r="T32" s="20">
        <v>33</v>
      </c>
      <c r="U32" s="20">
        <v>1</v>
      </c>
      <c r="V32" s="20">
        <v>27.9</v>
      </c>
      <c r="W32" s="20">
        <v>1</v>
      </c>
      <c r="X32" s="20">
        <v>22</v>
      </c>
      <c r="Y32" s="20">
        <v>1</v>
      </c>
      <c r="Z32" s="20">
        <v>28.4</v>
      </c>
      <c r="AA32" s="20">
        <v>1</v>
      </c>
      <c r="AB32" s="20">
        <v>27.3</v>
      </c>
      <c r="AC32" s="20">
        <v>0.8</v>
      </c>
      <c r="AD32" s="20">
        <v>32</v>
      </c>
      <c r="AE32" s="20">
        <v>1.8</v>
      </c>
      <c r="AF32" s="20">
        <v>23.9</v>
      </c>
      <c r="AG32" s="20">
        <v>1</v>
      </c>
      <c r="AH32" s="20">
        <v>15.5</v>
      </c>
      <c r="AI32" s="20">
        <v>1</v>
      </c>
      <c r="AJ32" s="20">
        <v>17.5</v>
      </c>
      <c r="AK32" s="20">
        <v>0.8</v>
      </c>
      <c r="AL32" s="20">
        <v>19</v>
      </c>
      <c r="AM32" s="20">
        <v>9</v>
      </c>
      <c r="AN32" s="20">
        <v>9.6000000000000014</v>
      </c>
      <c r="AO32" s="20">
        <v>10.4</v>
      </c>
      <c r="AP32" s="20">
        <v>8.9</v>
      </c>
      <c r="AQ32" s="20">
        <v>7.8000000000000007</v>
      </c>
      <c r="AR32" s="20">
        <v>8.8000000000000007</v>
      </c>
      <c r="AS32" s="20">
        <v>10.8</v>
      </c>
      <c r="AT32" s="20">
        <v>12.8</v>
      </c>
      <c r="AU32" s="20">
        <v>12.8</v>
      </c>
      <c r="AV32" s="20">
        <v>10</v>
      </c>
      <c r="AW32" s="20">
        <v>13</v>
      </c>
      <c r="AX32" s="20">
        <v>12.6</v>
      </c>
      <c r="AY32" s="20">
        <v>10</v>
      </c>
      <c r="AZ32" s="20">
        <v>12</v>
      </c>
      <c r="BA32" s="20">
        <v>11</v>
      </c>
      <c r="BB32" s="20">
        <v>8</v>
      </c>
      <c r="BC32" s="20"/>
      <c r="BD32" s="20">
        <v>19</v>
      </c>
      <c r="BE32" s="20"/>
      <c r="BF32" s="20">
        <v>14.2</v>
      </c>
      <c r="BG32" s="20">
        <v>11.2</v>
      </c>
      <c r="BH32" s="20">
        <v>10.8</v>
      </c>
      <c r="BI32" s="20">
        <v>11</v>
      </c>
      <c r="BJ32" s="20">
        <v>8.8000000000000007</v>
      </c>
      <c r="BK32" s="20">
        <v>9.5</v>
      </c>
      <c r="BL32" s="20">
        <v>6.8000000000000007</v>
      </c>
      <c r="BM32" s="20">
        <v>18.399999999999999</v>
      </c>
      <c r="BN32" s="20">
        <v>7.6000000000000014</v>
      </c>
      <c r="BO32" s="20">
        <v>8.6</v>
      </c>
      <c r="BP32" s="20"/>
    </row>
    <row r="33" spans="1:86" ht="14.1" customHeight="1" x14ac:dyDescent="0.3">
      <c r="A33" s="7" t="s">
        <v>364</v>
      </c>
      <c r="B33" s="20">
        <v>5.8000000000000007</v>
      </c>
      <c r="C33" s="20">
        <v>8.8000000000000007</v>
      </c>
      <c r="D33" s="20">
        <v>6</v>
      </c>
      <c r="E33" s="20">
        <v>14.9</v>
      </c>
      <c r="F33" s="20">
        <v>16.8</v>
      </c>
      <c r="G33" s="20">
        <v>31.8</v>
      </c>
      <c r="H33" s="20">
        <v>17</v>
      </c>
      <c r="I33" s="20">
        <v>38.200000000000003</v>
      </c>
      <c r="J33" s="20">
        <v>17</v>
      </c>
      <c r="K33" s="20">
        <v>46.6</v>
      </c>
      <c r="L33" s="20">
        <v>26</v>
      </c>
      <c r="M33" s="20">
        <v>49.5</v>
      </c>
      <c r="N33" s="20">
        <v>24.8</v>
      </c>
      <c r="O33" s="20">
        <v>23.7</v>
      </c>
      <c r="P33" s="20">
        <v>29.1</v>
      </c>
      <c r="Q33" s="20">
        <v>27.8</v>
      </c>
      <c r="R33" s="20">
        <v>49.7</v>
      </c>
      <c r="S33" s="20">
        <v>3</v>
      </c>
      <c r="T33" s="20">
        <v>34.799999999999997</v>
      </c>
      <c r="U33" s="20">
        <v>2</v>
      </c>
      <c r="V33" s="20">
        <v>29.5</v>
      </c>
      <c r="W33" s="20">
        <v>2</v>
      </c>
      <c r="X33" s="20">
        <v>25.6</v>
      </c>
      <c r="Y33" s="20">
        <v>2</v>
      </c>
      <c r="Z33" s="20">
        <v>27.9</v>
      </c>
      <c r="AA33" s="20">
        <v>2.8</v>
      </c>
      <c r="AB33" s="20">
        <v>27.7</v>
      </c>
      <c r="AC33" s="20">
        <v>3.8</v>
      </c>
      <c r="AD33" s="20">
        <v>31.8</v>
      </c>
      <c r="AE33" s="20">
        <v>3</v>
      </c>
      <c r="AF33" s="20">
        <v>23.9</v>
      </c>
      <c r="AG33" s="20">
        <v>5</v>
      </c>
      <c r="AH33" s="20">
        <v>17</v>
      </c>
      <c r="AI33" s="20">
        <v>3.8</v>
      </c>
      <c r="AJ33" s="20">
        <v>17</v>
      </c>
      <c r="AK33" s="20">
        <v>2</v>
      </c>
      <c r="AL33" s="20">
        <v>19</v>
      </c>
      <c r="AM33" s="20">
        <v>10</v>
      </c>
      <c r="AN33" s="20">
        <v>10.6</v>
      </c>
      <c r="AO33" s="20">
        <v>13.6</v>
      </c>
      <c r="AP33" s="20">
        <v>8.8000000000000007</v>
      </c>
      <c r="AQ33" s="20">
        <v>8</v>
      </c>
      <c r="AR33" s="20">
        <v>10.4</v>
      </c>
      <c r="AS33" s="20">
        <v>9.9</v>
      </c>
      <c r="AT33" s="20">
        <v>15.5</v>
      </c>
      <c r="AU33" s="20">
        <v>13</v>
      </c>
      <c r="AV33" s="20">
        <v>10.8</v>
      </c>
      <c r="AW33" s="20">
        <v>13.8</v>
      </c>
      <c r="AX33" s="20">
        <v>12.8</v>
      </c>
      <c r="AY33" s="20">
        <v>8.9</v>
      </c>
      <c r="AZ33" s="20">
        <v>12</v>
      </c>
      <c r="BA33" s="20">
        <v>10.7</v>
      </c>
      <c r="BB33" s="20">
        <v>7.8000000000000007</v>
      </c>
      <c r="BC33" s="20"/>
      <c r="BD33" s="20">
        <v>20</v>
      </c>
      <c r="BE33" s="20"/>
      <c r="BF33" s="20">
        <v>14.2</v>
      </c>
      <c r="BG33" s="20">
        <v>11.2</v>
      </c>
      <c r="BH33" s="20">
        <v>10</v>
      </c>
      <c r="BI33" s="20">
        <v>11.8</v>
      </c>
      <c r="BJ33" s="20">
        <v>8.8000000000000007</v>
      </c>
      <c r="BK33" s="20">
        <v>9.3000000000000007</v>
      </c>
      <c r="BL33" s="20">
        <v>6.8000000000000007</v>
      </c>
      <c r="BM33" s="20">
        <v>18.8</v>
      </c>
      <c r="BN33" s="20">
        <v>7.6000000000000014</v>
      </c>
      <c r="BO33" s="20">
        <v>8.6</v>
      </c>
      <c r="BP33" s="20"/>
    </row>
    <row r="34" spans="1:86" ht="14.1" customHeight="1" x14ac:dyDescent="0.3">
      <c r="A34" s="7" t="s">
        <v>820</v>
      </c>
      <c r="B34" s="20">
        <v>5</v>
      </c>
      <c r="C34" s="20">
        <v>9</v>
      </c>
      <c r="D34" s="20">
        <v>7.8000000000000007</v>
      </c>
      <c r="E34" s="20">
        <v>15</v>
      </c>
      <c r="F34" s="20">
        <v>16.8</v>
      </c>
      <c r="G34" s="20">
        <v>40</v>
      </c>
      <c r="H34" s="20">
        <v>19.8</v>
      </c>
      <c r="I34" s="20">
        <v>35.1</v>
      </c>
      <c r="J34" s="20">
        <v>21.6</v>
      </c>
      <c r="K34" s="20">
        <v>43.400000000000013</v>
      </c>
      <c r="L34" s="20">
        <v>25.8</v>
      </c>
      <c r="M34" s="20">
        <v>48.2</v>
      </c>
      <c r="N34" s="20">
        <v>24.8</v>
      </c>
      <c r="O34" s="20">
        <v>26.3</v>
      </c>
      <c r="P34" s="20">
        <v>28.8</v>
      </c>
      <c r="Q34" s="20">
        <v>27.5</v>
      </c>
      <c r="R34" s="20">
        <v>54.6</v>
      </c>
      <c r="S34" s="20">
        <v>8</v>
      </c>
      <c r="T34" s="20">
        <v>37.4</v>
      </c>
      <c r="U34" s="20">
        <v>4</v>
      </c>
      <c r="V34" s="20">
        <v>28.8</v>
      </c>
      <c r="W34" s="20">
        <v>4.8000000000000007</v>
      </c>
      <c r="X34" s="20">
        <v>23.2</v>
      </c>
      <c r="Y34" s="20">
        <v>4.8000000000000007</v>
      </c>
      <c r="Z34" s="20">
        <v>31</v>
      </c>
      <c r="AA34" s="20">
        <v>6</v>
      </c>
      <c r="AB34" s="20">
        <v>30.3</v>
      </c>
      <c r="AC34" s="20">
        <v>6</v>
      </c>
      <c r="AD34" s="20">
        <v>35.700000000000003</v>
      </c>
      <c r="AE34" s="20">
        <v>9.4</v>
      </c>
      <c r="AF34" s="20">
        <v>24.3</v>
      </c>
      <c r="AG34" s="20">
        <v>7</v>
      </c>
      <c r="AH34" s="20">
        <v>17.3</v>
      </c>
      <c r="AI34" s="20">
        <v>5</v>
      </c>
      <c r="AJ34" s="20">
        <v>16</v>
      </c>
      <c r="AK34" s="20">
        <v>4.8000000000000007</v>
      </c>
      <c r="AL34" s="20">
        <v>20.3</v>
      </c>
      <c r="AM34" s="20">
        <v>12</v>
      </c>
      <c r="AN34" s="20">
        <v>10</v>
      </c>
      <c r="AO34" s="20">
        <v>10.9</v>
      </c>
      <c r="AP34" s="20">
        <v>8.3000000000000007</v>
      </c>
      <c r="AQ34" s="20">
        <v>8</v>
      </c>
      <c r="AR34" s="20">
        <v>9</v>
      </c>
      <c r="AS34" s="20">
        <v>10</v>
      </c>
      <c r="AT34" s="20">
        <v>12</v>
      </c>
      <c r="AU34" s="20">
        <v>14.6</v>
      </c>
      <c r="AV34" s="20">
        <v>10</v>
      </c>
      <c r="AW34" s="20">
        <v>12.8</v>
      </c>
      <c r="AX34" s="20">
        <v>10.9</v>
      </c>
      <c r="AY34" s="20">
        <v>7</v>
      </c>
      <c r="AZ34" s="20">
        <v>10.8</v>
      </c>
      <c r="BA34" s="20">
        <v>10.3</v>
      </c>
      <c r="BB34" s="20">
        <v>7.4</v>
      </c>
      <c r="BC34" s="20"/>
      <c r="BD34" s="20">
        <v>18.399999999999999</v>
      </c>
      <c r="BE34" s="20"/>
      <c r="BF34" s="20">
        <v>12.6</v>
      </c>
      <c r="BG34" s="20">
        <v>9.8000000000000007</v>
      </c>
      <c r="BH34" s="20">
        <v>9.6000000000000014</v>
      </c>
      <c r="BI34" s="20">
        <v>9.9</v>
      </c>
      <c r="BJ34" s="20">
        <v>8</v>
      </c>
      <c r="BK34" s="20">
        <v>6.6000000000000014</v>
      </c>
      <c r="BL34" s="20">
        <v>4</v>
      </c>
      <c r="BM34" s="20">
        <v>15</v>
      </c>
      <c r="BN34" s="20">
        <v>4</v>
      </c>
      <c r="BO34" s="20">
        <v>7.6000000000000014</v>
      </c>
      <c r="BP34" s="20"/>
    </row>
    <row r="35" spans="1:86" ht="14.1" customHeight="1" x14ac:dyDescent="0.3">
      <c r="A35" s="7" t="s">
        <v>324</v>
      </c>
      <c r="B35" s="20">
        <v>5.8000000000000007</v>
      </c>
      <c r="C35" s="20">
        <v>9</v>
      </c>
      <c r="D35" s="20">
        <v>7.8000000000000007</v>
      </c>
      <c r="E35" s="20">
        <v>14.9</v>
      </c>
      <c r="F35" s="20">
        <v>15.1</v>
      </c>
      <c r="G35" s="20">
        <v>40</v>
      </c>
      <c r="H35" s="20">
        <v>19.8</v>
      </c>
      <c r="I35" s="20">
        <v>35.6</v>
      </c>
      <c r="J35" s="20">
        <v>20.8</v>
      </c>
      <c r="K35" s="20">
        <v>39.5</v>
      </c>
      <c r="L35" s="20">
        <v>26.8</v>
      </c>
      <c r="M35" s="20">
        <v>49.5</v>
      </c>
      <c r="N35" s="20">
        <v>24.8</v>
      </c>
      <c r="O35" s="20">
        <v>26.3</v>
      </c>
      <c r="P35" s="20">
        <v>27.2</v>
      </c>
      <c r="Q35" s="20">
        <v>28.9</v>
      </c>
      <c r="R35" s="20">
        <v>52.900000000000013</v>
      </c>
      <c r="S35" s="20">
        <v>8</v>
      </c>
      <c r="T35" s="20">
        <v>34.9</v>
      </c>
      <c r="U35" s="20">
        <v>5.6000000000000014</v>
      </c>
      <c r="V35" s="20">
        <v>28.8</v>
      </c>
      <c r="W35" s="20">
        <v>5</v>
      </c>
      <c r="X35" s="20">
        <v>22.8</v>
      </c>
      <c r="Y35" s="20">
        <v>6</v>
      </c>
      <c r="Z35" s="20">
        <v>32.299999999999997</v>
      </c>
      <c r="AA35" s="20">
        <v>7</v>
      </c>
      <c r="AB35" s="20">
        <v>27.3</v>
      </c>
      <c r="AC35" s="20">
        <v>7</v>
      </c>
      <c r="AD35" s="20">
        <v>34.4</v>
      </c>
      <c r="AE35" s="20">
        <v>11.8</v>
      </c>
      <c r="AF35" s="20">
        <v>23.9</v>
      </c>
      <c r="AG35" s="20">
        <v>6.6000000000000014</v>
      </c>
      <c r="AH35" s="20">
        <v>16.399999999999999</v>
      </c>
      <c r="AI35" s="20">
        <v>5.8000000000000007</v>
      </c>
      <c r="AJ35" s="20">
        <v>14.8</v>
      </c>
      <c r="AK35" s="20">
        <v>5.8000000000000007</v>
      </c>
      <c r="AL35" s="20">
        <v>19</v>
      </c>
      <c r="AM35" s="20">
        <v>11.6</v>
      </c>
      <c r="AN35" s="20">
        <v>10.6</v>
      </c>
      <c r="AO35" s="20">
        <v>10.8</v>
      </c>
      <c r="AP35" s="20">
        <v>8.8000000000000007</v>
      </c>
      <c r="AQ35" s="20">
        <v>7.4</v>
      </c>
      <c r="AR35" s="20">
        <v>9.1</v>
      </c>
      <c r="AS35" s="20">
        <v>9.9</v>
      </c>
      <c r="AT35" s="20">
        <v>10</v>
      </c>
      <c r="AU35" s="20">
        <v>12.8</v>
      </c>
      <c r="AV35" s="20">
        <v>9.7000000000000011</v>
      </c>
      <c r="AW35" s="20">
        <v>12.8</v>
      </c>
      <c r="AX35" s="20">
        <v>10.3</v>
      </c>
      <c r="AY35" s="20">
        <v>7</v>
      </c>
      <c r="AZ35" s="20">
        <v>8.5</v>
      </c>
      <c r="BA35" s="20">
        <v>9</v>
      </c>
      <c r="BB35" s="20">
        <v>5.8000000000000007</v>
      </c>
      <c r="BC35" s="20"/>
      <c r="BD35" s="20">
        <v>14</v>
      </c>
      <c r="BE35" s="20"/>
      <c r="BF35" s="20">
        <v>8.8000000000000007</v>
      </c>
      <c r="BG35" s="20">
        <v>6.3000000000000007</v>
      </c>
      <c r="BH35" s="20">
        <v>5.8000000000000007</v>
      </c>
      <c r="BI35" s="20">
        <v>6</v>
      </c>
      <c r="BJ35" s="20">
        <v>6</v>
      </c>
      <c r="BK35" s="20">
        <v>5</v>
      </c>
      <c r="BL35" s="20">
        <v>4</v>
      </c>
      <c r="BM35" s="20">
        <v>12.6</v>
      </c>
      <c r="BN35" s="20">
        <v>3</v>
      </c>
      <c r="BO35" s="20">
        <v>2.4</v>
      </c>
      <c r="BP35" s="20"/>
    </row>
    <row r="36" spans="1:86" ht="14.1" customHeight="1" x14ac:dyDescent="0.3">
      <c r="A36" s="7" t="s">
        <v>325</v>
      </c>
      <c r="B36" s="20">
        <v>8.8000000000000007</v>
      </c>
      <c r="C36" s="20">
        <v>8</v>
      </c>
      <c r="D36" s="20">
        <v>12</v>
      </c>
      <c r="E36" s="20">
        <v>32</v>
      </c>
      <c r="F36" s="20">
        <v>53.3</v>
      </c>
      <c r="G36" s="20">
        <v>49.3</v>
      </c>
      <c r="H36" s="20">
        <v>40.6</v>
      </c>
      <c r="I36" s="20">
        <v>48.5</v>
      </c>
      <c r="J36" s="20">
        <v>50.6</v>
      </c>
      <c r="K36" s="20">
        <v>43.2</v>
      </c>
      <c r="L36" s="20">
        <v>44.7</v>
      </c>
      <c r="M36" s="20">
        <v>47.400000000000013</v>
      </c>
      <c r="N36" s="20">
        <v>22</v>
      </c>
      <c r="O36" s="20">
        <v>22.1</v>
      </c>
      <c r="P36" s="20">
        <v>20</v>
      </c>
      <c r="Q36" s="20">
        <v>23.5</v>
      </c>
      <c r="R36" s="20">
        <v>51.900000000000013</v>
      </c>
      <c r="S36" s="20">
        <v>40.200000000000003</v>
      </c>
      <c r="T36" s="20">
        <v>35.9</v>
      </c>
      <c r="U36" s="20">
        <v>13</v>
      </c>
      <c r="V36" s="20">
        <v>27.6</v>
      </c>
      <c r="W36" s="20">
        <v>10.8</v>
      </c>
      <c r="X36" s="20">
        <v>16.100000000000001</v>
      </c>
      <c r="Y36" s="20">
        <v>9.8000000000000007</v>
      </c>
      <c r="Z36" s="20">
        <v>26.8</v>
      </c>
      <c r="AA36" s="20">
        <v>23.6</v>
      </c>
      <c r="AB36" s="20">
        <v>24.8</v>
      </c>
      <c r="AC36" s="20">
        <v>22</v>
      </c>
      <c r="AD36" s="20">
        <v>41.6</v>
      </c>
      <c r="AE36" s="20">
        <v>52.1</v>
      </c>
      <c r="AF36" s="20">
        <v>30.2</v>
      </c>
      <c r="AG36" s="20">
        <v>8</v>
      </c>
      <c r="AH36" s="20">
        <v>12.8</v>
      </c>
      <c r="AI36" s="20">
        <v>7</v>
      </c>
      <c r="AJ36" s="20">
        <v>9.1</v>
      </c>
      <c r="AK36" s="20">
        <v>7</v>
      </c>
      <c r="AL36" s="20">
        <v>20.6</v>
      </c>
      <c r="AM36" s="20">
        <v>10</v>
      </c>
      <c r="AN36" s="20">
        <v>11</v>
      </c>
      <c r="AO36" s="20">
        <v>6.8000000000000007</v>
      </c>
      <c r="AP36" s="20">
        <v>6.8000000000000007</v>
      </c>
      <c r="AQ36" s="20">
        <v>4.8000000000000007</v>
      </c>
      <c r="AR36" s="20">
        <v>8</v>
      </c>
      <c r="AS36" s="20">
        <v>4.2</v>
      </c>
      <c r="AT36" s="20">
        <v>7.1000000000000014</v>
      </c>
      <c r="AU36" s="20">
        <v>6.8000000000000007</v>
      </c>
      <c r="AV36" s="20">
        <v>14.8</v>
      </c>
      <c r="AW36" s="20">
        <v>9</v>
      </c>
      <c r="AX36" s="20">
        <v>13.6</v>
      </c>
      <c r="AY36" s="20">
        <v>11.8</v>
      </c>
      <c r="AZ36" s="20">
        <v>12.8</v>
      </c>
      <c r="BA36" s="20">
        <v>13</v>
      </c>
      <c r="BB36" s="20">
        <v>1</v>
      </c>
      <c r="BC36" s="20"/>
      <c r="BD36" s="20">
        <v>2.8</v>
      </c>
      <c r="BE36" s="20"/>
      <c r="BF36" s="20">
        <v>1</v>
      </c>
      <c r="BG36" s="20">
        <v>1</v>
      </c>
      <c r="BH36" s="20">
        <v>1</v>
      </c>
      <c r="BI36" s="20">
        <v>1.8</v>
      </c>
      <c r="BJ36" s="20">
        <v>0</v>
      </c>
      <c r="BK36" s="20">
        <v>1</v>
      </c>
      <c r="BL36" s="20">
        <v>0</v>
      </c>
      <c r="BM36" s="20">
        <v>8.8000000000000007</v>
      </c>
      <c r="BN36" s="20">
        <v>0</v>
      </c>
      <c r="BO36" s="20">
        <v>0</v>
      </c>
      <c r="BP36" s="20"/>
    </row>
    <row r="37" spans="1:86" ht="14.1" customHeight="1" x14ac:dyDescent="0.3">
      <c r="A37" s="7" t="s">
        <v>371</v>
      </c>
      <c r="B37" s="20">
        <v>5</v>
      </c>
      <c r="C37" s="20">
        <v>7</v>
      </c>
      <c r="D37" s="20">
        <v>9.8000000000000007</v>
      </c>
      <c r="E37" s="20">
        <v>23</v>
      </c>
      <c r="F37" s="20">
        <v>41.8</v>
      </c>
      <c r="G37" s="20">
        <v>44.900000000000013</v>
      </c>
      <c r="H37" s="20">
        <v>32.1</v>
      </c>
      <c r="I37" s="20">
        <v>27.8</v>
      </c>
      <c r="J37" s="20">
        <v>23</v>
      </c>
      <c r="K37" s="20">
        <v>15.7</v>
      </c>
      <c r="L37" s="20">
        <v>12</v>
      </c>
      <c r="M37" s="20">
        <v>11</v>
      </c>
      <c r="N37" s="20">
        <v>10.8</v>
      </c>
      <c r="O37" s="20">
        <v>8.8000000000000007</v>
      </c>
      <c r="P37" s="20">
        <v>8.8000000000000007</v>
      </c>
      <c r="Q37" s="20">
        <v>24.6</v>
      </c>
      <c r="R37" s="20">
        <v>44.2</v>
      </c>
      <c r="S37" s="20">
        <v>48</v>
      </c>
      <c r="T37" s="20">
        <v>16.2</v>
      </c>
      <c r="U37" s="20">
        <v>9.8000000000000007</v>
      </c>
      <c r="V37" s="20">
        <v>11.8</v>
      </c>
      <c r="W37" s="20">
        <v>10.8</v>
      </c>
      <c r="X37" s="20">
        <v>8.1</v>
      </c>
      <c r="Y37" s="20">
        <v>12.4</v>
      </c>
      <c r="Z37" s="20">
        <v>16.399999999999999</v>
      </c>
      <c r="AA37" s="20">
        <v>24.6</v>
      </c>
      <c r="AB37" s="20">
        <v>8</v>
      </c>
      <c r="AC37" s="20">
        <v>18.600000000000001</v>
      </c>
      <c r="AD37" s="20">
        <v>36.799999999999997</v>
      </c>
      <c r="AE37" s="20">
        <v>50.3</v>
      </c>
      <c r="AF37" s="20">
        <v>8.8000000000000007</v>
      </c>
      <c r="AG37" s="20">
        <v>6.8000000000000007</v>
      </c>
      <c r="AH37" s="20">
        <v>6.8000000000000007</v>
      </c>
      <c r="AI37" s="20">
        <v>6</v>
      </c>
      <c r="AJ37" s="20">
        <v>6</v>
      </c>
      <c r="AK37" s="20">
        <v>7.8000000000000007</v>
      </c>
      <c r="AL37" s="20">
        <v>19</v>
      </c>
      <c r="AM37" s="20">
        <v>10.8</v>
      </c>
      <c r="AN37" s="20">
        <v>6</v>
      </c>
      <c r="AO37" s="20">
        <v>4.8000000000000007</v>
      </c>
      <c r="AP37" s="20">
        <v>4</v>
      </c>
      <c r="AQ37" s="20">
        <v>3</v>
      </c>
      <c r="AR37" s="20">
        <v>4.1000000000000014</v>
      </c>
      <c r="AS37" s="20">
        <v>2.8</v>
      </c>
      <c r="AT37" s="20">
        <v>3.8</v>
      </c>
      <c r="AU37" s="20">
        <v>4</v>
      </c>
      <c r="AV37" s="20">
        <v>10</v>
      </c>
      <c r="AW37" s="20">
        <v>3</v>
      </c>
      <c r="AX37" s="20">
        <v>8</v>
      </c>
      <c r="AY37" s="20">
        <v>8</v>
      </c>
      <c r="AZ37" s="20">
        <v>6.8000000000000007</v>
      </c>
      <c r="BA37" s="20">
        <v>8</v>
      </c>
      <c r="BB37" s="20"/>
      <c r="BC37" s="20"/>
      <c r="BD37" s="20"/>
      <c r="BE37" s="20"/>
      <c r="BF37" s="20"/>
      <c r="BG37" s="20"/>
      <c r="BH37" s="20"/>
      <c r="BI37" s="20"/>
      <c r="BJ37" s="20"/>
      <c r="BK37" s="20"/>
      <c r="BL37" s="20"/>
      <c r="BM37" s="20"/>
      <c r="BN37" s="20"/>
      <c r="BO37" s="20"/>
      <c r="BP37" s="20"/>
    </row>
    <row r="38" spans="1:86" ht="14.1" customHeight="1" x14ac:dyDescent="0.3">
      <c r="A38" s="7" t="s">
        <v>372</v>
      </c>
      <c r="B38" s="20">
        <v>2</v>
      </c>
      <c r="C38" s="20">
        <v>2</v>
      </c>
      <c r="D38" s="20">
        <v>4.8000000000000007</v>
      </c>
      <c r="E38" s="20">
        <v>13</v>
      </c>
      <c r="F38" s="20">
        <v>32.6</v>
      </c>
      <c r="G38" s="20">
        <v>35</v>
      </c>
      <c r="H38" s="20">
        <v>23.4</v>
      </c>
      <c r="I38" s="20">
        <v>21.4</v>
      </c>
      <c r="J38" s="20">
        <v>11</v>
      </c>
      <c r="K38" s="20">
        <v>12.6</v>
      </c>
      <c r="L38" s="20">
        <v>8.8000000000000007</v>
      </c>
      <c r="M38" s="20">
        <v>9</v>
      </c>
      <c r="N38" s="20">
        <v>8</v>
      </c>
      <c r="O38" s="20">
        <v>6</v>
      </c>
      <c r="P38" s="20">
        <v>5</v>
      </c>
      <c r="Q38" s="20">
        <v>21.8</v>
      </c>
      <c r="R38" s="20">
        <v>33.6</v>
      </c>
      <c r="S38" s="20">
        <v>38.400000000000013</v>
      </c>
      <c r="T38" s="20">
        <v>11</v>
      </c>
      <c r="U38" s="20">
        <v>8</v>
      </c>
      <c r="V38" s="20">
        <v>8</v>
      </c>
      <c r="W38" s="20">
        <v>9</v>
      </c>
      <c r="X38" s="20">
        <v>6.8000000000000007</v>
      </c>
      <c r="Y38" s="20">
        <v>9</v>
      </c>
      <c r="Z38" s="20">
        <v>12.6</v>
      </c>
      <c r="AA38" s="20">
        <v>19.8</v>
      </c>
      <c r="AB38" s="20">
        <v>8</v>
      </c>
      <c r="AC38" s="20">
        <v>15.8</v>
      </c>
      <c r="AD38" s="20">
        <v>32</v>
      </c>
      <c r="AE38" s="20">
        <v>38.6</v>
      </c>
      <c r="AF38" s="20">
        <v>6.8000000000000007</v>
      </c>
      <c r="AG38" s="20">
        <v>5</v>
      </c>
      <c r="AH38" s="20">
        <v>5.8000000000000007</v>
      </c>
      <c r="AI38" s="20">
        <v>5</v>
      </c>
      <c r="AJ38" s="20">
        <v>5</v>
      </c>
      <c r="AK38" s="20">
        <v>5.8000000000000007</v>
      </c>
      <c r="AL38" s="20">
        <v>15.8</v>
      </c>
      <c r="AM38" s="20">
        <v>9.4</v>
      </c>
      <c r="AN38" s="20">
        <v>5.8000000000000007</v>
      </c>
      <c r="AO38" s="20">
        <v>3</v>
      </c>
      <c r="AP38" s="20">
        <v>3.8</v>
      </c>
      <c r="AQ38" s="20">
        <v>2</v>
      </c>
      <c r="AR38" s="20">
        <v>2.8</v>
      </c>
      <c r="AS38" s="20">
        <v>2</v>
      </c>
      <c r="AT38" s="20">
        <v>2.8</v>
      </c>
      <c r="AU38" s="20">
        <v>3</v>
      </c>
      <c r="AV38" s="20">
        <v>8</v>
      </c>
      <c r="AW38" s="20">
        <v>2</v>
      </c>
      <c r="AX38" s="20">
        <v>6.8000000000000007</v>
      </c>
      <c r="AY38" s="20">
        <v>3</v>
      </c>
      <c r="AZ38" s="20">
        <v>3.8</v>
      </c>
      <c r="BA38" s="20">
        <v>6</v>
      </c>
      <c r="BB38" s="20"/>
      <c r="BC38" s="20"/>
      <c r="BD38" s="20"/>
      <c r="BE38" s="20"/>
      <c r="BF38" s="20"/>
      <c r="BG38" s="20"/>
      <c r="BH38" s="20"/>
      <c r="BI38" s="20"/>
      <c r="BJ38" s="20"/>
      <c r="BK38" s="20"/>
      <c r="BL38" s="20"/>
      <c r="BM38" s="20"/>
      <c r="BN38" s="20"/>
      <c r="BO38" s="20"/>
      <c r="BP38" s="20"/>
    </row>
    <row r="39" spans="1:86" ht="14.1" customHeight="1" x14ac:dyDescent="0.3">
      <c r="A39" s="21" t="s">
        <v>116</v>
      </c>
      <c r="B39" s="22">
        <f>MAX(B9:B38)</f>
        <v>8.8000000000000007</v>
      </c>
      <c r="C39" s="22">
        <f t="shared" ref="C39:BN39" si="0">MAX(C9:C38)</f>
        <v>9</v>
      </c>
      <c r="D39" s="22">
        <f t="shared" si="0"/>
        <v>12</v>
      </c>
      <c r="E39" s="22">
        <f t="shared" si="0"/>
        <v>32</v>
      </c>
      <c r="F39" s="22">
        <f t="shared" si="0"/>
        <v>53.3</v>
      </c>
      <c r="G39" s="22">
        <f t="shared" si="0"/>
        <v>49.3</v>
      </c>
      <c r="H39" s="22">
        <f t="shared" si="0"/>
        <v>40.6</v>
      </c>
      <c r="I39" s="22">
        <f t="shared" si="0"/>
        <v>48.5</v>
      </c>
      <c r="J39" s="22">
        <f t="shared" si="0"/>
        <v>50.6</v>
      </c>
      <c r="K39" s="22">
        <f t="shared" si="0"/>
        <v>48.8</v>
      </c>
      <c r="L39" s="22">
        <f t="shared" si="0"/>
        <v>44.7</v>
      </c>
      <c r="M39" s="22">
        <f t="shared" si="0"/>
        <v>51.2</v>
      </c>
      <c r="N39" s="22">
        <f t="shared" si="0"/>
        <v>25.6</v>
      </c>
      <c r="O39" s="22">
        <f t="shared" si="0"/>
        <v>26.3</v>
      </c>
      <c r="P39" s="22">
        <f t="shared" si="0"/>
        <v>31.2</v>
      </c>
      <c r="Q39" s="22">
        <f t="shared" si="0"/>
        <v>28.9</v>
      </c>
      <c r="R39" s="22">
        <f t="shared" si="0"/>
        <v>54.6</v>
      </c>
      <c r="S39" s="22">
        <f t="shared" si="0"/>
        <v>48</v>
      </c>
      <c r="T39" s="22">
        <f t="shared" si="0"/>
        <v>37.4</v>
      </c>
      <c r="U39" s="22">
        <f t="shared" si="0"/>
        <v>13</v>
      </c>
      <c r="V39" s="22">
        <f t="shared" si="0"/>
        <v>29.5</v>
      </c>
      <c r="W39" s="22">
        <f t="shared" si="0"/>
        <v>10.8</v>
      </c>
      <c r="X39" s="22">
        <f t="shared" si="0"/>
        <v>25.6</v>
      </c>
      <c r="Y39" s="22">
        <f t="shared" si="0"/>
        <v>12.4</v>
      </c>
      <c r="Z39" s="22">
        <f t="shared" si="0"/>
        <v>32.299999999999997</v>
      </c>
      <c r="AA39" s="22">
        <f t="shared" si="0"/>
        <v>24.6</v>
      </c>
      <c r="AB39" s="22">
        <f t="shared" si="0"/>
        <v>30.3</v>
      </c>
      <c r="AC39" s="22">
        <f t="shared" si="0"/>
        <v>22</v>
      </c>
      <c r="AD39" s="22">
        <f t="shared" si="0"/>
        <v>41.6</v>
      </c>
      <c r="AE39" s="22">
        <f t="shared" si="0"/>
        <v>52.1</v>
      </c>
      <c r="AF39" s="22">
        <f t="shared" si="0"/>
        <v>32.799999999999997</v>
      </c>
      <c r="AG39" s="22">
        <f t="shared" si="0"/>
        <v>8</v>
      </c>
      <c r="AH39" s="22">
        <f t="shared" si="0"/>
        <v>36.799999999999997</v>
      </c>
      <c r="AI39" s="22">
        <f t="shared" si="0"/>
        <v>7</v>
      </c>
      <c r="AJ39" s="22">
        <f t="shared" si="0"/>
        <v>34</v>
      </c>
      <c r="AK39" s="22">
        <f t="shared" si="0"/>
        <v>7.8000000000000007</v>
      </c>
      <c r="AL39" s="22">
        <f t="shared" si="0"/>
        <v>34.799999999999997</v>
      </c>
      <c r="AM39" s="22">
        <f t="shared" si="0"/>
        <v>24.6</v>
      </c>
      <c r="AN39" s="22">
        <f t="shared" si="0"/>
        <v>35.200000000000003</v>
      </c>
      <c r="AO39" s="22">
        <f t="shared" si="0"/>
        <v>30.8</v>
      </c>
      <c r="AP39" s="22">
        <f t="shared" si="0"/>
        <v>37.799999999999997</v>
      </c>
      <c r="AQ39" s="22">
        <f t="shared" si="0"/>
        <v>32.4</v>
      </c>
      <c r="AR39" s="22">
        <f t="shared" si="0"/>
        <v>38.6</v>
      </c>
      <c r="AS39" s="22">
        <f t="shared" si="0"/>
        <v>33</v>
      </c>
      <c r="AT39" s="22">
        <f t="shared" si="0"/>
        <v>42</v>
      </c>
      <c r="AU39" s="22">
        <f t="shared" si="0"/>
        <v>33</v>
      </c>
      <c r="AV39" s="22">
        <f t="shared" si="0"/>
        <v>38.400000000000013</v>
      </c>
      <c r="AW39" s="22">
        <f t="shared" si="0"/>
        <v>36.4</v>
      </c>
      <c r="AX39" s="22">
        <f t="shared" si="0"/>
        <v>48.2</v>
      </c>
      <c r="AY39" s="22">
        <f t="shared" si="0"/>
        <v>35.799999999999997</v>
      </c>
      <c r="AZ39" s="22">
        <f t="shared" si="0"/>
        <v>31</v>
      </c>
      <c r="BA39" s="22">
        <f t="shared" si="0"/>
        <v>30.4</v>
      </c>
      <c r="BB39" s="22">
        <f t="shared" si="0"/>
        <v>37</v>
      </c>
      <c r="BC39" s="22">
        <f t="shared" si="0"/>
        <v>25.8</v>
      </c>
      <c r="BD39" s="22">
        <f t="shared" si="0"/>
        <v>22.8</v>
      </c>
      <c r="BE39" s="22">
        <f t="shared" si="0"/>
        <v>14.6</v>
      </c>
      <c r="BF39" s="22">
        <f t="shared" si="0"/>
        <v>21.8</v>
      </c>
      <c r="BG39" s="22">
        <f t="shared" si="0"/>
        <v>16.8</v>
      </c>
      <c r="BH39" s="22">
        <f t="shared" si="0"/>
        <v>22.8</v>
      </c>
      <c r="BI39" s="22">
        <f t="shared" si="0"/>
        <v>16</v>
      </c>
      <c r="BJ39" s="22">
        <f t="shared" si="0"/>
        <v>22.8</v>
      </c>
      <c r="BK39" s="22">
        <f t="shared" si="0"/>
        <v>21.2</v>
      </c>
      <c r="BL39" s="22">
        <f t="shared" si="0"/>
        <v>16.8</v>
      </c>
      <c r="BM39" s="22">
        <f t="shared" si="0"/>
        <v>29.8</v>
      </c>
      <c r="BN39" s="22">
        <f t="shared" si="0"/>
        <v>15</v>
      </c>
      <c r="BO39" s="22">
        <f t="shared" ref="BO39:BP39" si="1">MAX(BO9:BO38)</f>
        <v>24.6</v>
      </c>
      <c r="BP39" s="22">
        <f t="shared" si="1"/>
        <v>15.4</v>
      </c>
    </row>
    <row r="40" spans="1:86" ht="14.1" customHeight="1" x14ac:dyDescent="0.3">
      <c r="A40" s="21" t="s">
        <v>117</v>
      </c>
      <c r="B40" s="23">
        <f>HOUR(B7)</f>
        <v>6</v>
      </c>
      <c r="C40" s="23">
        <f t="shared" ref="C40:BN40" si="2">HOUR(C7)</f>
        <v>6</v>
      </c>
      <c r="D40" s="23">
        <f t="shared" si="2"/>
        <v>6</v>
      </c>
      <c r="E40" s="23">
        <f t="shared" si="2"/>
        <v>6</v>
      </c>
      <c r="F40" s="23">
        <f t="shared" si="2"/>
        <v>6</v>
      </c>
      <c r="G40" s="23">
        <f t="shared" si="2"/>
        <v>7</v>
      </c>
      <c r="H40" s="23">
        <f t="shared" si="2"/>
        <v>7</v>
      </c>
      <c r="I40" s="23">
        <f t="shared" si="2"/>
        <v>7</v>
      </c>
      <c r="J40" s="23">
        <f t="shared" si="2"/>
        <v>7</v>
      </c>
      <c r="K40" s="23">
        <f t="shared" si="2"/>
        <v>7</v>
      </c>
      <c r="L40" s="23">
        <f t="shared" si="2"/>
        <v>8</v>
      </c>
      <c r="M40" s="23">
        <f t="shared" si="2"/>
        <v>7</v>
      </c>
      <c r="N40" s="23">
        <f t="shared" si="2"/>
        <v>8</v>
      </c>
      <c r="O40" s="23">
        <f t="shared" si="2"/>
        <v>8</v>
      </c>
      <c r="P40" s="23">
        <f t="shared" si="2"/>
        <v>8</v>
      </c>
      <c r="Q40" s="23">
        <f t="shared" si="2"/>
        <v>8</v>
      </c>
      <c r="R40" s="23">
        <f t="shared" si="2"/>
        <v>9</v>
      </c>
      <c r="S40" s="23">
        <f t="shared" si="2"/>
        <v>10</v>
      </c>
      <c r="T40" s="23">
        <f t="shared" si="2"/>
        <v>9</v>
      </c>
      <c r="U40" s="23">
        <f t="shared" si="2"/>
        <v>10</v>
      </c>
      <c r="V40" s="23">
        <f t="shared" si="2"/>
        <v>10</v>
      </c>
      <c r="W40" s="23">
        <f t="shared" si="2"/>
        <v>11</v>
      </c>
      <c r="X40" s="23">
        <f t="shared" si="2"/>
        <v>10</v>
      </c>
      <c r="Y40" s="23">
        <f t="shared" si="2"/>
        <v>11</v>
      </c>
      <c r="Z40" s="23">
        <f t="shared" si="2"/>
        <v>11</v>
      </c>
      <c r="AA40" s="23">
        <f t="shared" si="2"/>
        <v>12</v>
      </c>
      <c r="AB40" s="23">
        <f t="shared" si="2"/>
        <v>11</v>
      </c>
      <c r="AC40" s="23">
        <f t="shared" si="2"/>
        <v>12</v>
      </c>
      <c r="AD40" s="23">
        <f t="shared" si="2"/>
        <v>12</v>
      </c>
      <c r="AE40" s="23">
        <f t="shared" si="2"/>
        <v>13</v>
      </c>
      <c r="AF40" s="23">
        <f t="shared" si="2"/>
        <v>12</v>
      </c>
      <c r="AG40" s="23">
        <f t="shared" si="2"/>
        <v>13</v>
      </c>
      <c r="AH40" s="23">
        <f t="shared" si="2"/>
        <v>13</v>
      </c>
      <c r="AI40" s="23">
        <f t="shared" si="2"/>
        <v>14</v>
      </c>
      <c r="AJ40" s="23">
        <f t="shared" si="2"/>
        <v>13</v>
      </c>
      <c r="AK40" s="23">
        <f t="shared" si="2"/>
        <v>14</v>
      </c>
      <c r="AL40" s="23">
        <f t="shared" si="2"/>
        <v>14</v>
      </c>
      <c r="AM40" s="23">
        <f t="shared" si="2"/>
        <v>14</v>
      </c>
      <c r="AN40" s="23">
        <f t="shared" si="2"/>
        <v>14</v>
      </c>
      <c r="AO40" s="23">
        <f t="shared" si="2"/>
        <v>14</v>
      </c>
      <c r="AP40" s="23">
        <f t="shared" si="2"/>
        <v>15</v>
      </c>
      <c r="AQ40" s="23">
        <f t="shared" si="2"/>
        <v>15</v>
      </c>
      <c r="AR40" s="23">
        <f t="shared" si="2"/>
        <v>15</v>
      </c>
      <c r="AS40" s="23">
        <f t="shared" si="2"/>
        <v>15</v>
      </c>
      <c r="AT40" s="23">
        <f t="shared" si="2"/>
        <v>16</v>
      </c>
      <c r="AU40" s="23">
        <f t="shared" si="2"/>
        <v>16</v>
      </c>
      <c r="AV40" s="23">
        <f t="shared" si="2"/>
        <v>16</v>
      </c>
      <c r="AW40" s="23">
        <f t="shared" si="2"/>
        <v>16</v>
      </c>
      <c r="AX40" s="23">
        <f t="shared" si="2"/>
        <v>17</v>
      </c>
      <c r="AY40" s="23">
        <f t="shared" si="2"/>
        <v>17</v>
      </c>
      <c r="AZ40" s="23">
        <f t="shared" si="2"/>
        <v>17</v>
      </c>
      <c r="BA40" s="23">
        <f t="shared" si="2"/>
        <v>17</v>
      </c>
      <c r="BB40" s="23">
        <f t="shared" si="2"/>
        <v>18</v>
      </c>
      <c r="BC40" s="23">
        <f t="shared" si="2"/>
        <v>18</v>
      </c>
      <c r="BD40" s="23">
        <f t="shared" si="2"/>
        <v>18</v>
      </c>
      <c r="BE40" s="23">
        <f t="shared" si="2"/>
        <v>18</v>
      </c>
      <c r="BF40" s="23">
        <f t="shared" si="2"/>
        <v>19</v>
      </c>
      <c r="BG40" s="23">
        <f t="shared" si="2"/>
        <v>19</v>
      </c>
      <c r="BH40" s="23">
        <f t="shared" si="2"/>
        <v>20</v>
      </c>
      <c r="BI40" s="23">
        <f t="shared" si="2"/>
        <v>20</v>
      </c>
      <c r="BJ40" s="23">
        <f t="shared" si="2"/>
        <v>21</v>
      </c>
      <c r="BK40" s="23">
        <f t="shared" si="2"/>
        <v>21</v>
      </c>
      <c r="BL40" s="23">
        <f t="shared" si="2"/>
        <v>22</v>
      </c>
      <c r="BM40" s="23">
        <f t="shared" si="2"/>
        <v>22</v>
      </c>
      <c r="BN40" s="23">
        <f t="shared" si="2"/>
        <v>23</v>
      </c>
      <c r="BO40" s="23">
        <f t="shared" ref="BO40" si="3">HOUR(BO7)</f>
        <v>23</v>
      </c>
      <c r="BP40" s="23">
        <v>24</v>
      </c>
    </row>
    <row r="43" spans="1:86" s="13" customFormat="1" ht="14.1" customHeight="1" x14ac:dyDescent="0.3">
      <c r="A43" s="15" t="s">
        <v>821</v>
      </c>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CC43"/>
      <c r="CD43"/>
      <c r="CE43"/>
      <c r="CF43"/>
      <c r="CG43"/>
      <c r="CH43"/>
    </row>
    <row r="44" spans="1:86" s="13" customFormat="1" ht="14.1" customHeight="1" x14ac:dyDescent="0.3">
      <c r="A44" s="16" t="s">
        <v>82</v>
      </c>
      <c r="B44" s="16">
        <v>2</v>
      </c>
      <c r="C44" s="16">
        <v>4</v>
      </c>
      <c r="D44" s="16">
        <v>6</v>
      </c>
      <c r="E44" s="16">
        <v>8</v>
      </c>
      <c r="F44" s="16">
        <v>10</v>
      </c>
      <c r="G44" s="16">
        <v>12</v>
      </c>
      <c r="H44" s="16">
        <v>14</v>
      </c>
      <c r="I44" s="16">
        <v>16</v>
      </c>
      <c r="J44" s="16">
        <v>18</v>
      </c>
      <c r="K44" s="16">
        <v>20</v>
      </c>
      <c r="L44" s="16">
        <v>22</v>
      </c>
      <c r="M44" s="16">
        <v>24</v>
      </c>
      <c r="N44" s="16">
        <v>26</v>
      </c>
      <c r="O44" s="16">
        <v>28</v>
      </c>
      <c r="P44" s="16">
        <v>30</v>
      </c>
      <c r="Q44" s="16">
        <v>32</v>
      </c>
      <c r="R44" s="16">
        <v>34</v>
      </c>
      <c r="S44" s="16">
        <v>36</v>
      </c>
      <c r="T44" s="16">
        <v>38</v>
      </c>
      <c r="U44" s="16">
        <v>40</v>
      </c>
      <c r="V44" s="16">
        <v>42</v>
      </c>
      <c r="W44" s="16">
        <v>44</v>
      </c>
      <c r="X44" s="16">
        <v>46</v>
      </c>
      <c r="Y44" s="16">
        <v>48</v>
      </c>
      <c r="Z44" s="16">
        <v>50</v>
      </c>
      <c r="AA44" s="16">
        <v>52</v>
      </c>
      <c r="AB44" s="16">
        <v>54</v>
      </c>
      <c r="AC44" s="16">
        <v>56</v>
      </c>
      <c r="AD44" s="16">
        <v>58</v>
      </c>
      <c r="AE44" s="16">
        <v>60</v>
      </c>
      <c r="AF44" s="16">
        <v>62</v>
      </c>
      <c r="AG44" s="16">
        <v>64</v>
      </c>
      <c r="AH44" s="16">
        <v>66</v>
      </c>
      <c r="AI44" s="16">
        <v>68</v>
      </c>
      <c r="AJ44" s="16">
        <v>70</v>
      </c>
      <c r="AK44" s="16">
        <v>72</v>
      </c>
      <c r="AL44" s="16">
        <v>74</v>
      </c>
      <c r="AM44" s="16">
        <v>76</v>
      </c>
      <c r="AN44" s="16">
        <v>78</v>
      </c>
      <c r="AO44" s="16">
        <v>80</v>
      </c>
      <c r="AP44" s="16">
        <v>82</v>
      </c>
      <c r="AQ44" s="16">
        <v>84</v>
      </c>
      <c r="AR44" s="16">
        <v>86</v>
      </c>
      <c r="AS44" s="16">
        <v>88</v>
      </c>
      <c r="AT44" s="16">
        <v>90</v>
      </c>
      <c r="AU44" s="16">
        <v>92</v>
      </c>
      <c r="AV44" s="16">
        <v>94</v>
      </c>
      <c r="AW44" s="16">
        <v>96</v>
      </c>
      <c r="AX44" s="16">
        <v>98</v>
      </c>
      <c r="AY44" s="16">
        <v>100</v>
      </c>
      <c r="AZ44" s="16">
        <v>102</v>
      </c>
      <c r="BA44" s="16">
        <v>104</v>
      </c>
      <c r="BB44" s="16">
        <v>106</v>
      </c>
      <c r="BC44" s="16">
        <v>108</v>
      </c>
      <c r="BD44" s="16">
        <v>110</v>
      </c>
      <c r="BE44" s="16">
        <v>112</v>
      </c>
      <c r="BF44" s="16">
        <v>114</v>
      </c>
      <c r="BG44" s="16">
        <v>116</v>
      </c>
      <c r="BH44" s="16">
        <v>118</v>
      </c>
      <c r="BI44" s="16">
        <v>120</v>
      </c>
      <c r="BJ44" s="16">
        <v>122</v>
      </c>
      <c r="BK44" s="16">
        <v>124</v>
      </c>
      <c r="BL44" s="16">
        <v>126</v>
      </c>
      <c r="BM44" s="16">
        <v>128</v>
      </c>
      <c r="BN44" s="16">
        <v>130</v>
      </c>
      <c r="BO44" s="16">
        <v>132</v>
      </c>
      <c r="BP44" s="16">
        <v>134</v>
      </c>
      <c r="BQ44" s="16">
        <v>136</v>
      </c>
      <c r="BR44" s="16">
        <v>138</v>
      </c>
      <c r="BS44" s="16">
        <v>140</v>
      </c>
      <c r="CC44"/>
      <c r="CD44"/>
      <c r="CE44"/>
      <c r="CF44"/>
      <c r="CG44"/>
      <c r="CH44"/>
    </row>
    <row r="45" spans="1:86" s="13" customFormat="1" ht="14.1" customHeight="1" x14ac:dyDescent="0.3">
      <c r="A45" s="18" t="s">
        <v>83</v>
      </c>
      <c r="B45" s="19" t="s">
        <v>822</v>
      </c>
      <c r="C45" s="19" t="s">
        <v>823</v>
      </c>
      <c r="D45" s="19" t="s">
        <v>824</v>
      </c>
      <c r="E45" s="19" t="s">
        <v>710</v>
      </c>
      <c r="F45" s="19" t="s">
        <v>749</v>
      </c>
      <c r="G45" s="19" t="s">
        <v>712</v>
      </c>
      <c r="H45" s="19" t="s">
        <v>825</v>
      </c>
      <c r="I45" s="19" t="s">
        <v>826</v>
      </c>
      <c r="J45" s="19" t="s">
        <v>827</v>
      </c>
      <c r="K45" s="19" t="s">
        <v>828</v>
      </c>
      <c r="L45" s="19" t="s">
        <v>829</v>
      </c>
      <c r="M45" s="19" t="s">
        <v>830</v>
      </c>
      <c r="N45" s="19" t="s">
        <v>831</v>
      </c>
      <c r="O45" s="19" t="s">
        <v>832</v>
      </c>
      <c r="P45" s="19" t="s">
        <v>833</v>
      </c>
      <c r="Q45" s="19" t="s">
        <v>834</v>
      </c>
      <c r="R45" s="19" t="s">
        <v>835</v>
      </c>
      <c r="S45" s="19" t="s">
        <v>836</v>
      </c>
      <c r="T45" s="19" t="s">
        <v>837</v>
      </c>
      <c r="U45" s="19" t="s">
        <v>838</v>
      </c>
      <c r="V45" s="19" t="s">
        <v>839</v>
      </c>
      <c r="W45" s="19" t="s">
        <v>840</v>
      </c>
      <c r="X45" s="19" t="s">
        <v>841</v>
      </c>
      <c r="Y45" s="19" t="s">
        <v>842</v>
      </c>
      <c r="Z45" s="19" t="s">
        <v>843</v>
      </c>
      <c r="AA45" s="19" t="s">
        <v>844</v>
      </c>
      <c r="AB45" s="19" t="s">
        <v>845</v>
      </c>
      <c r="AC45" s="19" t="s">
        <v>846</v>
      </c>
      <c r="AD45" s="19" t="s">
        <v>847</v>
      </c>
      <c r="AE45" s="19" t="s">
        <v>848</v>
      </c>
      <c r="AF45" s="19" t="s">
        <v>849</v>
      </c>
      <c r="AG45" s="19" t="s">
        <v>850</v>
      </c>
      <c r="AH45" s="19" t="s">
        <v>851</v>
      </c>
      <c r="AI45" s="19" t="s">
        <v>852</v>
      </c>
      <c r="AJ45" s="19" t="s">
        <v>853</v>
      </c>
      <c r="AK45" s="19" t="s">
        <v>854</v>
      </c>
      <c r="AL45" s="19" t="s">
        <v>855</v>
      </c>
      <c r="AM45" s="19" t="s">
        <v>856</v>
      </c>
      <c r="AN45" s="19" t="s">
        <v>857</v>
      </c>
      <c r="AO45" s="19" t="s">
        <v>858</v>
      </c>
      <c r="AP45" s="19" t="s">
        <v>859</v>
      </c>
      <c r="AQ45" s="19" t="s">
        <v>860</v>
      </c>
      <c r="AR45" s="19" t="s">
        <v>861</v>
      </c>
      <c r="AS45" s="19" t="s">
        <v>862</v>
      </c>
      <c r="AT45" s="19" t="s">
        <v>863</v>
      </c>
      <c r="AU45" s="19" t="s">
        <v>864</v>
      </c>
      <c r="AV45" s="19" t="s">
        <v>865</v>
      </c>
      <c r="AW45" s="19" t="s">
        <v>866</v>
      </c>
      <c r="AX45" s="19" t="s">
        <v>867</v>
      </c>
      <c r="AY45" s="19" t="s">
        <v>868</v>
      </c>
      <c r="AZ45" s="19" t="s">
        <v>869</v>
      </c>
      <c r="BA45" s="19" t="s">
        <v>870</v>
      </c>
      <c r="BB45" s="19" t="s">
        <v>871</v>
      </c>
      <c r="BC45" s="19" t="s">
        <v>872</v>
      </c>
      <c r="BD45" s="19" t="s">
        <v>873</v>
      </c>
      <c r="BE45" s="19" t="s">
        <v>874</v>
      </c>
      <c r="BF45" s="19" t="s">
        <v>875</v>
      </c>
      <c r="BG45" s="19" t="s">
        <v>876</v>
      </c>
      <c r="BH45" s="19" t="s">
        <v>877</v>
      </c>
      <c r="BI45" s="19" t="s">
        <v>878</v>
      </c>
      <c r="BJ45" s="19" t="s">
        <v>879</v>
      </c>
      <c r="BK45" s="19" t="s">
        <v>880</v>
      </c>
      <c r="BL45" s="19" t="s">
        <v>881</v>
      </c>
      <c r="BM45" s="19" t="s">
        <v>882</v>
      </c>
      <c r="BN45" s="19" t="s">
        <v>883</v>
      </c>
      <c r="BO45" s="19" t="s">
        <v>884</v>
      </c>
      <c r="BP45" s="19" t="s">
        <v>885</v>
      </c>
      <c r="BQ45" s="19" t="s">
        <v>886</v>
      </c>
      <c r="BR45" s="19" t="s">
        <v>887</v>
      </c>
      <c r="BS45" s="19" t="s">
        <v>888</v>
      </c>
      <c r="CC45"/>
      <c r="CD45"/>
      <c r="CE45"/>
      <c r="CF45"/>
      <c r="CG45"/>
      <c r="CH45"/>
    </row>
    <row r="47" spans="1:86" ht="14.1" customHeight="1" x14ac:dyDescent="0.3">
      <c r="A47" s="7" t="s">
        <v>372</v>
      </c>
      <c r="B47" s="20"/>
      <c r="C47" s="20"/>
      <c r="D47" s="20"/>
      <c r="E47" s="20"/>
      <c r="F47" s="20"/>
      <c r="G47" s="20"/>
      <c r="H47" s="20"/>
      <c r="I47" s="20">
        <v>2.8</v>
      </c>
      <c r="J47" s="20">
        <v>2</v>
      </c>
      <c r="K47" s="20">
        <v>5</v>
      </c>
      <c r="L47" s="20">
        <v>13.8</v>
      </c>
      <c r="M47" s="20">
        <v>31.8</v>
      </c>
      <c r="N47" s="20">
        <v>35</v>
      </c>
      <c r="O47" s="20">
        <v>21.8</v>
      </c>
      <c r="P47" s="20">
        <v>21</v>
      </c>
      <c r="Q47" s="20">
        <v>11</v>
      </c>
      <c r="R47" s="20">
        <v>12.6</v>
      </c>
      <c r="S47" s="20">
        <v>7.8000000000000007</v>
      </c>
      <c r="T47" s="20">
        <v>9</v>
      </c>
      <c r="U47" s="20">
        <v>7.8000000000000007</v>
      </c>
      <c r="V47" s="20">
        <v>6</v>
      </c>
      <c r="W47" s="20">
        <v>5</v>
      </c>
      <c r="X47" s="20">
        <v>21</v>
      </c>
      <c r="Y47" s="20">
        <v>32.799999999999997</v>
      </c>
      <c r="Z47" s="20">
        <v>36.799999999999997</v>
      </c>
      <c r="AA47" s="20">
        <v>12</v>
      </c>
      <c r="AB47" s="20">
        <v>8.8000000000000007</v>
      </c>
      <c r="AC47" s="20">
        <v>8</v>
      </c>
      <c r="AD47" s="20">
        <v>9</v>
      </c>
      <c r="AE47" s="20">
        <v>7.8000000000000007</v>
      </c>
      <c r="AF47" s="20">
        <v>9</v>
      </c>
      <c r="AG47" s="20">
        <v>16</v>
      </c>
      <c r="AH47" s="20">
        <v>23.4</v>
      </c>
      <c r="AI47" s="20">
        <v>9.8000000000000007</v>
      </c>
      <c r="AJ47" s="20">
        <v>16.399999999999999</v>
      </c>
      <c r="AK47" s="20">
        <v>32.6</v>
      </c>
      <c r="AL47" s="20">
        <v>38</v>
      </c>
      <c r="AM47" s="20">
        <v>7.6000000000000014</v>
      </c>
      <c r="AN47" s="20">
        <v>5.8000000000000007</v>
      </c>
      <c r="AO47" s="20">
        <v>6</v>
      </c>
      <c r="AP47" s="20">
        <v>7</v>
      </c>
      <c r="AQ47" s="20">
        <v>5</v>
      </c>
      <c r="AR47" s="20">
        <v>8.8000000000000007</v>
      </c>
      <c r="AS47" s="20">
        <v>18</v>
      </c>
      <c r="AT47" s="20">
        <v>31.6</v>
      </c>
      <c r="AU47" s="20">
        <v>12.6</v>
      </c>
      <c r="AV47" s="20">
        <v>5</v>
      </c>
      <c r="AW47" s="20">
        <v>4.8000000000000007</v>
      </c>
      <c r="AX47" s="20">
        <v>7.8000000000000007</v>
      </c>
      <c r="AY47" s="20">
        <v>8.8000000000000007</v>
      </c>
      <c r="AZ47" s="20">
        <v>6</v>
      </c>
      <c r="BA47" s="20">
        <v>8.8000000000000007</v>
      </c>
      <c r="BB47" s="20">
        <v>36</v>
      </c>
      <c r="BC47" s="20">
        <v>20.399999999999999</v>
      </c>
      <c r="BD47" s="20">
        <v>5</v>
      </c>
      <c r="BE47" s="20">
        <v>7.6000000000000014</v>
      </c>
      <c r="BF47" s="20">
        <v>4</v>
      </c>
      <c r="BG47" s="20">
        <v>5</v>
      </c>
      <c r="BH47" s="20">
        <v>6</v>
      </c>
      <c r="BI47" s="20"/>
      <c r="BJ47" s="20"/>
      <c r="BK47" s="20"/>
      <c r="BL47" s="20"/>
      <c r="BM47" s="20"/>
      <c r="BN47" s="20"/>
      <c r="BO47" s="20"/>
      <c r="BP47" s="20"/>
      <c r="BQ47" s="20"/>
      <c r="BR47" s="20"/>
      <c r="BS47" s="20"/>
    </row>
    <row r="48" spans="1:86" ht="14.1" customHeight="1" x14ac:dyDescent="0.3">
      <c r="A48" s="7" t="s">
        <v>373</v>
      </c>
      <c r="B48" s="20"/>
      <c r="C48" s="20"/>
      <c r="D48" s="20"/>
      <c r="E48" s="20"/>
      <c r="F48" s="20"/>
      <c r="G48" s="20"/>
      <c r="H48" s="20"/>
      <c r="I48" s="20">
        <v>2</v>
      </c>
      <c r="J48" s="20">
        <v>1.8</v>
      </c>
      <c r="K48" s="20">
        <v>4</v>
      </c>
      <c r="L48" s="20">
        <v>9</v>
      </c>
      <c r="M48" s="20">
        <v>18.8</v>
      </c>
      <c r="N48" s="20">
        <v>19.600000000000001</v>
      </c>
      <c r="O48" s="20">
        <v>12</v>
      </c>
      <c r="P48" s="20">
        <v>12</v>
      </c>
      <c r="Q48" s="20">
        <v>5.8000000000000007</v>
      </c>
      <c r="R48" s="20">
        <v>4</v>
      </c>
      <c r="S48" s="20">
        <v>3</v>
      </c>
      <c r="T48" s="20">
        <v>3</v>
      </c>
      <c r="U48" s="20">
        <v>3.8</v>
      </c>
      <c r="V48" s="20">
        <v>4</v>
      </c>
      <c r="W48" s="20">
        <v>2</v>
      </c>
      <c r="X48" s="20">
        <v>6.8000000000000007</v>
      </c>
      <c r="Y48" s="20">
        <v>16.8</v>
      </c>
      <c r="Z48" s="20">
        <v>18.8</v>
      </c>
      <c r="AA48" s="20">
        <v>11.2</v>
      </c>
      <c r="AB48" s="20">
        <v>4</v>
      </c>
      <c r="AC48" s="20">
        <v>9</v>
      </c>
      <c r="AD48" s="20">
        <v>7</v>
      </c>
      <c r="AE48" s="20">
        <v>8</v>
      </c>
      <c r="AF48" s="20">
        <v>9.8000000000000007</v>
      </c>
      <c r="AG48" s="20">
        <v>16.8</v>
      </c>
      <c r="AH48" s="20">
        <v>45.400000000000013</v>
      </c>
      <c r="AI48" s="20">
        <v>13</v>
      </c>
      <c r="AJ48" s="20">
        <v>18.2</v>
      </c>
      <c r="AK48" s="20">
        <v>19.399999999999999</v>
      </c>
      <c r="AL48" s="20">
        <v>25.6</v>
      </c>
      <c r="AM48" s="20">
        <v>12</v>
      </c>
      <c r="AN48" s="20">
        <v>21.6</v>
      </c>
      <c r="AO48" s="20">
        <v>9</v>
      </c>
      <c r="AP48" s="20">
        <v>13.6</v>
      </c>
      <c r="AQ48" s="20">
        <v>12.8</v>
      </c>
      <c r="AR48" s="20">
        <v>28.4</v>
      </c>
      <c r="AS48" s="20">
        <v>31.6</v>
      </c>
      <c r="AT48" s="20">
        <v>57.8</v>
      </c>
      <c r="AU48" s="20">
        <v>31.2</v>
      </c>
      <c r="AV48" s="20">
        <v>16</v>
      </c>
      <c r="AW48" s="20">
        <v>10.8</v>
      </c>
      <c r="AX48" s="20">
        <v>30</v>
      </c>
      <c r="AY48" s="20">
        <v>18.8</v>
      </c>
      <c r="AZ48" s="20">
        <v>29.8</v>
      </c>
      <c r="BA48" s="20">
        <v>47.8</v>
      </c>
      <c r="BB48" s="20">
        <v>55.400000000000013</v>
      </c>
      <c r="BC48" s="20">
        <v>50</v>
      </c>
      <c r="BD48" s="20">
        <v>13</v>
      </c>
      <c r="BE48" s="20">
        <v>14.8</v>
      </c>
      <c r="BF48" s="20">
        <v>12.4</v>
      </c>
      <c r="BG48" s="20">
        <v>14.8</v>
      </c>
      <c r="BH48" s="20">
        <v>14</v>
      </c>
      <c r="BI48" s="20"/>
      <c r="BJ48" s="20"/>
      <c r="BK48" s="20"/>
      <c r="BL48" s="20"/>
      <c r="BM48" s="20"/>
      <c r="BN48" s="20"/>
      <c r="BO48" s="20"/>
      <c r="BP48" s="20"/>
      <c r="BQ48" s="20"/>
      <c r="BR48" s="20"/>
      <c r="BS48" s="20"/>
    </row>
    <row r="49" spans="1:71" ht="14.1" customHeight="1" x14ac:dyDescent="0.3">
      <c r="A49" s="7" t="s">
        <v>374</v>
      </c>
      <c r="B49" s="20"/>
      <c r="C49" s="20"/>
      <c r="D49" s="20"/>
      <c r="E49" s="20"/>
      <c r="F49" s="20"/>
      <c r="G49" s="20"/>
      <c r="H49" s="20"/>
      <c r="I49" s="20">
        <v>2</v>
      </c>
      <c r="J49" s="20">
        <v>2</v>
      </c>
      <c r="K49" s="20">
        <v>3</v>
      </c>
      <c r="L49" s="20">
        <v>7</v>
      </c>
      <c r="M49" s="20">
        <v>5.8000000000000007</v>
      </c>
      <c r="N49" s="20">
        <v>2.8</v>
      </c>
      <c r="O49" s="20">
        <v>2</v>
      </c>
      <c r="P49" s="20">
        <v>2</v>
      </c>
      <c r="Q49" s="20">
        <v>2</v>
      </c>
      <c r="R49" s="20">
        <v>2</v>
      </c>
      <c r="S49" s="20">
        <v>2</v>
      </c>
      <c r="T49" s="20">
        <v>1</v>
      </c>
      <c r="U49" s="20">
        <v>3</v>
      </c>
      <c r="V49" s="20">
        <v>1</v>
      </c>
      <c r="W49" s="20">
        <v>1.8</v>
      </c>
      <c r="X49" s="20">
        <v>4</v>
      </c>
      <c r="Y49" s="20">
        <v>8.6</v>
      </c>
      <c r="Z49" s="20">
        <v>14.6</v>
      </c>
      <c r="AA49" s="20">
        <v>7</v>
      </c>
      <c r="AB49" s="20">
        <v>2.8</v>
      </c>
      <c r="AC49" s="20">
        <v>6</v>
      </c>
      <c r="AD49" s="20">
        <v>6</v>
      </c>
      <c r="AE49" s="20">
        <v>7.8000000000000007</v>
      </c>
      <c r="AF49" s="20">
        <v>9</v>
      </c>
      <c r="AG49" s="20">
        <v>17.8</v>
      </c>
      <c r="AH49" s="20">
        <v>50.2</v>
      </c>
      <c r="AI49" s="20">
        <v>15.8</v>
      </c>
      <c r="AJ49" s="20">
        <v>12.8</v>
      </c>
      <c r="AK49" s="20">
        <v>12</v>
      </c>
      <c r="AL49" s="20">
        <v>17</v>
      </c>
      <c r="AM49" s="20">
        <v>11</v>
      </c>
      <c r="AN49" s="20">
        <v>25.6</v>
      </c>
      <c r="AO49" s="20">
        <v>9</v>
      </c>
      <c r="AP49" s="20">
        <v>16.8</v>
      </c>
      <c r="AQ49" s="20">
        <v>13</v>
      </c>
      <c r="AR49" s="20">
        <v>35</v>
      </c>
      <c r="AS49" s="20">
        <v>37.4</v>
      </c>
      <c r="AT49" s="20">
        <v>61.8</v>
      </c>
      <c r="AU49" s="20">
        <v>32</v>
      </c>
      <c r="AV49" s="20">
        <v>17.8</v>
      </c>
      <c r="AW49" s="20">
        <v>13.4</v>
      </c>
      <c r="AX49" s="20">
        <v>35.4</v>
      </c>
      <c r="AY49" s="20">
        <v>22.6</v>
      </c>
      <c r="AZ49" s="20">
        <v>37.4</v>
      </c>
      <c r="BA49" s="20">
        <v>55</v>
      </c>
      <c r="BB49" s="20">
        <v>60</v>
      </c>
      <c r="BC49" s="20">
        <v>49.400000000000013</v>
      </c>
      <c r="BD49" s="20">
        <v>15.6</v>
      </c>
      <c r="BE49" s="20">
        <v>19.8</v>
      </c>
      <c r="BF49" s="20">
        <v>12.4</v>
      </c>
      <c r="BG49" s="20">
        <v>17</v>
      </c>
      <c r="BH49" s="20">
        <v>15</v>
      </c>
      <c r="BI49" s="20"/>
      <c r="BJ49" s="20"/>
      <c r="BK49" s="20"/>
      <c r="BL49" s="20"/>
      <c r="BM49" s="20"/>
      <c r="BN49" s="20"/>
      <c r="BO49" s="20"/>
      <c r="BP49" s="20"/>
      <c r="BQ49" s="20"/>
      <c r="BR49" s="20"/>
      <c r="BS49" s="20"/>
    </row>
    <row r="50" spans="1:71" ht="14.1" customHeight="1" x14ac:dyDescent="0.3">
      <c r="A50" s="7" t="s">
        <v>534</v>
      </c>
      <c r="B50" s="20"/>
      <c r="C50" s="20"/>
      <c r="D50" s="20"/>
      <c r="E50" s="20"/>
      <c r="F50" s="20"/>
      <c r="G50" s="20"/>
      <c r="H50" s="20"/>
      <c r="I50" s="20">
        <v>1.8</v>
      </c>
      <c r="J50" s="20">
        <v>2</v>
      </c>
      <c r="K50" s="20">
        <v>2</v>
      </c>
      <c r="L50" s="20">
        <v>4.8000000000000007</v>
      </c>
      <c r="M50" s="20">
        <v>2</v>
      </c>
      <c r="N50" s="20">
        <v>2</v>
      </c>
      <c r="O50" s="20">
        <v>0.8</v>
      </c>
      <c r="P50" s="20">
        <v>3</v>
      </c>
      <c r="Q50" s="20">
        <v>1</v>
      </c>
      <c r="R50" s="20">
        <v>3</v>
      </c>
      <c r="S50" s="20">
        <v>1</v>
      </c>
      <c r="T50" s="20">
        <v>1</v>
      </c>
      <c r="U50" s="20">
        <v>1.8</v>
      </c>
      <c r="V50" s="20">
        <v>2.8</v>
      </c>
      <c r="W50" s="20">
        <v>3</v>
      </c>
      <c r="X50" s="20">
        <v>3.8</v>
      </c>
      <c r="Y50" s="20">
        <v>8.8000000000000007</v>
      </c>
      <c r="Z50" s="20">
        <v>14.8</v>
      </c>
      <c r="AA50" s="20">
        <v>10</v>
      </c>
      <c r="AB50" s="20">
        <v>3.8</v>
      </c>
      <c r="AC50" s="20">
        <v>8.8000000000000007</v>
      </c>
      <c r="AD50" s="20">
        <v>10.4</v>
      </c>
      <c r="AE50" s="20">
        <v>13.8</v>
      </c>
      <c r="AF50" s="20">
        <v>13.8</v>
      </c>
      <c r="AG50" s="20">
        <v>20.8</v>
      </c>
      <c r="AH50" s="20">
        <v>50.6</v>
      </c>
      <c r="AI50" s="20">
        <v>19</v>
      </c>
      <c r="AJ50" s="20">
        <v>11.8</v>
      </c>
      <c r="AK50" s="20">
        <v>17.8</v>
      </c>
      <c r="AL50" s="20">
        <v>21</v>
      </c>
      <c r="AM50" s="20">
        <v>16.8</v>
      </c>
      <c r="AN50" s="20">
        <v>26.4</v>
      </c>
      <c r="AO50" s="20">
        <v>12.6</v>
      </c>
      <c r="AP50" s="20">
        <v>18.600000000000001</v>
      </c>
      <c r="AQ50" s="20">
        <v>13.8</v>
      </c>
      <c r="AR50" s="20">
        <v>38.400000000000013</v>
      </c>
      <c r="AS50" s="20">
        <v>40.6</v>
      </c>
      <c r="AT50" s="20">
        <v>61.8</v>
      </c>
      <c r="AU50" s="20">
        <v>38.799999999999997</v>
      </c>
      <c r="AV50" s="20">
        <v>19</v>
      </c>
      <c r="AW50" s="20">
        <v>21.6</v>
      </c>
      <c r="AX50" s="20">
        <v>40.799999999999997</v>
      </c>
      <c r="AY50" s="20">
        <v>31.4</v>
      </c>
      <c r="AZ50" s="20">
        <v>45</v>
      </c>
      <c r="BA50" s="20">
        <v>57</v>
      </c>
      <c r="BB50" s="20">
        <v>61.8</v>
      </c>
      <c r="BC50" s="20">
        <v>51</v>
      </c>
      <c r="BD50" s="20">
        <v>17</v>
      </c>
      <c r="BE50" s="20">
        <v>22.6</v>
      </c>
      <c r="BF50" s="20">
        <v>11.8</v>
      </c>
      <c r="BG50" s="20">
        <v>17</v>
      </c>
      <c r="BH50" s="20">
        <v>17</v>
      </c>
      <c r="BI50" s="20"/>
      <c r="BJ50" s="20"/>
      <c r="BK50" s="20"/>
      <c r="BL50" s="20"/>
      <c r="BM50" s="20"/>
      <c r="BN50" s="20"/>
      <c r="BO50" s="20"/>
      <c r="BP50" s="20"/>
      <c r="BQ50" s="20"/>
      <c r="BR50" s="20"/>
      <c r="BS50" s="20"/>
    </row>
    <row r="51" spans="1:71" ht="14.1" customHeight="1" x14ac:dyDescent="0.3">
      <c r="A51" s="7" t="s">
        <v>532</v>
      </c>
      <c r="B51" s="20"/>
      <c r="C51" s="20"/>
      <c r="D51" s="20"/>
      <c r="E51" s="20"/>
      <c r="F51" s="20"/>
      <c r="G51" s="20"/>
      <c r="H51" s="20"/>
      <c r="I51" s="20">
        <v>2</v>
      </c>
      <c r="J51" s="20">
        <v>2</v>
      </c>
      <c r="K51" s="20">
        <v>2</v>
      </c>
      <c r="L51" s="20">
        <v>4.6000000000000014</v>
      </c>
      <c r="M51" s="20">
        <v>2</v>
      </c>
      <c r="N51" s="20">
        <v>2</v>
      </c>
      <c r="O51" s="20">
        <v>0</v>
      </c>
      <c r="P51" s="20">
        <v>2</v>
      </c>
      <c r="Q51" s="20">
        <v>0</v>
      </c>
      <c r="R51" s="20">
        <v>1</v>
      </c>
      <c r="S51" s="20">
        <v>0</v>
      </c>
      <c r="T51" s="20">
        <v>1</v>
      </c>
      <c r="U51" s="20">
        <v>2</v>
      </c>
      <c r="V51" s="20">
        <v>2.7</v>
      </c>
      <c r="W51" s="20">
        <v>4.8000000000000007</v>
      </c>
      <c r="X51" s="20">
        <v>5.8000000000000007</v>
      </c>
      <c r="Y51" s="20">
        <v>13.6</v>
      </c>
      <c r="Z51" s="20">
        <v>19</v>
      </c>
      <c r="AA51" s="20">
        <v>13</v>
      </c>
      <c r="AB51" s="20">
        <v>9.8000000000000007</v>
      </c>
      <c r="AC51" s="20">
        <v>15</v>
      </c>
      <c r="AD51" s="20">
        <v>17.600000000000001</v>
      </c>
      <c r="AE51" s="20">
        <v>26.7</v>
      </c>
      <c r="AF51" s="20">
        <v>37.799999999999997</v>
      </c>
      <c r="AG51" s="20">
        <v>46.400000000000013</v>
      </c>
      <c r="AH51" s="20">
        <v>55.6</v>
      </c>
      <c r="AI51" s="20">
        <v>32.799999999999997</v>
      </c>
      <c r="AJ51" s="20">
        <v>29.6</v>
      </c>
      <c r="AK51" s="20">
        <v>34.799999999999997</v>
      </c>
      <c r="AL51" s="20">
        <v>31</v>
      </c>
      <c r="AM51" s="20">
        <v>30.6</v>
      </c>
      <c r="AN51" s="20">
        <v>39</v>
      </c>
      <c r="AO51" s="20">
        <v>28</v>
      </c>
      <c r="AP51" s="20">
        <v>32.6</v>
      </c>
      <c r="AQ51" s="20">
        <v>28.8</v>
      </c>
      <c r="AR51" s="20">
        <v>47.8</v>
      </c>
      <c r="AS51" s="20">
        <v>57.6</v>
      </c>
      <c r="AT51" s="20">
        <v>61.8</v>
      </c>
      <c r="AU51" s="20">
        <v>59.400000000000013</v>
      </c>
      <c r="AV51" s="20">
        <v>40</v>
      </c>
      <c r="AW51" s="20">
        <v>47.8</v>
      </c>
      <c r="AX51" s="20">
        <v>58</v>
      </c>
      <c r="AY51" s="20">
        <v>58.8</v>
      </c>
      <c r="AZ51" s="20">
        <v>59.5</v>
      </c>
      <c r="BA51" s="20">
        <v>58</v>
      </c>
      <c r="BB51" s="20">
        <v>62</v>
      </c>
      <c r="BC51" s="20">
        <v>54.8</v>
      </c>
      <c r="BD51" s="20">
        <v>22.6</v>
      </c>
      <c r="BE51" s="20">
        <v>31.8</v>
      </c>
      <c r="BF51" s="20">
        <v>16.2</v>
      </c>
      <c r="BG51" s="20">
        <v>22</v>
      </c>
      <c r="BH51" s="20">
        <v>24</v>
      </c>
      <c r="BI51" s="20"/>
      <c r="BJ51" s="20"/>
      <c r="BK51" s="20"/>
      <c r="BL51" s="20"/>
      <c r="BM51" s="20"/>
      <c r="BN51" s="20"/>
      <c r="BO51" s="20"/>
      <c r="BP51" s="20"/>
      <c r="BQ51" s="20"/>
      <c r="BR51" s="20"/>
      <c r="BS51" s="20"/>
    </row>
    <row r="52" spans="1:71" ht="14.1" customHeight="1" x14ac:dyDescent="0.3">
      <c r="A52" s="7" t="s">
        <v>371</v>
      </c>
      <c r="B52" s="20"/>
      <c r="C52" s="20"/>
      <c r="D52" s="20"/>
      <c r="E52" s="20"/>
      <c r="F52" s="20"/>
      <c r="G52" s="20"/>
      <c r="H52" s="20"/>
      <c r="I52" s="20">
        <v>5</v>
      </c>
      <c r="J52" s="20">
        <v>3</v>
      </c>
      <c r="K52" s="20">
        <v>4.8000000000000007</v>
      </c>
      <c r="L52" s="20">
        <v>5.8000000000000007</v>
      </c>
      <c r="M52" s="20">
        <v>3</v>
      </c>
      <c r="N52" s="20">
        <v>4</v>
      </c>
      <c r="O52" s="20"/>
      <c r="P52" s="20">
        <v>2</v>
      </c>
      <c r="Q52" s="20"/>
      <c r="R52" s="20">
        <v>3</v>
      </c>
      <c r="S52" s="20"/>
      <c r="T52" s="20">
        <v>1.8</v>
      </c>
      <c r="U52" s="20">
        <v>4</v>
      </c>
      <c r="V52" s="20">
        <v>3.8</v>
      </c>
      <c r="W52" s="20">
        <v>7.2</v>
      </c>
      <c r="X52" s="20">
        <v>7.6000000000000014</v>
      </c>
      <c r="Y52" s="20">
        <v>13</v>
      </c>
      <c r="Z52" s="20">
        <v>23.4</v>
      </c>
      <c r="AA52" s="20">
        <v>16.600000000000001</v>
      </c>
      <c r="AB52" s="20">
        <v>10</v>
      </c>
      <c r="AC52" s="20">
        <v>25.2</v>
      </c>
      <c r="AD52" s="20">
        <v>27.8</v>
      </c>
      <c r="AE52" s="20">
        <v>31</v>
      </c>
      <c r="AF52" s="20">
        <v>39</v>
      </c>
      <c r="AG52" s="20">
        <v>51.8</v>
      </c>
      <c r="AH52" s="20">
        <v>59.6</v>
      </c>
      <c r="AI52" s="20">
        <v>41.6</v>
      </c>
      <c r="AJ52" s="20">
        <v>34.4</v>
      </c>
      <c r="AK52" s="20">
        <v>45</v>
      </c>
      <c r="AL52" s="20">
        <v>39.1</v>
      </c>
      <c r="AM52" s="20">
        <v>45.6</v>
      </c>
      <c r="AN52" s="20">
        <v>43.400000000000013</v>
      </c>
      <c r="AO52" s="20">
        <v>41.7</v>
      </c>
      <c r="AP52" s="20">
        <v>50.400000000000013</v>
      </c>
      <c r="AQ52" s="20">
        <v>40.799999999999997</v>
      </c>
      <c r="AR52" s="20">
        <v>58.400000000000013</v>
      </c>
      <c r="AS52" s="20">
        <v>57.7</v>
      </c>
      <c r="AT52" s="20">
        <v>68.8</v>
      </c>
      <c r="AU52" s="20">
        <v>61.3</v>
      </c>
      <c r="AV52" s="20">
        <v>49</v>
      </c>
      <c r="AW52" s="20">
        <v>59.400000000000013</v>
      </c>
      <c r="AX52" s="20">
        <v>60.8</v>
      </c>
      <c r="AY52" s="20">
        <v>62.6</v>
      </c>
      <c r="AZ52" s="20">
        <v>64.600000000000009</v>
      </c>
      <c r="BA52" s="20">
        <v>64.400000000000006</v>
      </c>
      <c r="BB52" s="20">
        <v>67.600000000000009</v>
      </c>
      <c r="BC52" s="20">
        <v>59.5</v>
      </c>
      <c r="BD52" s="20">
        <v>37</v>
      </c>
      <c r="BE52" s="20">
        <v>37.799999999999997</v>
      </c>
      <c r="BF52" s="20">
        <v>23.4</v>
      </c>
      <c r="BG52" s="20">
        <v>30.8</v>
      </c>
      <c r="BH52" s="20">
        <v>33</v>
      </c>
      <c r="BI52" s="20"/>
      <c r="BJ52" s="20"/>
      <c r="BK52" s="20"/>
      <c r="BL52" s="20"/>
      <c r="BM52" s="20"/>
      <c r="BN52" s="20"/>
      <c r="BO52" s="20"/>
      <c r="BP52" s="20"/>
      <c r="BQ52" s="20"/>
      <c r="BR52" s="20"/>
      <c r="BS52" s="20"/>
    </row>
    <row r="53" spans="1:71" ht="14.1" customHeight="1" x14ac:dyDescent="0.3">
      <c r="A53" s="7" t="s">
        <v>325</v>
      </c>
      <c r="B53" s="20"/>
      <c r="C53" s="20"/>
      <c r="D53" s="20"/>
      <c r="E53" s="20"/>
      <c r="F53" s="20"/>
      <c r="G53" s="20"/>
      <c r="H53" s="20">
        <v>7</v>
      </c>
      <c r="I53" s="20">
        <v>7</v>
      </c>
      <c r="J53" s="20">
        <v>9</v>
      </c>
      <c r="K53" s="20">
        <v>7.8000000000000007</v>
      </c>
      <c r="L53" s="20">
        <v>6.8000000000000007</v>
      </c>
      <c r="M53" s="20">
        <v>6</v>
      </c>
      <c r="N53" s="20">
        <v>6.9</v>
      </c>
      <c r="O53" s="20"/>
      <c r="P53" s="20">
        <v>6.8000000000000007</v>
      </c>
      <c r="Q53" s="20"/>
      <c r="R53" s="20">
        <v>5.8000000000000007</v>
      </c>
      <c r="S53" s="20"/>
      <c r="T53" s="20">
        <v>5.8000000000000007</v>
      </c>
      <c r="U53" s="20">
        <v>8.6</v>
      </c>
      <c r="V53" s="20">
        <v>5.8000000000000007</v>
      </c>
      <c r="W53" s="20">
        <v>6</v>
      </c>
      <c r="X53" s="20">
        <v>7</v>
      </c>
      <c r="Y53" s="20">
        <v>10.8</v>
      </c>
      <c r="Z53" s="20">
        <v>4</v>
      </c>
      <c r="AA53" s="20">
        <v>15.7</v>
      </c>
      <c r="AB53" s="20">
        <v>3.8</v>
      </c>
      <c r="AC53" s="20">
        <v>14</v>
      </c>
      <c r="AD53" s="20">
        <v>4</v>
      </c>
      <c r="AE53" s="20">
        <v>20.8</v>
      </c>
      <c r="AF53" s="20">
        <v>6</v>
      </c>
      <c r="AG53" s="20">
        <v>25.8</v>
      </c>
      <c r="AH53" s="20">
        <v>9.6000000000000014</v>
      </c>
      <c r="AI53" s="20">
        <v>32.700000000000003</v>
      </c>
      <c r="AJ53" s="20">
        <v>8</v>
      </c>
      <c r="AK53" s="20">
        <v>39</v>
      </c>
      <c r="AL53" s="20">
        <v>4.8000000000000007</v>
      </c>
      <c r="AM53" s="20">
        <v>29</v>
      </c>
      <c r="AN53" s="20">
        <v>5.8000000000000007</v>
      </c>
      <c r="AO53" s="20">
        <v>35.4</v>
      </c>
      <c r="AP53" s="20">
        <v>23.8</v>
      </c>
      <c r="AQ53" s="20">
        <v>28</v>
      </c>
      <c r="AR53" s="20">
        <v>24.6</v>
      </c>
      <c r="AS53" s="20">
        <v>27.8</v>
      </c>
      <c r="AT53" s="20">
        <v>30</v>
      </c>
      <c r="AU53" s="20">
        <v>30.1</v>
      </c>
      <c r="AV53" s="20">
        <v>24.7</v>
      </c>
      <c r="AW53" s="20">
        <v>26</v>
      </c>
      <c r="AX53" s="20">
        <v>28.9</v>
      </c>
      <c r="AY53" s="20">
        <v>33.200000000000003</v>
      </c>
      <c r="AZ53" s="20">
        <v>24.8</v>
      </c>
      <c r="BA53" s="20">
        <v>34</v>
      </c>
      <c r="BB53" s="20">
        <v>28.3</v>
      </c>
      <c r="BC53" s="20">
        <v>19.7</v>
      </c>
      <c r="BD53" s="20">
        <v>20.100000000000001</v>
      </c>
      <c r="BE53" s="20">
        <v>12.1</v>
      </c>
      <c r="BF53" s="20">
        <v>9.8000000000000007</v>
      </c>
      <c r="BG53" s="20">
        <v>14.1</v>
      </c>
      <c r="BH53" s="20">
        <v>14.1</v>
      </c>
      <c r="BI53" s="20">
        <v>14.8</v>
      </c>
      <c r="BJ53" s="20">
        <v>12.6</v>
      </c>
      <c r="BK53" s="20">
        <v>12</v>
      </c>
      <c r="BL53" s="20">
        <v>12.8</v>
      </c>
      <c r="BM53" s="20">
        <v>8.8000000000000007</v>
      </c>
      <c r="BN53" s="20">
        <v>8</v>
      </c>
      <c r="BO53" s="20">
        <v>7</v>
      </c>
      <c r="BP53" s="20">
        <v>6.6000000000000014</v>
      </c>
      <c r="BQ53" s="20">
        <v>8</v>
      </c>
      <c r="BR53" s="20">
        <v>5.6000000000000014</v>
      </c>
      <c r="BS53" s="20">
        <v>6.8000000000000007</v>
      </c>
    </row>
    <row r="54" spans="1:71" ht="14.1" customHeight="1" x14ac:dyDescent="0.3">
      <c r="A54" s="7" t="s">
        <v>324</v>
      </c>
      <c r="B54" s="20"/>
      <c r="C54" s="20"/>
      <c r="D54" s="20"/>
      <c r="E54" s="20"/>
      <c r="F54" s="20"/>
      <c r="G54" s="20"/>
      <c r="H54" s="20">
        <v>7</v>
      </c>
      <c r="I54" s="20">
        <v>8</v>
      </c>
      <c r="J54" s="20">
        <v>9</v>
      </c>
      <c r="K54" s="20">
        <v>8</v>
      </c>
      <c r="L54" s="20">
        <v>7</v>
      </c>
      <c r="M54" s="20">
        <v>6</v>
      </c>
      <c r="N54" s="20">
        <v>6.9</v>
      </c>
      <c r="O54" s="20"/>
      <c r="P54" s="20">
        <v>7</v>
      </c>
      <c r="Q54" s="20"/>
      <c r="R54" s="20">
        <v>5.8000000000000007</v>
      </c>
      <c r="S54" s="20"/>
      <c r="T54" s="20">
        <v>6</v>
      </c>
      <c r="U54" s="20">
        <v>7</v>
      </c>
      <c r="V54" s="20">
        <v>6.8000000000000007</v>
      </c>
      <c r="W54" s="20">
        <v>6</v>
      </c>
      <c r="X54" s="20">
        <v>7.8000000000000007</v>
      </c>
      <c r="Y54" s="20">
        <v>11</v>
      </c>
      <c r="Z54" s="20">
        <v>3.8</v>
      </c>
      <c r="AA54" s="20">
        <v>15.4</v>
      </c>
      <c r="AB54" s="20">
        <v>3</v>
      </c>
      <c r="AC54" s="20">
        <v>13.8</v>
      </c>
      <c r="AD54" s="20">
        <v>4</v>
      </c>
      <c r="AE54" s="20">
        <v>21.6</v>
      </c>
      <c r="AF54" s="20">
        <v>5.8000000000000007</v>
      </c>
      <c r="AG54" s="20">
        <v>25.8</v>
      </c>
      <c r="AH54" s="20">
        <v>7</v>
      </c>
      <c r="AI54" s="20">
        <v>32.6</v>
      </c>
      <c r="AJ54" s="20">
        <v>6.6000000000000014</v>
      </c>
      <c r="AK54" s="20">
        <v>37.200000000000003</v>
      </c>
      <c r="AL54" s="20">
        <v>4.8000000000000007</v>
      </c>
      <c r="AM54" s="20">
        <v>30.8</v>
      </c>
      <c r="AN54" s="20">
        <v>5</v>
      </c>
      <c r="AO54" s="20">
        <v>31.4</v>
      </c>
      <c r="AP54" s="20">
        <v>24.2</v>
      </c>
      <c r="AQ54" s="20">
        <v>28</v>
      </c>
      <c r="AR54" s="20">
        <v>24.8</v>
      </c>
      <c r="AS54" s="20">
        <v>28</v>
      </c>
      <c r="AT54" s="20">
        <v>30.8</v>
      </c>
      <c r="AU54" s="20">
        <v>32.799999999999997</v>
      </c>
      <c r="AV54" s="20">
        <v>24.4</v>
      </c>
      <c r="AW54" s="20">
        <v>27.4</v>
      </c>
      <c r="AX54" s="20">
        <v>26.8</v>
      </c>
      <c r="AY54" s="20">
        <v>32.4</v>
      </c>
      <c r="AZ54" s="20">
        <v>26.2</v>
      </c>
      <c r="BA54" s="20">
        <v>33.4</v>
      </c>
      <c r="BB54" s="20">
        <v>28.9</v>
      </c>
      <c r="BC54" s="20">
        <v>19.8</v>
      </c>
      <c r="BD54" s="20">
        <v>19.8</v>
      </c>
      <c r="BE54" s="20">
        <v>14</v>
      </c>
      <c r="BF54" s="20">
        <v>11</v>
      </c>
      <c r="BG54" s="20">
        <v>15.1</v>
      </c>
      <c r="BH54" s="20">
        <v>14.8</v>
      </c>
      <c r="BI54" s="20">
        <v>17.399999999999999</v>
      </c>
      <c r="BJ54" s="20">
        <v>12.8</v>
      </c>
      <c r="BK54" s="20">
        <v>14</v>
      </c>
      <c r="BL54" s="20">
        <v>14.4</v>
      </c>
      <c r="BM54" s="20">
        <v>9</v>
      </c>
      <c r="BN54" s="20">
        <v>10</v>
      </c>
      <c r="BO54" s="20">
        <v>10.8</v>
      </c>
      <c r="BP54" s="20">
        <v>8.8000000000000007</v>
      </c>
      <c r="BQ54" s="20">
        <v>8.8000000000000007</v>
      </c>
      <c r="BR54" s="20">
        <v>6.8000000000000007</v>
      </c>
      <c r="BS54" s="20">
        <v>11.4</v>
      </c>
    </row>
    <row r="55" spans="1:71" ht="14.1" customHeight="1" x14ac:dyDescent="0.3">
      <c r="A55" s="7" t="s">
        <v>820</v>
      </c>
      <c r="B55" s="20"/>
      <c r="C55" s="20"/>
      <c r="D55" s="20"/>
      <c r="E55" s="20"/>
      <c r="F55" s="20"/>
      <c r="G55" s="20"/>
      <c r="H55" s="20">
        <v>8</v>
      </c>
      <c r="I55" s="20">
        <v>9</v>
      </c>
      <c r="J55" s="20">
        <v>10.8</v>
      </c>
      <c r="K55" s="20">
        <v>10</v>
      </c>
      <c r="L55" s="20">
        <v>8</v>
      </c>
      <c r="M55" s="20">
        <v>7</v>
      </c>
      <c r="N55" s="20">
        <v>7</v>
      </c>
      <c r="O55" s="20"/>
      <c r="P55" s="20">
        <v>6.8000000000000007</v>
      </c>
      <c r="Q55" s="20"/>
      <c r="R55" s="20">
        <v>6</v>
      </c>
      <c r="S55" s="20"/>
      <c r="T55" s="20">
        <v>7</v>
      </c>
      <c r="U55" s="20">
        <v>7.8000000000000007</v>
      </c>
      <c r="V55" s="20">
        <v>5.8000000000000007</v>
      </c>
      <c r="W55" s="20">
        <v>5.8000000000000007</v>
      </c>
      <c r="X55" s="20">
        <v>8</v>
      </c>
      <c r="Y55" s="20">
        <v>9.8000000000000007</v>
      </c>
      <c r="Z55" s="20">
        <v>2.8</v>
      </c>
      <c r="AA55" s="20">
        <v>14.8</v>
      </c>
      <c r="AB55" s="20">
        <v>3.8</v>
      </c>
      <c r="AC55" s="20">
        <v>15.2</v>
      </c>
      <c r="AD55" s="20">
        <v>4.5</v>
      </c>
      <c r="AE55" s="20">
        <v>22.7</v>
      </c>
      <c r="AF55" s="20">
        <v>4</v>
      </c>
      <c r="AG55" s="20">
        <v>29.4</v>
      </c>
      <c r="AH55" s="20">
        <v>5</v>
      </c>
      <c r="AI55" s="20">
        <v>33</v>
      </c>
      <c r="AJ55" s="20">
        <v>6</v>
      </c>
      <c r="AK55" s="20">
        <v>36.700000000000003</v>
      </c>
      <c r="AL55" s="20">
        <v>4</v>
      </c>
      <c r="AM55" s="20">
        <v>31.8</v>
      </c>
      <c r="AN55" s="20">
        <v>5</v>
      </c>
      <c r="AO55" s="20">
        <v>31.1</v>
      </c>
      <c r="AP55" s="20">
        <v>28.9</v>
      </c>
      <c r="AQ55" s="20">
        <v>31.6</v>
      </c>
      <c r="AR55" s="20">
        <v>26.8</v>
      </c>
      <c r="AS55" s="20">
        <v>31.1</v>
      </c>
      <c r="AT55" s="20">
        <v>33.799999999999997</v>
      </c>
      <c r="AU55" s="20">
        <v>33.4</v>
      </c>
      <c r="AV55" s="20">
        <v>30.5</v>
      </c>
      <c r="AW55" s="20">
        <v>28.1</v>
      </c>
      <c r="AX55" s="20">
        <v>30</v>
      </c>
      <c r="AY55" s="20">
        <v>33.9</v>
      </c>
      <c r="AZ55" s="20">
        <v>27.1</v>
      </c>
      <c r="BA55" s="20">
        <v>34.200000000000003</v>
      </c>
      <c r="BB55" s="20">
        <v>29.3</v>
      </c>
      <c r="BC55" s="20">
        <v>17.2</v>
      </c>
      <c r="BD55" s="20">
        <v>20</v>
      </c>
      <c r="BE55" s="20">
        <v>11.2</v>
      </c>
      <c r="BF55" s="20">
        <v>9</v>
      </c>
      <c r="BG55" s="20">
        <v>12.8</v>
      </c>
      <c r="BH55" s="20">
        <v>11.9</v>
      </c>
      <c r="BI55" s="20">
        <v>17.2</v>
      </c>
      <c r="BJ55" s="20">
        <v>14.8</v>
      </c>
      <c r="BK55" s="20">
        <v>13.4</v>
      </c>
      <c r="BL55" s="20">
        <v>13.6</v>
      </c>
      <c r="BM55" s="20">
        <v>11</v>
      </c>
      <c r="BN55" s="20">
        <v>10.8</v>
      </c>
      <c r="BO55" s="20">
        <v>11</v>
      </c>
      <c r="BP55" s="20">
        <v>10.8</v>
      </c>
      <c r="BQ55" s="20">
        <v>11.2</v>
      </c>
      <c r="BR55" s="20">
        <v>8.4</v>
      </c>
      <c r="BS55" s="20">
        <v>12.8</v>
      </c>
    </row>
    <row r="56" spans="1:71" ht="14.1" customHeight="1" x14ac:dyDescent="0.3">
      <c r="A56" s="7" t="s">
        <v>364</v>
      </c>
      <c r="B56" s="20"/>
      <c r="C56" s="20"/>
      <c r="D56" s="20"/>
      <c r="E56" s="20"/>
      <c r="F56" s="20"/>
      <c r="G56" s="20"/>
      <c r="H56" s="20">
        <v>8</v>
      </c>
      <c r="I56" s="20">
        <v>9</v>
      </c>
      <c r="J56" s="20">
        <v>10.8</v>
      </c>
      <c r="K56" s="20">
        <v>9.8000000000000007</v>
      </c>
      <c r="L56" s="20">
        <v>7.8000000000000007</v>
      </c>
      <c r="M56" s="20">
        <v>6.7</v>
      </c>
      <c r="N56" s="20">
        <v>6.8000000000000007</v>
      </c>
      <c r="O56" s="20"/>
      <c r="P56" s="20">
        <v>7.8000000000000007</v>
      </c>
      <c r="Q56" s="20"/>
      <c r="R56" s="20">
        <v>5</v>
      </c>
      <c r="S56" s="20"/>
      <c r="T56" s="20">
        <v>6</v>
      </c>
      <c r="U56" s="20">
        <v>7.6000000000000014</v>
      </c>
      <c r="V56" s="20">
        <v>5</v>
      </c>
      <c r="W56" s="20">
        <v>5.8000000000000007</v>
      </c>
      <c r="X56" s="20">
        <v>7</v>
      </c>
      <c r="Y56" s="20">
        <v>8.8000000000000007</v>
      </c>
      <c r="Z56" s="20">
        <v>1</v>
      </c>
      <c r="AA56" s="20">
        <v>15</v>
      </c>
      <c r="AB56" s="20">
        <v>2</v>
      </c>
      <c r="AC56" s="20">
        <v>14.4</v>
      </c>
      <c r="AD56" s="20">
        <v>2</v>
      </c>
      <c r="AE56" s="20">
        <v>22.6</v>
      </c>
      <c r="AF56" s="20">
        <v>2</v>
      </c>
      <c r="AG56" s="20">
        <v>28.6</v>
      </c>
      <c r="AH56" s="20">
        <v>2</v>
      </c>
      <c r="AI56" s="20">
        <v>32</v>
      </c>
      <c r="AJ56" s="20">
        <v>2</v>
      </c>
      <c r="AK56" s="20">
        <v>35.799999999999997</v>
      </c>
      <c r="AL56" s="20">
        <v>2.8</v>
      </c>
      <c r="AM56" s="20">
        <v>31.4</v>
      </c>
      <c r="AN56" s="20">
        <v>2.8</v>
      </c>
      <c r="AO56" s="20">
        <v>31.8</v>
      </c>
      <c r="AP56" s="20">
        <v>28.9</v>
      </c>
      <c r="AQ56" s="20">
        <v>31.4</v>
      </c>
      <c r="AR56" s="20">
        <v>25</v>
      </c>
      <c r="AS56" s="20">
        <v>31.6</v>
      </c>
      <c r="AT56" s="20">
        <v>31.4</v>
      </c>
      <c r="AU56" s="20">
        <v>34.9</v>
      </c>
      <c r="AV56" s="20">
        <v>27.1</v>
      </c>
      <c r="AW56" s="20">
        <v>28.6</v>
      </c>
      <c r="AX56" s="20">
        <v>29.5</v>
      </c>
      <c r="AY56" s="20">
        <v>32.6</v>
      </c>
      <c r="AZ56" s="20">
        <v>30.5</v>
      </c>
      <c r="BA56" s="20">
        <v>32.6</v>
      </c>
      <c r="BB56" s="20">
        <v>30.6</v>
      </c>
      <c r="BC56" s="20">
        <v>16.8</v>
      </c>
      <c r="BD56" s="20">
        <v>17</v>
      </c>
      <c r="BE56" s="20">
        <v>10.8</v>
      </c>
      <c r="BF56" s="20">
        <v>8.8000000000000007</v>
      </c>
      <c r="BG56" s="20">
        <v>12</v>
      </c>
      <c r="BH56" s="20">
        <v>13.5</v>
      </c>
      <c r="BI56" s="20">
        <v>17.399999999999999</v>
      </c>
      <c r="BJ56" s="20">
        <v>14.8</v>
      </c>
      <c r="BK56" s="20">
        <v>12.3</v>
      </c>
      <c r="BL56" s="20">
        <v>12.6</v>
      </c>
      <c r="BM56" s="20">
        <v>10.8</v>
      </c>
      <c r="BN56" s="20">
        <v>10.6</v>
      </c>
      <c r="BO56" s="20">
        <v>9.8000000000000007</v>
      </c>
      <c r="BP56" s="20">
        <v>11.6</v>
      </c>
      <c r="BQ56" s="20">
        <v>11.4</v>
      </c>
      <c r="BR56" s="20">
        <v>8.6</v>
      </c>
      <c r="BS56" s="20">
        <v>10.199999999999999</v>
      </c>
    </row>
    <row r="57" spans="1:71" ht="14.1" customHeight="1" x14ac:dyDescent="0.3">
      <c r="A57" s="7" t="s">
        <v>819</v>
      </c>
      <c r="B57" s="20"/>
      <c r="C57" s="20"/>
      <c r="D57" s="20"/>
      <c r="E57" s="20"/>
      <c r="F57" s="20"/>
      <c r="G57" s="20"/>
      <c r="H57" s="20">
        <v>7</v>
      </c>
      <c r="I57" s="20">
        <v>9</v>
      </c>
      <c r="J57" s="20">
        <v>9.8000000000000007</v>
      </c>
      <c r="K57" s="20">
        <v>9</v>
      </c>
      <c r="L57" s="20">
        <v>7.8000000000000007</v>
      </c>
      <c r="M57" s="20">
        <v>6.8000000000000007</v>
      </c>
      <c r="N57" s="20">
        <v>6</v>
      </c>
      <c r="O57" s="20"/>
      <c r="P57" s="20">
        <v>8</v>
      </c>
      <c r="Q57" s="20"/>
      <c r="R57" s="20">
        <v>5</v>
      </c>
      <c r="S57" s="20"/>
      <c r="T57" s="20">
        <v>4.8000000000000007</v>
      </c>
      <c r="U57" s="20">
        <v>7.6000000000000014</v>
      </c>
      <c r="V57" s="20">
        <v>5</v>
      </c>
      <c r="W57" s="20">
        <v>5</v>
      </c>
      <c r="X57" s="20">
        <v>6.8000000000000007</v>
      </c>
      <c r="Y57" s="20">
        <v>8.8000000000000007</v>
      </c>
      <c r="Z57" s="20">
        <v>0</v>
      </c>
      <c r="AA57" s="20">
        <v>14</v>
      </c>
      <c r="AB57" s="20">
        <v>0</v>
      </c>
      <c r="AC57" s="20">
        <v>13.6</v>
      </c>
      <c r="AD57" s="20">
        <v>0</v>
      </c>
      <c r="AE57" s="20">
        <v>21</v>
      </c>
      <c r="AF57" s="20">
        <v>0</v>
      </c>
      <c r="AG57" s="20">
        <v>29</v>
      </c>
      <c r="AH57" s="20">
        <v>0</v>
      </c>
      <c r="AI57" s="20">
        <v>31</v>
      </c>
      <c r="AJ57" s="20">
        <v>0</v>
      </c>
      <c r="AK57" s="20">
        <v>34.200000000000003</v>
      </c>
      <c r="AL57" s="20">
        <v>0.8</v>
      </c>
      <c r="AM57" s="20">
        <v>30.8</v>
      </c>
      <c r="AN57" s="20">
        <v>0</v>
      </c>
      <c r="AO57" s="20">
        <v>32.799999999999997</v>
      </c>
      <c r="AP57" s="20">
        <v>28</v>
      </c>
      <c r="AQ57" s="20">
        <v>31.2</v>
      </c>
      <c r="AR57" s="20">
        <v>25.8</v>
      </c>
      <c r="AS57" s="20">
        <v>31.4</v>
      </c>
      <c r="AT57" s="20">
        <v>29.7</v>
      </c>
      <c r="AU57" s="20">
        <v>31.4</v>
      </c>
      <c r="AV57" s="20">
        <v>27</v>
      </c>
      <c r="AW57" s="20">
        <v>27.5</v>
      </c>
      <c r="AX57" s="20">
        <v>29.4</v>
      </c>
      <c r="AY57" s="20">
        <v>33.299999999999997</v>
      </c>
      <c r="AZ57" s="20">
        <v>28.6</v>
      </c>
      <c r="BA57" s="20">
        <v>30.8</v>
      </c>
      <c r="BB57" s="20">
        <v>29</v>
      </c>
      <c r="BC57" s="20">
        <v>16</v>
      </c>
      <c r="BD57" s="20">
        <v>16.600000000000001</v>
      </c>
      <c r="BE57" s="20">
        <v>10.199999999999999</v>
      </c>
      <c r="BF57" s="20">
        <v>7.8000000000000007</v>
      </c>
      <c r="BG57" s="20">
        <v>12</v>
      </c>
      <c r="BH57" s="20">
        <v>10</v>
      </c>
      <c r="BI57" s="20">
        <v>11</v>
      </c>
      <c r="BJ57" s="20">
        <v>9.6000000000000014</v>
      </c>
      <c r="BK57" s="20">
        <v>11.8</v>
      </c>
      <c r="BL57" s="20">
        <v>10.8</v>
      </c>
      <c r="BM57" s="20">
        <v>11</v>
      </c>
      <c r="BN57" s="20">
        <v>11.8</v>
      </c>
      <c r="BO57" s="20">
        <v>10</v>
      </c>
      <c r="BP57" s="20">
        <v>10.8</v>
      </c>
      <c r="BQ57" s="20">
        <v>11.2</v>
      </c>
      <c r="BR57" s="20">
        <v>8.6</v>
      </c>
      <c r="BS57" s="20">
        <v>9.2000000000000011</v>
      </c>
    </row>
    <row r="58" spans="1:71" ht="14.1" customHeight="1" x14ac:dyDescent="0.3">
      <c r="A58" s="7" t="s">
        <v>818</v>
      </c>
      <c r="B58" s="20"/>
      <c r="C58" s="20"/>
      <c r="D58" s="20"/>
      <c r="E58" s="20"/>
      <c r="F58" s="20"/>
      <c r="G58" s="20"/>
      <c r="H58" s="20">
        <v>7</v>
      </c>
      <c r="I58" s="20">
        <v>9</v>
      </c>
      <c r="J58" s="20">
        <v>9.8000000000000007</v>
      </c>
      <c r="K58" s="20">
        <v>9.8000000000000007</v>
      </c>
      <c r="L58" s="20">
        <v>7.8000000000000007</v>
      </c>
      <c r="M58" s="20">
        <v>6.8000000000000007</v>
      </c>
      <c r="N58" s="20">
        <v>6</v>
      </c>
      <c r="O58" s="20"/>
      <c r="P58" s="20">
        <v>8</v>
      </c>
      <c r="Q58" s="20"/>
      <c r="R58" s="20">
        <v>5</v>
      </c>
      <c r="S58" s="20"/>
      <c r="T58" s="20">
        <v>4.8000000000000007</v>
      </c>
      <c r="U58" s="20">
        <v>7.6000000000000014</v>
      </c>
      <c r="V58" s="20">
        <v>5</v>
      </c>
      <c r="W58" s="20">
        <v>5</v>
      </c>
      <c r="X58" s="20">
        <v>6.8000000000000007</v>
      </c>
      <c r="Y58" s="20">
        <v>8.8000000000000007</v>
      </c>
      <c r="Z58" s="20"/>
      <c r="AA58" s="20">
        <v>14</v>
      </c>
      <c r="AB58" s="20"/>
      <c r="AC58" s="20">
        <v>13.6</v>
      </c>
      <c r="AD58" s="20"/>
      <c r="AE58" s="20">
        <v>21</v>
      </c>
      <c r="AF58" s="20"/>
      <c r="AG58" s="20">
        <v>29</v>
      </c>
      <c r="AH58" s="20"/>
      <c r="AI58" s="20">
        <v>31</v>
      </c>
      <c r="AJ58" s="20"/>
      <c r="AK58" s="20">
        <v>34.4</v>
      </c>
      <c r="AL58" s="20"/>
      <c r="AM58" s="20">
        <v>30.8</v>
      </c>
      <c r="AN58" s="20"/>
      <c r="AO58" s="20">
        <v>32.4</v>
      </c>
      <c r="AP58" s="20">
        <v>27.2</v>
      </c>
      <c r="AQ58" s="20">
        <v>31.2</v>
      </c>
      <c r="AR58" s="20">
        <v>25.8</v>
      </c>
      <c r="AS58" s="20">
        <v>31.4</v>
      </c>
      <c r="AT58" s="20">
        <v>29.9</v>
      </c>
      <c r="AU58" s="20">
        <v>31</v>
      </c>
      <c r="AV58" s="20">
        <v>27</v>
      </c>
      <c r="AW58" s="20">
        <v>26.9</v>
      </c>
      <c r="AX58" s="20">
        <v>29.4</v>
      </c>
      <c r="AY58" s="20">
        <v>33.299999999999997</v>
      </c>
      <c r="AZ58" s="20">
        <v>28.4</v>
      </c>
      <c r="BA58" s="20">
        <v>30.8</v>
      </c>
      <c r="BB58" s="20">
        <v>29</v>
      </c>
      <c r="BC58" s="20">
        <v>15.8</v>
      </c>
      <c r="BD58" s="20">
        <v>16.600000000000001</v>
      </c>
      <c r="BE58" s="20">
        <v>10</v>
      </c>
      <c r="BF58" s="20">
        <v>7.8000000000000007</v>
      </c>
      <c r="BG58" s="20">
        <v>12</v>
      </c>
      <c r="BH58" s="20">
        <v>10</v>
      </c>
      <c r="BI58" s="20">
        <v>10.8</v>
      </c>
      <c r="BJ58" s="20">
        <v>9.6000000000000014</v>
      </c>
      <c r="BK58" s="20">
        <v>11.8</v>
      </c>
      <c r="BL58" s="20">
        <v>11</v>
      </c>
      <c r="BM58" s="20">
        <v>10.8</v>
      </c>
      <c r="BN58" s="20">
        <v>11.8</v>
      </c>
      <c r="BO58" s="20">
        <v>10</v>
      </c>
      <c r="BP58" s="20">
        <v>10.8</v>
      </c>
      <c r="BQ58" s="20">
        <v>11.2</v>
      </c>
      <c r="BR58" s="20">
        <v>8.6</v>
      </c>
      <c r="BS58" s="20">
        <v>9.2000000000000011</v>
      </c>
    </row>
    <row r="59" spans="1:71" ht="14.1" customHeight="1" x14ac:dyDescent="0.3">
      <c r="A59" s="7" t="s">
        <v>817</v>
      </c>
      <c r="B59" s="20">
        <v>0</v>
      </c>
      <c r="C59" s="20">
        <v>0</v>
      </c>
      <c r="D59" s="20">
        <v>0</v>
      </c>
      <c r="E59" s="20">
        <v>0</v>
      </c>
      <c r="F59" s="20">
        <v>0</v>
      </c>
      <c r="G59" s="20">
        <v>1</v>
      </c>
      <c r="H59" s="20">
        <v>7</v>
      </c>
      <c r="I59" s="20">
        <v>9.8000000000000007</v>
      </c>
      <c r="J59" s="20">
        <v>10</v>
      </c>
      <c r="K59" s="20">
        <v>10</v>
      </c>
      <c r="L59" s="20">
        <v>9</v>
      </c>
      <c r="M59" s="20">
        <v>7.1000000000000014</v>
      </c>
      <c r="N59" s="20">
        <v>6.8000000000000007</v>
      </c>
      <c r="O59" s="20"/>
      <c r="P59" s="20">
        <v>8</v>
      </c>
      <c r="Q59" s="20"/>
      <c r="R59" s="20">
        <v>5.8000000000000007</v>
      </c>
      <c r="S59" s="20"/>
      <c r="T59" s="20">
        <v>5</v>
      </c>
      <c r="U59" s="20">
        <v>7.5</v>
      </c>
      <c r="V59" s="20">
        <v>5</v>
      </c>
      <c r="W59" s="20">
        <v>5.5</v>
      </c>
      <c r="X59" s="20">
        <v>6.8000000000000007</v>
      </c>
      <c r="Y59" s="20">
        <v>9.6000000000000014</v>
      </c>
      <c r="Z59" s="20"/>
      <c r="AA59" s="20">
        <v>14</v>
      </c>
      <c r="AB59" s="20"/>
      <c r="AC59" s="20">
        <v>12</v>
      </c>
      <c r="AD59" s="20"/>
      <c r="AE59" s="20">
        <v>20.100000000000001</v>
      </c>
      <c r="AF59" s="20"/>
      <c r="AG59" s="20">
        <v>25.8</v>
      </c>
      <c r="AH59" s="20"/>
      <c r="AI59" s="20">
        <v>28</v>
      </c>
      <c r="AJ59" s="20"/>
      <c r="AK59" s="20">
        <v>31</v>
      </c>
      <c r="AL59" s="20"/>
      <c r="AM59" s="20">
        <v>28.8</v>
      </c>
      <c r="AN59" s="20"/>
      <c r="AO59" s="20">
        <v>30.8</v>
      </c>
      <c r="AP59" s="20">
        <v>26.8</v>
      </c>
      <c r="AQ59" s="20">
        <v>29.6</v>
      </c>
      <c r="AR59" s="20">
        <v>23.8</v>
      </c>
      <c r="AS59" s="20">
        <v>28.8</v>
      </c>
      <c r="AT59" s="20">
        <v>29</v>
      </c>
      <c r="AU59" s="20">
        <v>29.1</v>
      </c>
      <c r="AV59" s="20">
        <v>24.1</v>
      </c>
      <c r="AW59" s="20">
        <v>23.7</v>
      </c>
      <c r="AX59" s="20">
        <v>27.7</v>
      </c>
      <c r="AY59" s="20">
        <v>30.4</v>
      </c>
      <c r="AZ59" s="20">
        <v>26.3</v>
      </c>
      <c r="BA59" s="20">
        <v>32</v>
      </c>
      <c r="BB59" s="20">
        <v>27.3</v>
      </c>
      <c r="BC59" s="20">
        <v>14.6</v>
      </c>
      <c r="BD59" s="20">
        <v>13.5</v>
      </c>
      <c r="BE59" s="20">
        <v>9.2000000000000011</v>
      </c>
      <c r="BF59" s="20">
        <v>6.3000000000000007</v>
      </c>
      <c r="BG59" s="20">
        <v>12</v>
      </c>
      <c r="BH59" s="20">
        <v>8.8000000000000007</v>
      </c>
      <c r="BI59" s="20">
        <v>10.8</v>
      </c>
      <c r="BJ59" s="20">
        <v>9.8000000000000007</v>
      </c>
      <c r="BK59" s="20">
        <v>11.8</v>
      </c>
      <c r="BL59" s="20">
        <v>11</v>
      </c>
      <c r="BM59" s="20">
        <v>10.8</v>
      </c>
      <c r="BN59" s="20">
        <v>10.6</v>
      </c>
      <c r="BO59" s="20">
        <v>8</v>
      </c>
      <c r="BP59" s="20">
        <v>8</v>
      </c>
      <c r="BQ59" s="20">
        <v>9.1</v>
      </c>
      <c r="BR59" s="20">
        <v>7.8000000000000007</v>
      </c>
      <c r="BS59" s="20">
        <v>8.4</v>
      </c>
    </row>
    <row r="60" spans="1:71" ht="14.1" customHeight="1" x14ac:dyDescent="0.3">
      <c r="A60" s="7" t="s">
        <v>816</v>
      </c>
      <c r="B60" s="20">
        <v>0</v>
      </c>
      <c r="C60" s="20">
        <v>0</v>
      </c>
      <c r="D60" s="20">
        <v>0</v>
      </c>
      <c r="E60" s="20">
        <v>0</v>
      </c>
      <c r="F60" s="20">
        <v>1</v>
      </c>
      <c r="G60" s="20">
        <v>2</v>
      </c>
      <c r="H60" s="20">
        <v>8</v>
      </c>
      <c r="I60" s="20">
        <v>10</v>
      </c>
      <c r="J60" s="20">
        <v>11</v>
      </c>
      <c r="K60" s="20">
        <v>12</v>
      </c>
      <c r="L60" s="20">
        <v>10.6</v>
      </c>
      <c r="M60" s="20">
        <v>8</v>
      </c>
      <c r="N60" s="20">
        <v>7.8000000000000007</v>
      </c>
      <c r="O60" s="20"/>
      <c r="P60" s="20">
        <v>8.8000000000000007</v>
      </c>
      <c r="Q60" s="20"/>
      <c r="R60" s="20">
        <v>6</v>
      </c>
      <c r="S60" s="20"/>
      <c r="T60" s="20">
        <v>6</v>
      </c>
      <c r="U60" s="20">
        <v>6.9</v>
      </c>
      <c r="V60" s="20">
        <v>6</v>
      </c>
      <c r="W60" s="20">
        <v>5</v>
      </c>
      <c r="X60" s="20">
        <v>7.8000000000000007</v>
      </c>
      <c r="Y60" s="20">
        <v>8.8000000000000007</v>
      </c>
      <c r="Z60" s="20"/>
      <c r="AA60" s="20">
        <v>14</v>
      </c>
      <c r="AB60" s="20"/>
      <c r="AC60" s="20">
        <v>11</v>
      </c>
      <c r="AD60" s="20"/>
      <c r="AE60" s="20">
        <v>18.899999999999999</v>
      </c>
      <c r="AF60" s="20"/>
      <c r="AG60" s="20">
        <v>25</v>
      </c>
      <c r="AH60" s="20"/>
      <c r="AI60" s="20">
        <v>26.8</v>
      </c>
      <c r="AJ60" s="20"/>
      <c r="AK60" s="20">
        <v>29.6</v>
      </c>
      <c r="AL60" s="20"/>
      <c r="AM60" s="20">
        <v>27</v>
      </c>
      <c r="AN60" s="20"/>
      <c r="AO60" s="20">
        <v>32.6</v>
      </c>
      <c r="AP60" s="20">
        <v>22.3</v>
      </c>
      <c r="AQ60" s="20">
        <v>26.3</v>
      </c>
      <c r="AR60" s="20">
        <v>20.6</v>
      </c>
      <c r="AS60" s="20">
        <v>25.1</v>
      </c>
      <c r="AT60" s="20">
        <v>26.5</v>
      </c>
      <c r="AU60" s="20">
        <v>26.1</v>
      </c>
      <c r="AV60" s="20">
        <v>22</v>
      </c>
      <c r="AW60" s="20">
        <v>22.4</v>
      </c>
      <c r="AX60" s="20">
        <v>24.5</v>
      </c>
      <c r="AY60" s="20">
        <v>28.1</v>
      </c>
      <c r="AZ60" s="20">
        <v>22</v>
      </c>
      <c r="BA60" s="20">
        <v>28.8</v>
      </c>
      <c r="BB60" s="20">
        <v>25.8</v>
      </c>
      <c r="BC60" s="20">
        <v>12.8</v>
      </c>
      <c r="BD60" s="20">
        <v>13.2</v>
      </c>
      <c r="BE60" s="20">
        <v>9</v>
      </c>
      <c r="BF60" s="20">
        <v>6.3000000000000007</v>
      </c>
      <c r="BG60" s="20">
        <v>11.8</v>
      </c>
      <c r="BH60" s="20">
        <v>8</v>
      </c>
      <c r="BI60" s="20">
        <v>10.8</v>
      </c>
      <c r="BJ60" s="20">
        <v>8</v>
      </c>
      <c r="BK60" s="20">
        <v>10.8</v>
      </c>
      <c r="BL60" s="20">
        <v>10</v>
      </c>
      <c r="BM60" s="20">
        <v>9</v>
      </c>
      <c r="BN60" s="20">
        <v>9.8000000000000007</v>
      </c>
      <c r="BO60" s="20">
        <v>7.4</v>
      </c>
      <c r="BP60" s="20">
        <v>7.3000000000000007</v>
      </c>
      <c r="BQ60" s="20">
        <v>8.1</v>
      </c>
      <c r="BR60" s="20">
        <v>6</v>
      </c>
      <c r="BS60" s="20">
        <v>7.4</v>
      </c>
    </row>
    <row r="61" spans="1:71" ht="14.1" customHeight="1" x14ac:dyDescent="0.3">
      <c r="A61" s="7" t="s">
        <v>815</v>
      </c>
      <c r="B61" s="20">
        <v>0</v>
      </c>
      <c r="C61" s="20">
        <v>2</v>
      </c>
      <c r="D61" s="20">
        <v>0</v>
      </c>
      <c r="E61" s="20">
        <v>0</v>
      </c>
      <c r="F61" s="20">
        <v>2</v>
      </c>
      <c r="G61" s="20">
        <v>4.8000000000000007</v>
      </c>
      <c r="H61" s="20">
        <v>9.8000000000000007</v>
      </c>
      <c r="I61" s="20">
        <v>11.8</v>
      </c>
      <c r="J61" s="20">
        <v>13.8</v>
      </c>
      <c r="K61" s="20">
        <v>11.8</v>
      </c>
      <c r="L61" s="20">
        <v>10</v>
      </c>
      <c r="M61" s="20">
        <v>9</v>
      </c>
      <c r="N61" s="20">
        <v>8</v>
      </c>
      <c r="O61" s="20"/>
      <c r="P61" s="20">
        <v>8</v>
      </c>
      <c r="Q61" s="20"/>
      <c r="R61" s="20">
        <v>7</v>
      </c>
      <c r="S61" s="20"/>
      <c r="T61" s="20">
        <v>6</v>
      </c>
      <c r="U61" s="20">
        <v>5.8000000000000007</v>
      </c>
      <c r="V61" s="20">
        <v>6.8000000000000007</v>
      </c>
      <c r="W61" s="20">
        <v>5.8000000000000007</v>
      </c>
      <c r="X61" s="20">
        <v>7</v>
      </c>
      <c r="Y61" s="20">
        <v>8.4</v>
      </c>
      <c r="Z61" s="20"/>
      <c r="AA61" s="20">
        <v>15</v>
      </c>
      <c r="AB61" s="20"/>
      <c r="AC61" s="20">
        <v>12.8</v>
      </c>
      <c r="AD61" s="20"/>
      <c r="AE61" s="20">
        <v>18.600000000000001</v>
      </c>
      <c r="AF61" s="20"/>
      <c r="AG61" s="20">
        <v>25.4</v>
      </c>
      <c r="AH61" s="20"/>
      <c r="AI61" s="20">
        <v>25.8</v>
      </c>
      <c r="AJ61" s="20"/>
      <c r="AK61" s="20">
        <v>27.9</v>
      </c>
      <c r="AL61" s="20"/>
      <c r="AM61" s="20">
        <v>25.8</v>
      </c>
      <c r="AN61" s="20"/>
      <c r="AO61" s="20">
        <v>31.8</v>
      </c>
      <c r="AP61" s="20">
        <v>20</v>
      </c>
      <c r="AQ61" s="20">
        <v>25.4</v>
      </c>
      <c r="AR61" s="20">
        <v>19.8</v>
      </c>
      <c r="AS61" s="20">
        <v>25</v>
      </c>
      <c r="AT61" s="20">
        <v>25.4</v>
      </c>
      <c r="AU61" s="20">
        <v>27.3</v>
      </c>
      <c r="AV61" s="20">
        <v>21.1</v>
      </c>
      <c r="AW61" s="20">
        <v>21</v>
      </c>
      <c r="AX61" s="20">
        <v>22.7</v>
      </c>
      <c r="AY61" s="20">
        <v>25.9</v>
      </c>
      <c r="AZ61" s="20">
        <v>23.5</v>
      </c>
      <c r="BA61" s="20">
        <v>26.6</v>
      </c>
      <c r="BB61" s="20">
        <v>24.2</v>
      </c>
      <c r="BC61" s="20">
        <v>12.6</v>
      </c>
      <c r="BD61" s="20">
        <v>13.7</v>
      </c>
      <c r="BE61" s="20">
        <v>9</v>
      </c>
      <c r="BF61" s="20">
        <v>3.8</v>
      </c>
      <c r="BG61" s="20">
        <v>9.5</v>
      </c>
      <c r="BH61" s="20">
        <v>8</v>
      </c>
      <c r="BI61" s="20">
        <v>8.8000000000000007</v>
      </c>
      <c r="BJ61" s="20">
        <v>7</v>
      </c>
      <c r="BK61" s="20">
        <v>10</v>
      </c>
      <c r="BL61" s="20">
        <v>9</v>
      </c>
      <c r="BM61" s="20">
        <v>8.8000000000000007</v>
      </c>
      <c r="BN61" s="20">
        <v>9.8000000000000007</v>
      </c>
      <c r="BO61" s="20">
        <v>7.4</v>
      </c>
      <c r="BP61" s="20">
        <v>6.8000000000000007</v>
      </c>
      <c r="BQ61" s="20">
        <v>6.2</v>
      </c>
      <c r="BR61" s="20">
        <v>5</v>
      </c>
      <c r="BS61" s="20">
        <v>5.8000000000000007</v>
      </c>
    </row>
    <row r="62" spans="1:71" ht="14.1" customHeight="1" x14ac:dyDescent="0.3">
      <c r="A62" s="7" t="s">
        <v>814</v>
      </c>
      <c r="B62" s="20">
        <v>0</v>
      </c>
      <c r="C62" s="20">
        <v>3</v>
      </c>
      <c r="D62" s="20">
        <v>1</v>
      </c>
      <c r="E62" s="20">
        <v>2</v>
      </c>
      <c r="F62" s="20">
        <v>2</v>
      </c>
      <c r="G62" s="20">
        <v>7.8000000000000007</v>
      </c>
      <c r="H62" s="20">
        <v>11</v>
      </c>
      <c r="I62" s="20">
        <v>13</v>
      </c>
      <c r="J62" s="20">
        <v>15</v>
      </c>
      <c r="K62" s="20">
        <v>13</v>
      </c>
      <c r="L62" s="20">
        <v>12</v>
      </c>
      <c r="M62" s="20">
        <v>9.8000000000000007</v>
      </c>
      <c r="N62" s="20">
        <v>10</v>
      </c>
      <c r="O62" s="20"/>
      <c r="P62" s="20">
        <v>8.8000000000000007</v>
      </c>
      <c r="Q62" s="20"/>
      <c r="R62" s="20">
        <v>8.8000000000000007</v>
      </c>
      <c r="S62" s="20"/>
      <c r="T62" s="20">
        <v>7</v>
      </c>
      <c r="U62" s="20">
        <v>7</v>
      </c>
      <c r="V62" s="20">
        <v>9</v>
      </c>
      <c r="W62" s="20">
        <v>7.8000000000000007</v>
      </c>
      <c r="X62" s="20">
        <v>7</v>
      </c>
      <c r="Y62" s="20">
        <v>9.6000000000000014</v>
      </c>
      <c r="Z62" s="20"/>
      <c r="AA62" s="20">
        <v>15.8</v>
      </c>
      <c r="AB62" s="20"/>
      <c r="AC62" s="20">
        <v>14.8</v>
      </c>
      <c r="AD62" s="20"/>
      <c r="AE62" s="20">
        <v>19.5</v>
      </c>
      <c r="AF62" s="20"/>
      <c r="AG62" s="20">
        <v>24.9</v>
      </c>
      <c r="AH62" s="20"/>
      <c r="AI62" s="20">
        <v>24.1</v>
      </c>
      <c r="AJ62" s="20"/>
      <c r="AK62" s="20">
        <v>25.9</v>
      </c>
      <c r="AL62" s="20"/>
      <c r="AM62" s="20">
        <v>25</v>
      </c>
      <c r="AN62" s="20"/>
      <c r="AO62" s="20">
        <v>27.8</v>
      </c>
      <c r="AP62" s="20">
        <v>20.6</v>
      </c>
      <c r="AQ62" s="20">
        <v>25.3</v>
      </c>
      <c r="AR62" s="20">
        <v>19.8</v>
      </c>
      <c r="AS62" s="20">
        <v>23.8</v>
      </c>
      <c r="AT62" s="20">
        <v>24.6</v>
      </c>
      <c r="AU62" s="20">
        <v>26.2</v>
      </c>
      <c r="AV62" s="20">
        <v>20.7</v>
      </c>
      <c r="AW62" s="20">
        <v>20</v>
      </c>
      <c r="AX62" s="20">
        <v>22.4</v>
      </c>
      <c r="AY62" s="20">
        <v>23.3</v>
      </c>
      <c r="AZ62" s="20">
        <v>22.3</v>
      </c>
      <c r="BA62" s="20">
        <v>24.1</v>
      </c>
      <c r="BB62" s="20">
        <v>21.1</v>
      </c>
      <c r="BC62" s="20">
        <v>12.9</v>
      </c>
      <c r="BD62" s="20">
        <v>12.8</v>
      </c>
      <c r="BE62" s="20">
        <v>8.8000000000000007</v>
      </c>
      <c r="BF62" s="20">
        <v>2.8</v>
      </c>
      <c r="BG62" s="20">
        <v>9</v>
      </c>
      <c r="BH62" s="20">
        <v>8</v>
      </c>
      <c r="BI62" s="20">
        <v>8.6</v>
      </c>
      <c r="BJ62" s="20">
        <v>7</v>
      </c>
      <c r="BK62" s="20">
        <v>8</v>
      </c>
      <c r="BL62" s="20">
        <v>8.8000000000000007</v>
      </c>
      <c r="BM62" s="20">
        <v>8.8000000000000007</v>
      </c>
      <c r="BN62" s="20">
        <v>10.8</v>
      </c>
      <c r="BO62" s="20">
        <v>6.9</v>
      </c>
      <c r="BP62" s="20">
        <v>7</v>
      </c>
      <c r="BQ62" s="20">
        <v>5.2</v>
      </c>
      <c r="BR62" s="20">
        <v>4.6000000000000014</v>
      </c>
      <c r="BS62" s="20">
        <v>4.8000000000000007</v>
      </c>
    </row>
    <row r="63" spans="1:71" ht="14.1" customHeight="1" x14ac:dyDescent="0.3">
      <c r="A63" s="7" t="s">
        <v>691</v>
      </c>
      <c r="B63" s="20">
        <v>0</v>
      </c>
      <c r="C63" s="20">
        <v>4.8000000000000007</v>
      </c>
      <c r="D63" s="20">
        <v>1</v>
      </c>
      <c r="E63" s="20">
        <v>3</v>
      </c>
      <c r="F63" s="20">
        <v>5</v>
      </c>
      <c r="G63" s="20">
        <v>13</v>
      </c>
      <c r="H63" s="20">
        <v>14</v>
      </c>
      <c r="I63" s="20">
        <v>16.8</v>
      </c>
      <c r="J63" s="20">
        <v>20</v>
      </c>
      <c r="K63" s="20">
        <v>15</v>
      </c>
      <c r="L63" s="20">
        <v>16.399999999999999</v>
      </c>
      <c r="M63" s="20">
        <v>13.8</v>
      </c>
      <c r="N63" s="20">
        <v>13</v>
      </c>
      <c r="O63" s="20"/>
      <c r="P63" s="20">
        <v>12</v>
      </c>
      <c r="Q63" s="20"/>
      <c r="R63" s="20">
        <v>10.8</v>
      </c>
      <c r="S63" s="20"/>
      <c r="T63" s="20">
        <v>10</v>
      </c>
      <c r="U63" s="20">
        <v>10</v>
      </c>
      <c r="V63" s="20">
        <v>11.8</v>
      </c>
      <c r="W63" s="20">
        <v>8</v>
      </c>
      <c r="X63" s="20">
        <v>9</v>
      </c>
      <c r="Y63" s="20">
        <v>10.6</v>
      </c>
      <c r="Z63" s="20"/>
      <c r="AA63" s="20">
        <v>17.600000000000001</v>
      </c>
      <c r="AB63" s="20"/>
      <c r="AC63" s="20">
        <v>15.4</v>
      </c>
      <c r="AD63" s="20"/>
      <c r="AE63" s="20">
        <v>23.1</v>
      </c>
      <c r="AF63" s="20"/>
      <c r="AG63" s="20">
        <v>20.7</v>
      </c>
      <c r="AH63" s="20"/>
      <c r="AI63" s="20">
        <v>24.1</v>
      </c>
      <c r="AJ63" s="20"/>
      <c r="AK63" s="20">
        <v>21.9</v>
      </c>
      <c r="AL63" s="20"/>
      <c r="AM63" s="20">
        <v>32.9</v>
      </c>
      <c r="AN63" s="20"/>
      <c r="AO63" s="20">
        <v>26.7</v>
      </c>
      <c r="AP63" s="20">
        <v>22.8</v>
      </c>
      <c r="AQ63" s="20">
        <v>19.3</v>
      </c>
      <c r="AR63" s="20">
        <v>24.4</v>
      </c>
      <c r="AS63" s="20">
        <v>22.8</v>
      </c>
      <c r="AT63" s="20">
        <v>21.8</v>
      </c>
      <c r="AU63" s="20">
        <v>20.6</v>
      </c>
      <c r="AV63" s="20">
        <v>17.5</v>
      </c>
      <c r="AW63" s="20">
        <v>21.8</v>
      </c>
      <c r="AX63" s="20">
        <v>27</v>
      </c>
      <c r="AY63" s="20">
        <v>22.2</v>
      </c>
      <c r="AZ63" s="20">
        <v>20.100000000000001</v>
      </c>
      <c r="BA63" s="20">
        <v>21.6</v>
      </c>
      <c r="BB63" s="20">
        <v>20</v>
      </c>
      <c r="BC63" s="20">
        <v>8.5</v>
      </c>
      <c r="BD63" s="20">
        <v>12.7</v>
      </c>
      <c r="BE63" s="20">
        <v>7.9</v>
      </c>
      <c r="BF63" s="20">
        <v>0</v>
      </c>
      <c r="BG63" s="20">
        <v>9</v>
      </c>
      <c r="BH63" s="20">
        <v>9</v>
      </c>
      <c r="BI63" s="20">
        <v>8.8000000000000007</v>
      </c>
      <c r="BJ63" s="20">
        <v>7.4</v>
      </c>
      <c r="BK63" s="20">
        <v>7.9</v>
      </c>
      <c r="BL63" s="20">
        <v>7</v>
      </c>
      <c r="BM63" s="20">
        <v>6.8000000000000007</v>
      </c>
      <c r="BN63" s="20">
        <v>8</v>
      </c>
      <c r="BO63" s="20">
        <v>6</v>
      </c>
      <c r="BP63" s="20">
        <v>4.8000000000000007</v>
      </c>
      <c r="BQ63" s="20">
        <v>3.1</v>
      </c>
      <c r="BR63" s="20">
        <v>2.8</v>
      </c>
      <c r="BS63" s="20">
        <v>3.1</v>
      </c>
    </row>
    <row r="64" spans="1:71" ht="14.1" customHeight="1" x14ac:dyDescent="0.3">
      <c r="A64" s="7" t="s">
        <v>813</v>
      </c>
      <c r="B64" s="20">
        <v>0</v>
      </c>
      <c r="C64" s="20">
        <v>4.8000000000000007</v>
      </c>
      <c r="D64" s="20">
        <v>1</v>
      </c>
      <c r="E64" s="20">
        <v>3</v>
      </c>
      <c r="F64" s="20">
        <v>4</v>
      </c>
      <c r="G64" s="20">
        <v>11</v>
      </c>
      <c r="H64" s="20">
        <v>11.9</v>
      </c>
      <c r="I64" s="20">
        <v>14</v>
      </c>
      <c r="J64" s="20">
        <v>21</v>
      </c>
      <c r="K64" s="20">
        <v>14.8</v>
      </c>
      <c r="L64" s="20">
        <v>14.8</v>
      </c>
      <c r="M64" s="20">
        <v>12</v>
      </c>
      <c r="N64" s="20">
        <v>11.8</v>
      </c>
      <c r="O64" s="20"/>
      <c r="P64" s="20">
        <v>9.8000000000000007</v>
      </c>
      <c r="Q64" s="20"/>
      <c r="R64" s="20">
        <v>10</v>
      </c>
      <c r="S64" s="20"/>
      <c r="T64" s="20">
        <v>10</v>
      </c>
      <c r="U64" s="20">
        <v>9</v>
      </c>
      <c r="V64" s="20">
        <v>12.7</v>
      </c>
      <c r="W64" s="20">
        <v>7</v>
      </c>
      <c r="X64" s="20">
        <v>8.8000000000000007</v>
      </c>
      <c r="Y64" s="20">
        <v>10.6</v>
      </c>
      <c r="Z64" s="20"/>
      <c r="AA64" s="20">
        <v>16.899999999999999</v>
      </c>
      <c r="AB64" s="20"/>
      <c r="AC64" s="20">
        <v>15</v>
      </c>
      <c r="AD64" s="20"/>
      <c r="AE64" s="20">
        <v>24.1</v>
      </c>
      <c r="AF64" s="20"/>
      <c r="AG64" s="20">
        <v>21.3</v>
      </c>
      <c r="AH64" s="20"/>
      <c r="AI64" s="20">
        <v>24.1</v>
      </c>
      <c r="AJ64" s="20"/>
      <c r="AK64" s="20">
        <v>20.9</v>
      </c>
      <c r="AL64" s="20"/>
      <c r="AM64" s="20">
        <v>32.299999999999997</v>
      </c>
      <c r="AN64" s="20"/>
      <c r="AO64" s="20">
        <v>26.8</v>
      </c>
      <c r="AP64" s="20">
        <v>20.8</v>
      </c>
      <c r="AQ64" s="20">
        <v>19.600000000000001</v>
      </c>
      <c r="AR64" s="20">
        <v>22.8</v>
      </c>
      <c r="AS64" s="20">
        <v>22</v>
      </c>
      <c r="AT64" s="20">
        <v>25</v>
      </c>
      <c r="AU64" s="20">
        <v>20.399999999999999</v>
      </c>
      <c r="AV64" s="20">
        <v>18</v>
      </c>
      <c r="AW64" s="20">
        <v>20.8</v>
      </c>
      <c r="AX64" s="20">
        <v>29.4</v>
      </c>
      <c r="AY64" s="20">
        <v>23.9</v>
      </c>
      <c r="AZ64" s="20">
        <v>22.8</v>
      </c>
      <c r="BA64" s="20">
        <v>20.8</v>
      </c>
      <c r="BB64" s="20">
        <v>19.899999999999999</v>
      </c>
      <c r="BC64" s="20">
        <v>8.5</v>
      </c>
      <c r="BD64" s="20">
        <v>12.8</v>
      </c>
      <c r="BE64" s="20">
        <v>9</v>
      </c>
      <c r="BF64" s="20"/>
      <c r="BG64" s="20">
        <v>9</v>
      </c>
      <c r="BH64" s="20">
        <v>9</v>
      </c>
      <c r="BI64" s="20">
        <v>8.8000000000000007</v>
      </c>
      <c r="BJ64" s="20">
        <v>7</v>
      </c>
      <c r="BK64" s="20">
        <v>8</v>
      </c>
      <c r="BL64" s="20">
        <v>7</v>
      </c>
      <c r="BM64" s="20">
        <v>7.8000000000000007</v>
      </c>
      <c r="BN64" s="20">
        <v>8</v>
      </c>
      <c r="BO64" s="20">
        <v>6</v>
      </c>
      <c r="BP64" s="20">
        <v>4.8000000000000007</v>
      </c>
      <c r="BQ64" s="20">
        <v>3.1</v>
      </c>
      <c r="BR64" s="20">
        <v>2.8</v>
      </c>
      <c r="BS64" s="20">
        <v>3.1</v>
      </c>
    </row>
    <row r="65" spans="1:71" ht="14.1" customHeight="1" x14ac:dyDescent="0.3">
      <c r="A65" s="7" t="s">
        <v>812</v>
      </c>
      <c r="B65" s="20">
        <v>0</v>
      </c>
      <c r="C65" s="20">
        <v>4.8000000000000007</v>
      </c>
      <c r="D65" s="20">
        <v>1</v>
      </c>
      <c r="E65" s="20">
        <v>3</v>
      </c>
      <c r="F65" s="20">
        <v>5</v>
      </c>
      <c r="G65" s="20">
        <v>12</v>
      </c>
      <c r="H65" s="20">
        <v>12</v>
      </c>
      <c r="I65" s="20">
        <v>14</v>
      </c>
      <c r="J65" s="20">
        <v>21.8</v>
      </c>
      <c r="K65" s="20">
        <v>16.8</v>
      </c>
      <c r="L65" s="20">
        <v>14.8</v>
      </c>
      <c r="M65" s="20">
        <v>12</v>
      </c>
      <c r="N65" s="20">
        <v>12</v>
      </c>
      <c r="O65" s="20"/>
      <c r="P65" s="20">
        <v>9</v>
      </c>
      <c r="Q65" s="20"/>
      <c r="R65" s="20">
        <v>10.8</v>
      </c>
      <c r="S65" s="20"/>
      <c r="T65" s="20">
        <v>10</v>
      </c>
      <c r="U65" s="20">
        <v>9</v>
      </c>
      <c r="V65" s="20">
        <v>12.8</v>
      </c>
      <c r="W65" s="20">
        <v>7</v>
      </c>
      <c r="X65" s="20">
        <v>8</v>
      </c>
      <c r="Y65" s="20">
        <v>9.9</v>
      </c>
      <c r="Z65" s="20"/>
      <c r="AA65" s="20">
        <v>17.100000000000001</v>
      </c>
      <c r="AB65" s="20"/>
      <c r="AC65" s="20">
        <v>15.8</v>
      </c>
      <c r="AD65" s="20"/>
      <c r="AE65" s="20">
        <v>23.1</v>
      </c>
      <c r="AF65" s="20"/>
      <c r="AG65" s="20">
        <v>20.9</v>
      </c>
      <c r="AH65" s="20"/>
      <c r="AI65" s="20">
        <v>24.6</v>
      </c>
      <c r="AJ65" s="20"/>
      <c r="AK65" s="20">
        <v>20.2</v>
      </c>
      <c r="AL65" s="20"/>
      <c r="AM65" s="20">
        <v>32.299999999999997</v>
      </c>
      <c r="AN65" s="20"/>
      <c r="AO65" s="20">
        <v>26.8</v>
      </c>
      <c r="AP65" s="20">
        <v>20.8</v>
      </c>
      <c r="AQ65" s="20">
        <v>19.600000000000001</v>
      </c>
      <c r="AR65" s="20">
        <v>22.8</v>
      </c>
      <c r="AS65" s="20">
        <v>22</v>
      </c>
      <c r="AT65" s="20">
        <v>24.2</v>
      </c>
      <c r="AU65" s="20">
        <v>20.6</v>
      </c>
      <c r="AV65" s="20">
        <v>17.3</v>
      </c>
      <c r="AW65" s="20">
        <v>20.8</v>
      </c>
      <c r="AX65" s="20">
        <v>29.4</v>
      </c>
      <c r="AY65" s="20">
        <v>23.9</v>
      </c>
      <c r="AZ65" s="20">
        <v>22.6</v>
      </c>
      <c r="BA65" s="20">
        <v>20.9</v>
      </c>
      <c r="BB65" s="20">
        <v>19.899999999999999</v>
      </c>
      <c r="BC65" s="20">
        <v>8.4</v>
      </c>
      <c r="BD65" s="20">
        <v>12.8</v>
      </c>
      <c r="BE65" s="20">
        <v>8</v>
      </c>
      <c r="BF65" s="20"/>
      <c r="BG65" s="20">
        <v>8.2000000000000011</v>
      </c>
      <c r="BH65" s="20">
        <v>9</v>
      </c>
      <c r="BI65" s="20">
        <v>8.8000000000000007</v>
      </c>
      <c r="BJ65" s="20">
        <v>7</v>
      </c>
      <c r="BK65" s="20">
        <v>8</v>
      </c>
      <c r="BL65" s="20">
        <v>7</v>
      </c>
      <c r="BM65" s="20">
        <v>7.6000000000000014</v>
      </c>
      <c r="BN65" s="20">
        <v>8</v>
      </c>
      <c r="BO65" s="20">
        <v>5.8000000000000007</v>
      </c>
      <c r="BP65" s="20">
        <v>4.8000000000000007</v>
      </c>
      <c r="BQ65" s="20">
        <v>3.1</v>
      </c>
      <c r="BR65" s="20">
        <v>2.8</v>
      </c>
      <c r="BS65" s="20">
        <v>3.1</v>
      </c>
    </row>
    <row r="66" spans="1:71" ht="14.1" customHeight="1" x14ac:dyDescent="0.3">
      <c r="A66" s="7" t="s">
        <v>811</v>
      </c>
      <c r="B66" s="20">
        <v>1</v>
      </c>
      <c r="C66" s="20">
        <v>5</v>
      </c>
      <c r="D66" s="20">
        <v>3</v>
      </c>
      <c r="E66" s="20">
        <v>3</v>
      </c>
      <c r="F66" s="20">
        <v>6</v>
      </c>
      <c r="G66" s="20">
        <v>13</v>
      </c>
      <c r="H66" s="20">
        <v>13.8</v>
      </c>
      <c r="I66" s="20">
        <v>18</v>
      </c>
      <c r="J66" s="20">
        <v>24.6</v>
      </c>
      <c r="K66" s="20">
        <v>17</v>
      </c>
      <c r="L66" s="20">
        <v>15.8</v>
      </c>
      <c r="M66" s="20">
        <v>14</v>
      </c>
      <c r="N66" s="20">
        <v>12.8</v>
      </c>
      <c r="O66" s="20"/>
      <c r="P66" s="20">
        <v>10</v>
      </c>
      <c r="Q66" s="20"/>
      <c r="R66" s="20">
        <v>11.8</v>
      </c>
      <c r="S66" s="20"/>
      <c r="T66" s="20">
        <v>10</v>
      </c>
      <c r="U66" s="20">
        <v>10</v>
      </c>
      <c r="V66" s="20">
        <v>13.9</v>
      </c>
      <c r="W66" s="20">
        <v>7.6000000000000014</v>
      </c>
      <c r="X66" s="20">
        <v>8.8000000000000007</v>
      </c>
      <c r="Y66" s="20">
        <v>11.4</v>
      </c>
      <c r="Z66" s="20"/>
      <c r="AA66" s="20">
        <v>16</v>
      </c>
      <c r="AB66" s="20"/>
      <c r="AC66" s="20">
        <v>16.399999999999999</v>
      </c>
      <c r="AD66" s="20"/>
      <c r="AE66" s="20">
        <v>22</v>
      </c>
      <c r="AF66" s="20"/>
      <c r="AG66" s="20">
        <v>21</v>
      </c>
      <c r="AH66" s="20"/>
      <c r="AI66" s="20">
        <v>22.9</v>
      </c>
      <c r="AJ66" s="20"/>
      <c r="AK66" s="20">
        <v>19.2</v>
      </c>
      <c r="AL66" s="20"/>
      <c r="AM66" s="20">
        <v>30.9</v>
      </c>
      <c r="AN66" s="20"/>
      <c r="AO66" s="20">
        <v>25.6</v>
      </c>
      <c r="AP66" s="20">
        <v>19.600000000000001</v>
      </c>
      <c r="AQ66" s="20">
        <v>18</v>
      </c>
      <c r="AR66" s="20">
        <v>22</v>
      </c>
      <c r="AS66" s="20">
        <v>19.5</v>
      </c>
      <c r="AT66" s="20">
        <v>21.5</v>
      </c>
      <c r="AU66" s="20">
        <v>20.8</v>
      </c>
      <c r="AV66" s="20">
        <v>16.899999999999999</v>
      </c>
      <c r="AW66" s="20">
        <v>19.600000000000001</v>
      </c>
      <c r="AX66" s="20">
        <v>25</v>
      </c>
      <c r="AY66" s="20">
        <v>21.6</v>
      </c>
      <c r="AZ66" s="20">
        <v>20.100000000000001</v>
      </c>
      <c r="BA66" s="20">
        <v>17.600000000000001</v>
      </c>
      <c r="BB66" s="20">
        <v>17.7</v>
      </c>
      <c r="BC66" s="20">
        <v>7.5</v>
      </c>
      <c r="BD66" s="20">
        <v>12</v>
      </c>
      <c r="BE66" s="20">
        <v>7.8000000000000007</v>
      </c>
      <c r="BF66" s="20"/>
      <c r="BG66" s="20">
        <v>8</v>
      </c>
      <c r="BH66" s="20">
        <v>9</v>
      </c>
      <c r="BI66" s="20">
        <v>8.6</v>
      </c>
      <c r="BJ66" s="20">
        <v>7</v>
      </c>
      <c r="BK66" s="20">
        <v>8</v>
      </c>
      <c r="BL66" s="20">
        <v>6</v>
      </c>
      <c r="BM66" s="20">
        <v>7.8000000000000007</v>
      </c>
      <c r="BN66" s="20">
        <v>8.8000000000000007</v>
      </c>
      <c r="BO66" s="20">
        <v>5.8000000000000007</v>
      </c>
      <c r="BP66" s="20">
        <v>4</v>
      </c>
      <c r="BQ66" s="20">
        <v>3.1</v>
      </c>
      <c r="BR66" s="20">
        <v>2.8</v>
      </c>
      <c r="BS66" s="20">
        <v>3</v>
      </c>
    </row>
    <row r="67" spans="1:71" ht="14.1" customHeight="1" x14ac:dyDescent="0.3">
      <c r="A67" s="7" t="s">
        <v>810</v>
      </c>
      <c r="B67" s="20">
        <v>2</v>
      </c>
      <c r="C67" s="20">
        <v>6</v>
      </c>
      <c r="D67" s="20">
        <v>4</v>
      </c>
      <c r="E67" s="20">
        <v>5</v>
      </c>
      <c r="F67" s="20">
        <v>7</v>
      </c>
      <c r="G67" s="20">
        <v>15</v>
      </c>
      <c r="H67" s="20">
        <v>18</v>
      </c>
      <c r="I67" s="20">
        <v>22</v>
      </c>
      <c r="J67" s="20">
        <v>28.3</v>
      </c>
      <c r="K67" s="20">
        <v>18</v>
      </c>
      <c r="L67" s="20">
        <v>18.8</v>
      </c>
      <c r="M67" s="20">
        <v>15.2</v>
      </c>
      <c r="N67" s="20">
        <v>14.8</v>
      </c>
      <c r="O67" s="20"/>
      <c r="P67" s="20">
        <v>12</v>
      </c>
      <c r="Q67" s="20"/>
      <c r="R67" s="20">
        <v>12.1</v>
      </c>
      <c r="S67" s="20"/>
      <c r="T67" s="20">
        <v>10</v>
      </c>
      <c r="U67" s="20">
        <v>11</v>
      </c>
      <c r="V67" s="20">
        <v>13.8</v>
      </c>
      <c r="W67" s="20">
        <v>9.8000000000000007</v>
      </c>
      <c r="X67" s="20">
        <v>9</v>
      </c>
      <c r="Y67" s="20">
        <v>10.9</v>
      </c>
      <c r="Z67" s="20"/>
      <c r="AA67" s="20">
        <v>16.7</v>
      </c>
      <c r="AB67" s="20"/>
      <c r="AC67" s="20">
        <v>17.600000000000001</v>
      </c>
      <c r="AD67" s="20"/>
      <c r="AE67" s="20">
        <v>21.7</v>
      </c>
      <c r="AF67" s="20"/>
      <c r="AG67" s="20">
        <v>20.8</v>
      </c>
      <c r="AH67" s="20"/>
      <c r="AI67" s="20">
        <v>20</v>
      </c>
      <c r="AJ67" s="20"/>
      <c r="AK67" s="20">
        <v>20.100000000000001</v>
      </c>
      <c r="AL67" s="20"/>
      <c r="AM67" s="20">
        <v>27</v>
      </c>
      <c r="AN67" s="20"/>
      <c r="AO67" s="20">
        <v>23.6</v>
      </c>
      <c r="AP67" s="20">
        <v>19</v>
      </c>
      <c r="AQ67" s="20">
        <v>16.600000000000001</v>
      </c>
      <c r="AR67" s="20">
        <v>19.8</v>
      </c>
      <c r="AS67" s="20">
        <v>17.8</v>
      </c>
      <c r="AT67" s="20">
        <v>18.5</v>
      </c>
      <c r="AU67" s="20">
        <v>18.8</v>
      </c>
      <c r="AV67" s="20">
        <v>16.899999999999999</v>
      </c>
      <c r="AW67" s="20">
        <v>19.2</v>
      </c>
      <c r="AX67" s="20">
        <v>23.7</v>
      </c>
      <c r="AY67" s="20">
        <v>20.8</v>
      </c>
      <c r="AZ67" s="20">
        <v>21.5</v>
      </c>
      <c r="BA67" s="20">
        <v>17</v>
      </c>
      <c r="BB67" s="20">
        <v>17.3</v>
      </c>
      <c r="BC67" s="20">
        <v>8</v>
      </c>
      <c r="BD67" s="20">
        <v>11</v>
      </c>
      <c r="BE67" s="20">
        <v>8</v>
      </c>
      <c r="BF67" s="20"/>
      <c r="BG67" s="20">
        <v>8</v>
      </c>
      <c r="BH67" s="20">
        <v>10</v>
      </c>
      <c r="BI67" s="20">
        <v>8</v>
      </c>
      <c r="BJ67" s="20">
        <v>8</v>
      </c>
      <c r="BK67" s="20">
        <v>7.8000000000000007</v>
      </c>
      <c r="BL67" s="20">
        <v>6.8000000000000007</v>
      </c>
      <c r="BM67" s="20">
        <v>7.6000000000000014</v>
      </c>
      <c r="BN67" s="20">
        <v>8</v>
      </c>
      <c r="BO67" s="20">
        <v>5</v>
      </c>
      <c r="BP67" s="20">
        <v>4.1000000000000014</v>
      </c>
      <c r="BQ67" s="20">
        <v>3</v>
      </c>
      <c r="BR67" s="20">
        <v>2</v>
      </c>
      <c r="BS67" s="20">
        <v>2.8</v>
      </c>
    </row>
    <row r="68" spans="1:71" ht="14.1" customHeight="1" x14ac:dyDescent="0.3">
      <c r="A68" s="7" t="s">
        <v>661</v>
      </c>
      <c r="B68" s="20">
        <v>2</v>
      </c>
      <c r="C68" s="20">
        <v>6.8000000000000007</v>
      </c>
      <c r="D68" s="20">
        <v>5</v>
      </c>
      <c r="E68" s="20">
        <v>7</v>
      </c>
      <c r="F68" s="20">
        <v>8.8000000000000007</v>
      </c>
      <c r="G68" s="20">
        <v>15.8</v>
      </c>
      <c r="H68" s="20">
        <v>18</v>
      </c>
      <c r="I68" s="20">
        <v>20.8</v>
      </c>
      <c r="J68" s="20">
        <v>25.6</v>
      </c>
      <c r="K68" s="20">
        <v>20</v>
      </c>
      <c r="L68" s="20">
        <v>19.8</v>
      </c>
      <c r="M68" s="20">
        <v>14.8</v>
      </c>
      <c r="N68" s="20">
        <v>15</v>
      </c>
      <c r="O68" s="20"/>
      <c r="P68" s="20">
        <v>12.8</v>
      </c>
      <c r="Q68" s="20"/>
      <c r="R68" s="20">
        <v>13</v>
      </c>
      <c r="S68" s="20"/>
      <c r="T68" s="20">
        <v>12.8</v>
      </c>
      <c r="U68" s="20">
        <v>11</v>
      </c>
      <c r="V68" s="20">
        <v>12.9</v>
      </c>
      <c r="W68" s="20">
        <v>10.8</v>
      </c>
      <c r="X68" s="20">
        <v>10</v>
      </c>
      <c r="Y68" s="20">
        <v>10.8</v>
      </c>
      <c r="Z68" s="20"/>
      <c r="AA68" s="20">
        <v>16.100000000000001</v>
      </c>
      <c r="AB68" s="20"/>
      <c r="AC68" s="20">
        <v>16.600000000000001</v>
      </c>
      <c r="AD68" s="20"/>
      <c r="AE68" s="20">
        <v>18.8</v>
      </c>
      <c r="AF68" s="20"/>
      <c r="AG68" s="20">
        <v>23.7</v>
      </c>
      <c r="AH68" s="20"/>
      <c r="AI68" s="20">
        <v>18.8</v>
      </c>
      <c r="AJ68" s="20"/>
      <c r="AK68" s="20">
        <v>20.7</v>
      </c>
      <c r="AL68" s="20"/>
      <c r="AM68" s="20">
        <v>28.2</v>
      </c>
      <c r="AN68" s="20"/>
      <c r="AO68" s="20">
        <v>23</v>
      </c>
      <c r="AP68" s="20">
        <v>18.600000000000001</v>
      </c>
      <c r="AQ68" s="20">
        <v>18.399999999999999</v>
      </c>
      <c r="AR68" s="20">
        <v>20.399999999999999</v>
      </c>
      <c r="AS68" s="20">
        <v>16.600000000000001</v>
      </c>
      <c r="AT68" s="20">
        <v>21</v>
      </c>
      <c r="AU68" s="20">
        <v>17.100000000000001</v>
      </c>
      <c r="AV68" s="20">
        <v>15.7</v>
      </c>
      <c r="AW68" s="20">
        <v>16.600000000000001</v>
      </c>
      <c r="AX68" s="20">
        <v>22.6</v>
      </c>
      <c r="AY68" s="20">
        <v>18.8</v>
      </c>
      <c r="AZ68" s="20">
        <v>18.7</v>
      </c>
      <c r="BA68" s="20">
        <v>15.7</v>
      </c>
      <c r="BB68" s="20">
        <v>16.8</v>
      </c>
      <c r="BC68" s="20">
        <v>8</v>
      </c>
      <c r="BD68" s="20">
        <v>10</v>
      </c>
      <c r="BE68" s="20">
        <v>10</v>
      </c>
      <c r="BF68" s="20"/>
      <c r="BG68" s="20">
        <v>8.8000000000000007</v>
      </c>
      <c r="BH68" s="20">
        <v>10.8</v>
      </c>
      <c r="BI68" s="20">
        <v>11.8</v>
      </c>
      <c r="BJ68" s="20">
        <v>8.2000000000000011</v>
      </c>
      <c r="BK68" s="20">
        <v>7</v>
      </c>
      <c r="BL68" s="20">
        <v>6.8000000000000007</v>
      </c>
      <c r="BM68" s="20">
        <v>7.8000000000000007</v>
      </c>
      <c r="BN68" s="20">
        <v>8</v>
      </c>
      <c r="BO68" s="20">
        <v>4</v>
      </c>
      <c r="BP68" s="20">
        <v>4.1000000000000014</v>
      </c>
      <c r="BQ68" s="20">
        <v>2</v>
      </c>
      <c r="BR68" s="20">
        <v>2</v>
      </c>
      <c r="BS68" s="20">
        <v>2.1</v>
      </c>
    </row>
    <row r="69" spans="1:71" ht="14.1" customHeight="1" x14ac:dyDescent="0.3">
      <c r="A69" s="7" t="s">
        <v>660</v>
      </c>
      <c r="B69" s="20">
        <v>2</v>
      </c>
      <c r="C69" s="20">
        <v>7.8000000000000007</v>
      </c>
      <c r="D69" s="20">
        <v>5</v>
      </c>
      <c r="E69" s="20">
        <v>8.8000000000000007</v>
      </c>
      <c r="F69" s="20">
        <v>10</v>
      </c>
      <c r="G69" s="20">
        <v>16.600000000000001</v>
      </c>
      <c r="H69" s="20">
        <v>18</v>
      </c>
      <c r="I69" s="20">
        <v>20.8</v>
      </c>
      <c r="J69" s="20">
        <v>25.9</v>
      </c>
      <c r="K69" s="20">
        <v>21</v>
      </c>
      <c r="L69" s="20">
        <v>21</v>
      </c>
      <c r="M69" s="20">
        <v>16.8</v>
      </c>
      <c r="N69" s="20">
        <v>15</v>
      </c>
      <c r="O69" s="20"/>
      <c r="P69" s="20">
        <v>15.6</v>
      </c>
      <c r="Q69" s="20"/>
      <c r="R69" s="20">
        <v>14</v>
      </c>
      <c r="S69" s="20"/>
      <c r="T69" s="20">
        <v>13.8</v>
      </c>
      <c r="U69" s="20">
        <v>11</v>
      </c>
      <c r="V69" s="20">
        <v>13</v>
      </c>
      <c r="W69" s="20">
        <v>11.1</v>
      </c>
      <c r="X69" s="20">
        <v>11.8</v>
      </c>
      <c r="Y69" s="20">
        <v>10.8</v>
      </c>
      <c r="Z69" s="20"/>
      <c r="AA69" s="20">
        <v>16.100000000000001</v>
      </c>
      <c r="AB69" s="20"/>
      <c r="AC69" s="20">
        <v>16</v>
      </c>
      <c r="AD69" s="20"/>
      <c r="AE69" s="20">
        <v>19.8</v>
      </c>
      <c r="AF69" s="20"/>
      <c r="AG69" s="20">
        <v>22</v>
      </c>
      <c r="AH69" s="20"/>
      <c r="AI69" s="20">
        <v>18</v>
      </c>
      <c r="AJ69" s="20"/>
      <c r="AK69" s="20">
        <v>21</v>
      </c>
      <c r="AL69" s="20"/>
      <c r="AM69" s="20">
        <v>27.8</v>
      </c>
      <c r="AN69" s="20"/>
      <c r="AO69" s="20">
        <v>22.6</v>
      </c>
      <c r="AP69" s="20">
        <v>18.8</v>
      </c>
      <c r="AQ69" s="20">
        <v>19.5</v>
      </c>
      <c r="AR69" s="20">
        <v>20.2</v>
      </c>
      <c r="AS69" s="20">
        <v>19</v>
      </c>
      <c r="AT69" s="20">
        <v>22.9</v>
      </c>
      <c r="AU69" s="20">
        <v>19.7</v>
      </c>
      <c r="AV69" s="20">
        <v>14.8</v>
      </c>
      <c r="AW69" s="20">
        <v>19</v>
      </c>
      <c r="AX69" s="20">
        <v>23</v>
      </c>
      <c r="AY69" s="20">
        <v>19.600000000000001</v>
      </c>
      <c r="AZ69" s="20">
        <v>18.600000000000001</v>
      </c>
      <c r="BA69" s="20">
        <v>15.8</v>
      </c>
      <c r="BB69" s="20">
        <v>15.6</v>
      </c>
      <c r="BC69" s="20">
        <v>7.9</v>
      </c>
      <c r="BD69" s="20">
        <v>10.8</v>
      </c>
      <c r="BE69" s="20">
        <v>11</v>
      </c>
      <c r="BF69" s="20"/>
      <c r="BG69" s="20">
        <v>8.1</v>
      </c>
      <c r="BH69" s="20">
        <v>11.7</v>
      </c>
      <c r="BI69" s="20">
        <v>14.8</v>
      </c>
      <c r="BJ69" s="20">
        <v>9.1</v>
      </c>
      <c r="BK69" s="20">
        <v>6.8000000000000007</v>
      </c>
      <c r="BL69" s="20">
        <v>8</v>
      </c>
      <c r="BM69" s="20">
        <v>7.4</v>
      </c>
      <c r="BN69" s="20">
        <v>7.8000000000000007</v>
      </c>
      <c r="BO69" s="20">
        <v>5</v>
      </c>
      <c r="BP69" s="20">
        <v>4.1000000000000014</v>
      </c>
      <c r="BQ69" s="20">
        <v>1.8</v>
      </c>
      <c r="BR69" s="20">
        <v>2</v>
      </c>
      <c r="BS69" s="20">
        <v>2</v>
      </c>
    </row>
    <row r="70" spans="1:71" ht="14.1" customHeight="1" x14ac:dyDescent="0.3">
      <c r="A70" s="7" t="s">
        <v>659</v>
      </c>
      <c r="B70" s="20">
        <v>2.8</v>
      </c>
      <c r="C70" s="20">
        <v>10</v>
      </c>
      <c r="D70" s="20">
        <v>5.8000000000000007</v>
      </c>
      <c r="E70" s="20">
        <v>10.8</v>
      </c>
      <c r="F70" s="20">
        <v>11.8</v>
      </c>
      <c r="G70" s="20">
        <v>19.600000000000001</v>
      </c>
      <c r="H70" s="20">
        <v>18.8</v>
      </c>
      <c r="I70" s="20">
        <v>24.7</v>
      </c>
      <c r="J70" s="20">
        <v>29.9</v>
      </c>
      <c r="K70" s="20">
        <v>25.6</v>
      </c>
      <c r="L70" s="20">
        <v>25.8</v>
      </c>
      <c r="M70" s="20">
        <v>19.899999999999999</v>
      </c>
      <c r="N70" s="20">
        <v>16.8</v>
      </c>
      <c r="O70" s="20"/>
      <c r="P70" s="20">
        <v>18</v>
      </c>
      <c r="Q70" s="20"/>
      <c r="R70" s="20">
        <v>15</v>
      </c>
      <c r="S70" s="20"/>
      <c r="T70" s="20">
        <v>14.8</v>
      </c>
      <c r="U70" s="20">
        <v>12</v>
      </c>
      <c r="V70" s="20">
        <v>17.600000000000001</v>
      </c>
      <c r="W70" s="20">
        <v>13.8</v>
      </c>
      <c r="X70" s="20">
        <v>11.8</v>
      </c>
      <c r="Y70" s="20">
        <v>11</v>
      </c>
      <c r="Z70" s="20"/>
      <c r="AA70" s="20">
        <v>18</v>
      </c>
      <c r="AB70" s="20"/>
      <c r="AC70" s="20">
        <v>17</v>
      </c>
      <c r="AD70" s="20"/>
      <c r="AE70" s="20">
        <v>22</v>
      </c>
      <c r="AF70" s="20"/>
      <c r="AG70" s="20">
        <v>22</v>
      </c>
      <c r="AH70" s="20"/>
      <c r="AI70" s="20">
        <v>18.8</v>
      </c>
      <c r="AJ70" s="20"/>
      <c r="AK70" s="20">
        <v>20.5</v>
      </c>
      <c r="AL70" s="20"/>
      <c r="AM70" s="20">
        <v>26.8</v>
      </c>
      <c r="AN70" s="20"/>
      <c r="AO70" s="20">
        <v>26.6</v>
      </c>
      <c r="AP70" s="20">
        <v>18.8</v>
      </c>
      <c r="AQ70" s="20">
        <v>16.899999999999999</v>
      </c>
      <c r="AR70" s="20">
        <v>19</v>
      </c>
      <c r="AS70" s="20">
        <v>19.600000000000001</v>
      </c>
      <c r="AT70" s="20">
        <v>23.4</v>
      </c>
      <c r="AU70" s="20">
        <v>17.899999999999999</v>
      </c>
      <c r="AV70" s="20">
        <v>14.7</v>
      </c>
      <c r="AW70" s="20">
        <v>18.100000000000001</v>
      </c>
      <c r="AX70" s="20">
        <v>23</v>
      </c>
      <c r="AY70" s="20">
        <v>18.600000000000001</v>
      </c>
      <c r="AZ70" s="20">
        <v>18.8</v>
      </c>
      <c r="BA70" s="20">
        <v>15</v>
      </c>
      <c r="BB70" s="20">
        <v>16.399999999999999</v>
      </c>
      <c r="BC70" s="20">
        <v>8.8000000000000007</v>
      </c>
      <c r="BD70" s="20">
        <v>11.8</v>
      </c>
      <c r="BE70" s="20">
        <v>12.8</v>
      </c>
      <c r="BF70" s="20"/>
      <c r="BG70" s="20">
        <v>9</v>
      </c>
      <c r="BH70" s="20">
        <v>12.5</v>
      </c>
      <c r="BI70" s="20">
        <v>16.399999999999999</v>
      </c>
      <c r="BJ70" s="20">
        <v>10.7</v>
      </c>
      <c r="BK70" s="20">
        <v>6.8000000000000007</v>
      </c>
      <c r="BL70" s="20">
        <v>8</v>
      </c>
      <c r="BM70" s="20">
        <v>6</v>
      </c>
      <c r="BN70" s="20">
        <v>7</v>
      </c>
      <c r="BO70" s="20">
        <v>4.8000000000000007</v>
      </c>
      <c r="BP70" s="20">
        <v>4.1000000000000014</v>
      </c>
      <c r="BQ70" s="20">
        <v>1</v>
      </c>
      <c r="BR70" s="20">
        <v>2</v>
      </c>
      <c r="BS70" s="20">
        <v>2</v>
      </c>
    </row>
    <row r="71" spans="1:71" ht="14.1" customHeight="1" x14ac:dyDescent="0.3">
      <c r="A71" s="7" t="s">
        <v>658</v>
      </c>
      <c r="B71" s="20">
        <v>3</v>
      </c>
      <c r="C71" s="20">
        <v>10.8</v>
      </c>
      <c r="D71" s="20">
        <v>6.8000000000000007</v>
      </c>
      <c r="E71" s="20">
        <v>11.8</v>
      </c>
      <c r="F71" s="20">
        <v>13.8</v>
      </c>
      <c r="G71" s="20">
        <v>22.8</v>
      </c>
      <c r="H71" s="20">
        <v>20.8</v>
      </c>
      <c r="I71" s="20">
        <v>25</v>
      </c>
      <c r="J71" s="20">
        <v>33.799999999999997</v>
      </c>
      <c r="K71" s="20">
        <v>26.8</v>
      </c>
      <c r="L71" s="20">
        <v>26.7</v>
      </c>
      <c r="M71" s="20">
        <v>22.1</v>
      </c>
      <c r="N71" s="20">
        <v>17</v>
      </c>
      <c r="O71" s="20"/>
      <c r="P71" s="20">
        <v>19.8</v>
      </c>
      <c r="Q71" s="20"/>
      <c r="R71" s="20">
        <v>16</v>
      </c>
      <c r="S71" s="20"/>
      <c r="T71" s="20">
        <v>16.600000000000001</v>
      </c>
      <c r="U71" s="20">
        <v>14</v>
      </c>
      <c r="V71" s="20">
        <v>17.8</v>
      </c>
      <c r="W71" s="20">
        <v>15.1</v>
      </c>
      <c r="X71" s="20">
        <v>12.8</v>
      </c>
      <c r="Y71" s="20">
        <v>12.6</v>
      </c>
      <c r="Z71" s="20"/>
      <c r="AA71" s="20">
        <v>18</v>
      </c>
      <c r="AB71" s="20"/>
      <c r="AC71" s="20">
        <v>16.8</v>
      </c>
      <c r="AD71" s="20"/>
      <c r="AE71" s="20">
        <v>21.1</v>
      </c>
      <c r="AF71" s="20"/>
      <c r="AG71" s="20">
        <v>22.1</v>
      </c>
      <c r="AH71" s="20"/>
      <c r="AI71" s="20">
        <v>18</v>
      </c>
      <c r="AJ71" s="20"/>
      <c r="AK71" s="20">
        <v>18.100000000000001</v>
      </c>
      <c r="AL71" s="20"/>
      <c r="AM71" s="20">
        <v>24.4</v>
      </c>
      <c r="AN71" s="20"/>
      <c r="AO71" s="20">
        <v>26.2</v>
      </c>
      <c r="AP71" s="20">
        <v>17.899999999999999</v>
      </c>
      <c r="AQ71" s="20">
        <v>16</v>
      </c>
      <c r="AR71" s="20">
        <v>19</v>
      </c>
      <c r="AS71" s="20">
        <v>17.100000000000001</v>
      </c>
      <c r="AT71" s="20">
        <v>23.8</v>
      </c>
      <c r="AU71" s="20">
        <v>19.399999999999999</v>
      </c>
      <c r="AV71" s="20">
        <v>14</v>
      </c>
      <c r="AW71" s="20">
        <v>20</v>
      </c>
      <c r="AX71" s="20">
        <v>23</v>
      </c>
      <c r="AY71" s="20">
        <v>17.8</v>
      </c>
      <c r="AZ71" s="20">
        <v>18.8</v>
      </c>
      <c r="BA71" s="20">
        <v>14.8</v>
      </c>
      <c r="BB71" s="20">
        <v>17.100000000000001</v>
      </c>
      <c r="BC71" s="20">
        <v>9</v>
      </c>
      <c r="BD71" s="20">
        <v>12.1</v>
      </c>
      <c r="BE71" s="20">
        <v>13.6</v>
      </c>
      <c r="BF71" s="20"/>
      <c r="BG71" s="20">
        <v>9.2000000000000011</v>
      </c>
      <c r="BH71" s="20">
        <v>12.4</v>
      </c>
      <c r="BI71" s="20">
        <v>16.399999999999999</v>
      </c>
      <c r="BJ71" s="20">
        <v>10.7</v>
      </c>
      <c r="BK71" s="20">
        <v>6</v>
      </c>
      <c r="BL71" s="20">
        <v>8</v>
      </c>
      <c r="BM71" s="20">
        <v>6</v>
      </c>
      <c r="BN71" s="20">
        <v>7</v>
      </c>
      <c r="BO71" s="20">
        <v>4.8000000000000007</v>
      </c>
      <c r="BP71" s="20">
        <v>4</v>
      </c>
      <c r="BQ71" s="20">
        <v>1</v>
      </c>
      <c r="BR71" s="20">
        <v>2</v>
      </c>
      <c r="BS71" s="20">
        <v>2</v>
      </c>
    </row>
    <row r="72" spans="1:71" ht="14.1" customHeight="1" x14ac:dyDescent="0.3">
      <c r="A72" s="7" t="s">
        <v>657</v>
      </c>
      <c r="B72" s="20">
        <v>6</v>
      </c>
      <c r="C72" s="20">
        <v>11</v>
      </c>
      <c r="D72" s="20">
        <v>11</v>
      </c>
      <c r="E72" s="20">
        <v>15</v>
      </c>
      <c r="F72" s="20">
        <v>17</v>
      </c>
      <c r="G72" s="20">
        <v>24.8</v>
      </c>
      <c r="H72" s="20">
        <v>25.8</v>
      </c>
      <c r="I72" s="20">
        <v>28</v>
      </c>
      <c r="J72" s="20">
        <v>40.299999999999997</v>
      </c>
      <c r="K72" s="20">
        <v>30.6</v>
      </c>
      <c r="L72" s="20">
        <v>34</v>
      </c>
      <c r="M72" s="20">
        <v>24.9</v>
      </c>
      <c r="N72" s="20">
        <v>19</v>
      </c>
      <c r="O72" s="20"/>
      <c r="P72" s="20">
        <v>23.8</v>
      </c>
      <c r="Q72" s="20"/>
      <c r="R72" s="20">
        <v>18</v>
      </c>
      <c r="S72" s="20"/>
      <c r="T72" s="20">
        <v>19.8</v>
      </c>
      <c r="U72" s="20">
        <v>16.600000000000001</v>
      </c>
      <c r="V72" s="20">
        <v>20.8</v>
      </c>
      <c r="W72" s="20">
        <v>16.600000000000001</v>
      </c>
      <c r="X72" s="20">
        <v>15</v>
      </c>
      <c r="Y72" s="20">
        <v>13.4</v>
      </c>
      <c r="Z72" s="20"/>
      <c r="AA72" s="20">
        <v>20.6</v>
      </c>
      <c r="AB72" s="20"/>
      <c r="AC72" s="20">
        <v>18.100000000000001</v>
      </c>
      <c r="AD72" s="20"/>
      <c r="AE72" s="20">
        <v>19.8</v>
      </c>
      <c r="AF72" s="20"/>
      <c r="AG72" s="20">
        <v>24.2</v>
      </c>
      <c r="AH72" s="20"/>
      <c r="AI72" s="20">
        <v>18.600000000000001</v>
      </c>
      <c r="AJ72" s="20"/>
      <c r="AK72" s="20">
        <v>16.899999999999999</v>
      </c>
      <c r="AL72" s="20"/>
      <c r="AM72" s="20">
        <v>22.4</v>
      </c>
      <c r="AN72" s="20"/>
      <c r="AO72" s="20">
        <v>22.6</v>
      </c>
      <c r="AP72" s="20">
        <v>17.399999999999999</v>
      </c>
      <c r="AQ72" s="20">
        <v>13.8</v>
      </c>
      <c r="AR72" s="20">
        <v>16.8</v>
      </c>
      <c r="AS72" s="20">
        <v>13.1</v>
      </c>
      <c r="AT72" s="20">
        <v>20.6</v>
      </c>
      <c r="AU72" s="20">
        <v>17.7</v>
      </c>
      <c r="AV72" s="20">
        <v>14.9</v>
      </c>
      <c r="AW72" s="20">
        <v>19.8</v>
      </c>
      <c r="AX72" s="20">
        <v>21.5</v>
      </c>
      <c r="AY72" s="20">
        <v>15.8</v>
      </c>
      <c r="AZ72" s="20">
        <v>18.8</v>
      </c>
      <c r="BA72" s="20">
        <v>13.6</v>
      </c>
      <c r="BB72" s="20">
        <v>15.7</v>
      </c>
      <c r="BC72" s="20">
        <v>8.8000000000000007</v>
      </c>
      <c r="BD72" s="20">
        <v>10</v>
      </c>
      <c r="BE72" s="20">
        <v>13.6</v>
      </c>
      <c r="BF72" s="20"/>
      <c r="BG72" s="20">
        <v>9.8000000000000007</v>
      </c>
      <c r="BH72" s="20">
        <v>15</v>
      </c>
      <c r="BI72" s="20">
        <v>18.8</v>
      </c>
      <c r="BJ72" s="20">
        <v>13.2</v>
      </c>
      <c r="BK72" s="20">
        <v>6.8000000000000007</v>
      </c>
      <c r="BL72" s="20">
        <v>6.8000000000000007</v>
      </c>
      <c r="BM72" s="20">
        <v>5.4</v>
      </c>
      <c r="BN72" s="20">
        <v>6</v>
      </c>
      <c r="BO72" s="20">
        <v>3.8</v>
      </c>
      <c r="BP72" s="20">
        <v>4</v>
      </c>
      <c r="BQ72" s="20">
        <v>0</v>
      </c>
      <c r="BR72" s="20">
        <v>0.8</v>
      </c>
      <c r="BS72" s="20">
        <v>0</v>
      </c>
    </row>
    <row r="73" spans="1:71" ht="14.1" customHeight="1" x14ac:dyDescent="0.3">
      <c r="A73" s="7" t="s">
        <v>656</v>
      </c>
      <c r="B73" s="20">
        <v>6.8000000000000007</v>
      </c>
      <c r="C73" s="20">
        <v>12.8</v>
      </c>
      <c r="D73" s="20">
        <v>12.8</v>
      </c>
      <c r="E73" s="20">
        <v>18.600000000000001</v>
      </c>
      <c r="F73" s="20">
        <v>19.600000000000001</v>
      </c>
      <c r="G73" s="20">
        <v>27.6</v>
      </c>
      <c r="H73" s="20">
        <v>26</v>
      </c>
      <c r="I73" s="20">
        <v>30.8</v>
      </c>
      <c r="J73" s="20">
        <v>43.2</v>
      </c>
      <c r="K73" s="20">
        <v>31</v>
      </c>
      <c r="L73" s="20">
        <v>36.6</v>
      </c>
      <c r="M73" s="20">
        <v>27.1</v>
      </c>
      <c r="N73" s="20">
        <v>21.4</v>
      </c>
      <c r="O73" s="20"/>
      <c r="P73" s="20">
        <v>27.8</v>
      </c>
      <c r="Q73" s="20"/>
      <c r="R73" s="20">
        <v>19.8</v>
      </c>
      <c r="S73" s="20"/>
      <c r="T73" s="20">
        <v>23</v>
      </c>
      <c r="U73" s="20">
        <v>16.600000000000001</v>
      </c>
      <c r="V73" s="20">
        <v>22.8</v>
      </c>
      <c r="W73" s="20">
        <v>18.8</v>
      </c>
      <c r="X73" s="20">
        <v>16.8</v>
      </c>
      <c r="Y73" s="20">
        <v>15</v>
      </c>
      <c r="Z73" s="20"/>
      <c r="AA73" s="20">
        <v>21.5</v>
      </c>
      <c r="AB73" s="20"/>
      <c r="AC73" s="20">
        <v>20</v>
      </c>
      <c r="AD73" s="20"/>
      <c r="AE73" s="20">
        <v>21.4</v>
      </c>
      <c r="AF73" s="20"/>
      <c r="AG73" s="20">
        <v>25</v>
      </c>
      <c r="AH73" s="20"/>
      <c r="AI73" s="20">
        <v>18.8</v>
      </c>
      <c r="AJ73" s="20"/>
      <c r="AK73" s="20">
        <v>17.5</v>
      </c>
      <c r="AL73" s="20"/>
      <c r="AM73" s="20">
        <v>22.9</v>
      </c>
      <c r="AN73" s="20"/>
      <c r="AO73" s="20">
        <v>24</v>
      </c>
      <c r="AP73" s="20">
        <v>18.3</v>
      </c>
      <c r="AQ73" s="20">
        <v>12.8</v>
      </c>
      <c r="AR73" s="20">
        <v>15.8</v>
      </c>
      <c r="AS73" s="20">
        <v>13.1</v>
      </c>
      <c r="AT73" s="20">
        <v>19.3</v>
      </c>
      <c r="AU73" s="20">
        <v>17.899999999999999</v>
      </c>
      <c r="AV73" s="20">
        <v>15</v>
      </c>
      <c r="AW73" s="20">
        <v>19.2</v>
      </c>
      <c r="AX73" s="20">
        <v>22.6</v>
      </c>
      <c r="AY73" s="20">
        <v>15</v>
      </c>
      <c r="AZ73" s="20">
        <v>19</v>
      </c>
      <c r="BA73" s="20">
        <v>12.7</v>
      </c>
      <c r="BB73" s="20">
        <v>14.3</v>
      </c>
      <c r="BC73" s="20">
        <v>8.1</v>
      </c>
      <c r="BD73" s="20">
        <v>9</v>
      </c>
      <c r="BE73" s="20">
        <v>13.8</v>
      </c>
      <c r="BF73" s="20"/>
      <c r="BG73" s="20">
        <v>9.8000000000000007</v>
      </c>
      <c r="BH73" s="20">
        <v>14.8</v>
      </c>
      <c r="BI73" s="20">
        <v>19.600000000000001</v>
      </c>
      <c r="BJ73" s="20">
        <v>14</v>
      </c>
      <c r="BK73" s="20">
        <v>7</v>
      </c>
      <c r="BL73" s="20">
        <v>8</v>
      </c>
      <c r="BM73" s="20">
        <v>5.4</v>
      </c>
      <c r="BN73" s="20">
        <v>6</v>
      </c>
      <c r="BO73" s="20">
        <v>3.8</v>
      </c>
      <c r="BP73" s="20">
        <v>4</v>
      </c>
      <c r="BQ73" s="20">
        <v>0</v>
      </c>
      <c r="BR73" s="20">
        <v>0</v>
      </c>
      <c r="BS73" s="20">
        <v>0</v>
      </c>
    </row>
    <row r="74" spans="1:71" ht="14.1" customHeight="1" x14ac:dyDescent="0.3">
      <c r="A74" s="7" t="s">
        <v>655</v>
      </c>
      <c r="B74" s="20">
        <v>7</v>
      </c>
      <c r="C74" s="20">
        <v>12.8</v>
      </c>
      <c r="D74" s="20">
        <v>12.8</v>
      </c>
      <c r="E74" s="20">
        <v>19.600000000000001</v>
      </c>
      <c r="F74" s="20">
        <v>20</v>
      </c>
      <c r="G74" s="20">
        <v>27.8</v>
      </c>
      <c r="H74" s="20">
        <v>26.8</v>
      </c>
      <c r="I74" s="20">
        <v>32</v>
      </c>
      <c r="J74" s="20">
        <v>44.2</v>
      </c>
      <c r="K74" s="20">
        <v>32</v>
      </c>
      <c r="L74" s="20">
        <v>37</v>
      </c>
      <c r="M74" s="20">
        <v>27.1</v>
      </c>
      <c r="N74" s="20">
        <v>21.4</v>
      </c>
      <c r="O74" s="20"/>
      <c r="P74" s="20">
        <v>27.8</v>
      </c>
      <c r="Q74" s="20"/>
      <c r="R74" s="20">
        <v>19.8</v>
      </c>
      <c r="S74" s="20"/>
      <c r="T74" s="20">
        <v>24.7</v>
      </c>
      <c r="U74" s="20">
        <v>17</v>
      </c>
      <c r="V74" s="20">
        <v>22.8</v>
      </c>
      <c r="W74" s="20">
        <v>19</v>
      </c>
      <c r="X74" s="20">
        <v>16.8</v>
      </c>
      <c r="Y74" s="20">
        <v>14.8</v>
      </c>
      <c r="Z74" s="20"/>
      <c r="AA74" s="20">
        <v>19.399999999999999</v>
      </c>
      <c r="AB74" s="20"/>
      <c r="AC74" s="20">
        <v>20</v>
      </c>
      <c r="AD74" s="20"/>
      <c r="AE74" s="20">
        <v>21</v>
      </c>
      <c r="AF74" s="20"/>
      <c r="AG74" s="20">
        <v>24</v>
      </c>
      <c r="AH74" s="20"/>
      <c r="AI74" s="20">
        <v>18</v>
      </c>
      <c r="AJ74" s="20"/>
      <c r="AK74" s="20">
        <v>17.100000000000001</v>
      </c>
      <c r="AL74" s="20"/>
      <c r="AM74" s="20">
        <v>21.9</v>
      </c>
      <c r="AN74" s="20"/>
      <c r="AO74" s="20">
        <v>24</v>
      </c>
      <c r="AP74" s="20">
        <v>16.7</v>
      </c>
      <c r="AQ74" s="20">
        <v>11.1</v>
      </c>
      <c r="AR74" s="20">
        <v>15.8</v>
      </c>
      <c r="AS74" s="20">
        <v>13.8</v>
      </c>
      <c r="AT74" s="20">
        <v>22.4</v>
      </c>
      <c r="AU74" s="20">
        <v>17</v>
      </c>
      <c r="AV74" s="20">
        <v>14.4</v>
      </c>
      <c r="AW74" s="20">
        <v>18.600000000000001</v>
      </c>
      <c r="AX74" s="20">
        <v>22.5</v>
      </c>
      <c r="AY74" s="20">
        <v>15.8</v>
      </c>
      <c r="AZ74" s="20">
        <v>16.8</v>
      </c>
      <c r="BA74" s="20">
        <v>12.4</v>
      </c>
      <c r="BB74" s="20">
        <v>15.1</v>
      </c>
      <c r="BC74" s="20">
        <v>7.9</v>
      </c>
      <c r="BD74" s="20">
        <v>9.8000000000000007</v>
      </c>
      <c r="BE74" s="20">
        <v>13.8</v>
      </c>
      <c r="BF74" s="20"/>
      <c r="BG74" s="20">
        <v>9.8000000000000007</v>
      </c>
      <c r="BH74" s="20">
        <v>14.1</v>
      </c>
      <c r="BI74" s="20">
        <v>18.8</v>
      </c>
      <c r="BJ74" s="20">
        <v>13.2</v>
      </c>
      <c r="BK74" s="20">
        <v>7.8000000000000007</v>
      </c>
      <c r="BL74" s="20">
        <v>8.8000000000000007</v>
      </c>
      <c r="BM74" s="20">
        <v>5.4</v>
      </c>
      <c r="BN74" s="20">
        <v>6</v>
      </c>
      <c r="BO74" s="20">
        <v>3.8</v>
      </c>
      <c r="BP74" s="20">
        <v>4</v>
      </c>
      <c r="BQ74" s="20"/>
      <c r="BR74" s="20"/>
      <c r="BS74" s="20"/>
    </row>
    <row r="75" spans="1:71" ht="14.1" customHeight="1" x14ac:dyDescent="0.3">
      <c r="A75" s="7" t="s">
        <v>653</v>
      </c>
      <c r="B75" s="20">
        <v>9.6000000000000014</v>
      </c>
      <c r="C75" s="20">
        <v>17</v>
      </c>
      <c r="D75" s="20">
        <v>13.8</v>
      </c>
      <c r="E75" s="20">
        <v>20.6</v>
      </c>
      <c r="F75" s="20">
        <v>24.6</v>
      </c>
      <c r="G75" s="20">
        <v>31.2</v>
      </c>
      <c r="H75" s="20">
        <v>27</v>
      </c>
      <c r="I75" s="20">
        <v>36.799999999999997</v>
      </c>
      <c r="J75" s="20">
        <v>45.5</v>
      </c>
      <c r="K75" s="20">
        <v>40.799999999999997</v>
      </c>
      <c r="L75" s="20">
        <v>41.8</v>
      </c>
      <c r="M75" s="20">
        <v>33.4</v>
      </c>
      <c r="N75" s="20">
        <v>25.8</v>
      </c>
      <c r="O75" s="20"/>
      <c r="P75" s="20">
        <v>31</v>
      </c>
      <c r="Q75" s="20"/>
      <c r="R75" s="20">
        <v>23.8</v>
      </c>
      <c r="S75" s="20"/>
      <c r="T75" s="20">
        <v>26.8</v>
      </c>
      <c r="U75" s="20">
        <v>19</v>
      </c>
      <c r="V75" s="20">
        <v>25.8</v>
      </c>
      <c r="W75" s="20">
        <v>26.2</v>
      </c>
      <c r="X75" s="20">
        <v>23.8</v>
      </c>
      <c r="Y75" s="20">
        <v>19</v>
      </c>
      <c r="Z75" s="20"/>
      <c r="AA75" s="20">
        <v>21.8</v>
      </c>
      <c r="AB75" s="20"/>
      <c r="AC75" s="20">
        <v>19.899999999999999</v>
      </c>
      <c r="AD75" s="20"/>
      <c r="AE75" s="20">
        <v>20.8</v>
      </c>
      <c r="AF75" s="20"/>
      <c r="AG75" s="20">
        <v>23</v>
      </c>
      <c r="AH75" s="20"/>
      <c r="AI75" s="20">
        <v>22</v>
      </c>
      <c r="AJ75" s="20"/>
      <c r="AK75" s="20">
        <v>17.399999999999999</v>
      </c>
      <c r="AL75" s="20"/>
      <c r="AM75" s="20">
        <v>24.8</v>
      </c>
      <c r="AN75" s="20"/>
      <c r="AO75" s="20">
        <v>21.3</v>
      </c>
      <c r="AP75" s="20">
        <v>18.8</v>
      </c>
      <c r="AQ75" s="20">
        <v>14.8</v>
      </c>
      <c r="AR75" s="20">
        <v>17.600000000000001</v>
      </c>
      <c r="AS75" s="20">
        <v>14.3</v>
      </c>
      <c r="AT75" s="20">
        <v>22.6</v>
      </c>
      <c r="AU75" s="20">
        <v>19.399999999999999</v>
      </c>
      <c r="AV75" s="20">
        <v>16.399999999999999</v>
      </c>
      <c r="AW75" s="20">
        <v>17.2</v>
      </c>
      <c r="AX75" s="20">
        <v>24.2</v>
      </c>
      <c r="AY75" s="20">
        <v>14</v>
      </c>
      <c r="AZ75" s="20">
        <v>17</v>
      </c>
      <c r="BA75" s="20">
        <v>13.6</v>
      </c>
      <c r="BB75" s="20">
        <v>15.8</v>
      </c>
      <c r="BC75" s="20">
        <v>9.5</v>
      </c>
      <c r="BD75" s="20">
        <v>13</v>
      </c>
      <c r="BE75" s="20">
        <v>15</v>
      </c>
      <c r="BF75" s="20"/>
      <c r="BG75" s="20">
        <v>11.8</v>
      </c>
      <c r="BH75" s="20">
        <v>19.2</v>
      </c>
      <c r="BI75" s="20">
        <v>17.8</v>
      </c>
      <c r="BJ75" s="20">
        <v>18.899999999999999</v>
      </c>
      <c r="BK75" s="20">
        <v>8</v>
      </c>
      <c r="BL75" s="20">
        <v>10.8</v>
      </c>
      <c r="BM75" s="20">
        <v>6.8000000000000007</v>
      </c>
      <c r="BN75" s="20">
        <v>9.8000000000000007</v>
      </c>
      <c r="BO75" s="20">
        <v>4</v>
      </c>
      <c r="BP75" s="20">
        <v>4.8000000000000007</v>
      </c>
      <c r="BQ75" s="20"/>
      <c r="BR75" s="20"/>
      <c r="BS75" s="20"/>
    </row>
    <row r="76" spans="1:71" ht="14.1" customHeight="1" x14ac:dyDescent="0.3">
      <c r="A76" s="7" t="s">
        <v>652</v>
      </c>
      <c r="B76" s="20">
        <v>11.5</v>
      </c>
      <c r="C76" s="20">
        <v>15.8</v>
      </c>
      <c r="D76" s="20">
        <v>11.9</v>
      </c>
      <c r="E76" s="20">
        <v>18.600000000000001</v>
      </c>
      <c r="F76" s="20">
        <v>21.7</v>
      </c>
      <c r="G76" s="20">
        <v>27.7</v>
      </c>
      <c r="H76" s="20">
        <v>25</v>
      </c>
      <c r="I76" s="20">
        <v>32</v>
      </c>
      <c r="J76" s="20">
        <v>36.5</v>
      </c>
      <c r="K76" s="20">
        <v>31.6</v>
      </c>
      <c r="L76" s="20">
        <v>37</v>
      </c>
      <c r="M76" s="20">
        <v>28.7</v>
      </c>
      <c r="N76" s="20">
        <v>23.8</v>
      </c>
      <c r="O76" s="20"/>
      <c r="P76" s="20">
        <v>28.8</v>
      </c>
      <c r="Q76" s="20"/>
      <c r="R76" s="20">
        <v>22.6</v>
      </c>
      <c r="S76" s="20"/>
      <c r="T76" s="20">
        <v>25.7</v>
      </c>
      <c r="U76" s="20">
        <v>17.7</v>
      </c>
      <c r="V76" s="20">
        <v>23</v>
      </c>
      <c r="W76" s="20">
        <v>23</v>
      </c>
      <c r="X76" s="20">
        <v>20.9</v>
      </c>
      <c r="Y76" s="20">
        <v>17</v>
      </c>
      <c r="Z76" s="20"/>
      <c r="AA76" s="20">
        <v>21.9</v>
      </c>
      <c r="AB76" s="20"/>
      <c r="AC76" s="20">
        <v>19</v>
      </c>
      <c r="AD76" s="20"/>
      <c r="AE76" s="20">
        <v>19</v>
      </c>
      <c r="AF76" s="20"/>
      <c r="AG76" s="20">
        <v>20</v>
      </c>
      <c r="AH76" s="20"/>
      <c r="AI76" s="20">
        <v>22.8</v>
      </c>
      <c r="AJ76" s="20"/>
      <c r="AK76" s="20">
        <v>17.399999999999999</v>
      </c>
      <c r="AL76" s="20"/>
      <c r="AM76" s="20">
        <v>24.4</v>
      </c>
      <c r="AN76" s="20"/>
      <c r="AO76" s="20">
        <v>21.3</v>
      </c>
      <c r="AP76" s="20">
        <v>18</v>
      </c>
      <c r="AQ76" s="20">
        <v>13</v>
      </c>
      <c r="AR76" s="20">
        <v>17.600000000000001</v>
      </c>
      <c r="AS76" s="20">
        <v>13.6</v>
      </c>
      <c r="AT76" s="20">
        <v>23.5</v>
      </c>
      <c r="AU76" s="20">
        <v>19.600000000000001</v>
      </c>
      <c r="AV76" s="20">
        <v>17</v>
      </c>
      <c r="AW76" s="20">
        <v>16.100000000000001</v>
      </c>
      <c r="AX76" s="20">
        <v>24.5</v>
      </c>
      <c r="AY76" s="20">
        <v>16</v>
      </c>
      <c r="AZ76" s="20">
        <v>16</v>
      </c>
      <c r="BA76" s="20">
        <v>11</v>
      </c>
      <c r="BB76" s="20">
        <v>14.2</v>
      </c>
      <c r="BC76" s="20">
        <v>9.4</v>
      </c>
      <c r="BD76" s="20">
        <v>12.8</v>
      </c>
      <c r="BE76" s="20">
        <v>14.8</v>
      </c>
      <c r="BF76" s="20"/>
      <c r="BG76" s="20">
        <v>11.6</v>
      </c>
      <c r="BH76" s="20">
        <v>16</v>
      </c>
      <c r="BI76" s="20">
        <v>16.600000000000001</v>
      </c>
      <c r="BJ76" s="20">
        <v>17.899999999999999</v>
      </c>
      <c r="BK76" s="20">
        <v>8</v>
      </c>
      <c r="BL76" s="20">
        <v>10.6</v>
      </c>
      <c r="BM76" s="20">
        <v>6</v>
      </c>
      <c r="BN76" s="20">
        <v>10.6</v>
      </c>
      <c r="BO76" s="20">
        <v>4</v>
      </c>
      <c r="BP76" s="20">
        <v>4</v>
      </c>
      <c r="BQ76" s="20"/>
      <c r="BR76" s="20"/>
      <c r="BS76" s="20"/>
    </row>
    <row r="77" spans="1:71" ht="14.1" customHeight="1" x14ac:dyDescent="0.3">
      <c r="A77" s="7" t="s">
        <v>216</v>
      </c>
      <c r="B77" s="20">
        <v>10.4</v>
      </c>
      <c r="C77" s="20">
        <v>13</v>
      </c>
      <c r="D77" s="20">
        <v>12</v>
      </c>
      <c r="E77" s="20">
        <v>16.8</v>
      </c>
      <c r="F77" s="20">
        <v>19</v>
      </c>
      <c r="G77" s="20">
        <v>18.899999999999999</v>
      </c>
      <c r="H77" s="20">
        <v>20.5</v>
      </c>
      <c r="I77" s="20">
        <v>17</v>
      </c>
      <c r="J77" s="20">
        <v>22.9</v>
      </c>
      <c r="K77" s="20">
        <v>18.399999999999999</v>
      </c>
      <c r="L77" s="20">
        <v>25</v>
      </c>
      <c r="M77" s="20">
        <v>19</v>
      </c>
      <c r="N77" s="20">
        <v>16</v>
      </c>
      <c r="O77" s="20"/>
      <c r="P77" s="20">
        <v>19</v>
      </c>
      <c r="Q77" s="20"/>
      <c r="R77" s="20">
        <v>16.8</v>
      </c>
      <c r="S77" s="20"/>
      <c r="T77" s="20">
        <v>14.5</v>
      </c>
      <c r="U77" s="20">
        <v>11.1</v>
      </c>
      <c r="V77" s="20">
        <v>14</v>
      </c>
      <c r="W77" s="20">
        <v>15</v>
      </c>
      <c r="X77" s="20">
        <v>13.6</v>
      </c>
      <c r="Y77" s="20">
        <v>12.8</v>
      </c>
      <c r="Z77" s="20"/>
      <c r="AA77" s="20">
        <v>15.7</v>
      </c>
      <c r="AB77" s="20"/>
      <c r="AC77" s="20">
        <v>13.3</v>
      </c>
      <c r="AD77" s="20"/>
      <c r="AE77" s="20">
        <v>13</v>
      </c>
      <c r="AF77" s="20"/>
      <c r="AG77" s="20">
        <v>13.8</v>
      </c>
      <c r="AH77" s="20"/>
      <c r="AI77" s="20">
        <v>13.4</v>
      </c>
      <c r="AJ77" s="20"/>
      <c r="AK77" s="20">
        <v>12.7</v>
      </c>
      <c r="AL77" s="20"/>
      <c r="AM77" s="20">
        <v>14.8</v>
      </c>
      <c r="AN77" s="20"/>
      <c r="AO77" s="20">
        <v>14</v>
      </c>
      <c r="AP77" s="20">
        <v>12.2</v>
      </c>
      <c r="AQ77" s="20">
        <v>9.8000000000000007</v>
      </c>
      <c r="AR77" s="20">
        <v>12</v>
      </c>
      <c r="AS77" s="20">
        <v>10.8</v>
      </c>
      <c r="AT77" s="20">
        <v>15.9</v>
      </c>
      <c r="AU77" s="20">
        <v>13.7</v>
      </c>
      <c r="AV77" s="20">
        <v>13.9</v>
      </c>
      <c r="AW77" s="20">
        <v>14.8</v>
      </c>
      <c r="AX77" s="20">
        <v>16</v>
      </c>
      <c r="AY77" s="20">
        <v>10.6</v>
      </c>
      <c r="AZ77" s="20">
        <v>12</v>
      </c>
      <c r="BA77" s="20">
        <v>7.5</v>
      </c>
      <c r="BB77" s="20">
        <v>10.199999999999999</v>
      </c>
      <c r="BC77" s="20">
        <v>6.8000000000000007</v>
      </c>
      <c r="BD77" s="20">
        <v>7.9</v>
      </c>
      <c r="BE77" s="20">
        <v>9.6000000000000014</v>
      </c>
      <c r="BF77" s="20"/>
      <c r="BG77" s="20">
        <v>7.9</v>
      </c>
      <c r="BH77" s="20">
        <v>10.8</v>
      </c>
      <c r="BI77" s="20">
        <v>12.9</v>
      </c>
      <c r="BJ77" s="20">
        <v>13.4</v>
      </c>
      <c r="BK77" s="20">
        <v>9.2000000000000011</v>
      </c>
      <c r="BL77" s="20">
        <v>9.8000000000000007</v>
      </c>
      <c r="BM77" s="20">
        <v>5</v>
      </c>
      <c r="BN77" s="20">
        <v>8.8000000000000007</v>
      </c>
      <c r="BO77" s="20">
        <v>3</v>
      </c>
      <c r="BP77" s="20">
        <v>3.8</v>
      </c>
      <c r="BQ77" s="20"/>
      <c r="BR77" s="20"/>
      <c r="BS77" s="20"/>
    </row>
    <row r="78" spans="1:71" ht="14.1" customHeight="1" x14ac:dyDescent="0.3">
      <c r="A78" s="7" t="s">
        <v>85</v>
      </c>
      <c r="B78" s="20">
        <v>8</v>
      </c>
      <c r="C78" s="20">
        <v>12</v>
      </c>
      <c r="D78" s="20">
        <v>10.8</v>
      </c>
      <c r="E78" s="20">
        <v>14.8</v>
      </c>
      <c r="F78" s="20">
        <v>18</v>
      </c>
      <c r="G78" s="20">
        <v>17.3</v>
      </c>
      <c r="H78" s="20">
        <v>18</v>
      </c>
      <c r="I78" s="20">
        <v>16</v>
      </c>
      <c r="J78" s="20">
        <v>18.899999999999999</v>
      </c>
      <c r="K78" s="20">
        <v>13.9</v>
      </c>
      <c r="L78" s="20">
        <v>16.2</v>
      </c>
      <c r="M78" s="20">
        <v>15.9</v>
      </c>
      <c r="N78" s="20">
        <v>11.9</v>
      </c>
      <c r="O78" s="20"/>
      <c r="P78" s="20">
        <v>14</v>
      </c>
      <c r="Q78" s="20"/>
      <c r="R78" s="20">
        <v>10.3</v>
      </c>
      <c r="S78" s="20"/>
      <c r="T78" s="20">
        <v>12</v>
      </c>
      <c r="U78" s="20">
        <v>6.8000000000000007</v>
      </c>
      <c r="V78" s="20">
        <v>11</v>
      </c>
      <c r="W78" s="20">
        <v>10.8</v>
      </c>
      <c r="X78" s="20">
        <v>11</v>
      </c>
      <c r="Y78" s="20">
        <v>9</v>
      </c>
      <c r="Z78" s="20"/>
      <c r="AA78" s="20">
        <v>13.7</v>
      </c>
      <c r="AB78" s="20"/>
      <c r="AC78" s="20">
        <v>10.8</v>
      </c>
      <c r="AD78" s="20"/>
      <c r="AE78" s="20">
        <v>8.3000000000000007</v>
      </c>
      <c r="AF78" s="20"/>
      <c r="AG78" s="20">
        <v>10.199999999999999</v>
      </c>
      <c r="AH78" s="20"/>
      <c r="AI78" s="20">
        <v>8.9</v>
      </c>
      <c r="AJ78" s="20"/>
      <c r="AK78" s="20">
        <v>8.2000000000000011</v>
      </c>
      <c r="AL78" s="20"/>
      <c r="AM78" s="20">
        <v>11</v>
      </c>
      <c r="AN78" s="20"/>
      <c r="AO78" s="20">
        <v>9.6000000000000014</v>
      </c>
      <c r="AP78" s="20">
        <v>9.1</v>
      </c>
      <c r="AQ78" s="20">
        <v>7.6000000000000014</v>
      </c>
      <c r="AR78" s="20">
        <v>8.9</v>
      </c>
      <c r="AS78" s="20">
        <v>8.9</v>
      </c>
      <c r="AT78" s="20">
        <v>9.7000000000000011</v>
      </c>
      <c r="AU78" s="20">
        <v>9.9</v>
      </c>
      <c r="AV78" s="20">
        <v>9.8000000000000007</v>
      </c>
      <c r="AW78" s="20">
        <v>9.5</v>
      </c>
      <c r="AX78" s="20">
        <v>9.3000000000000007</v>
      </c>
      <c r="AY78" s="20">
        <v>6.8000000000000007</v>
      </c>
      <c r="AZ78" s="20">
        <v>6.2</v>
      </c>
      <c r="BA78" s="20">
        <v>6.2</v>
      </c>
      <c r="BB78" s="20">
        <v>5.8000000000000007</v>
      </c>
      <c r="BC78" s="20">
        <v>3</v>
      </c>
      <c r="BD78" s="20">
        <v>5.8000000000000007</v>
      </c>
      <c r="BE78" s="20">
        <v>5</v>
      </c>
      <c r="BF78" s="20"/>
      <c r="BG78" s="20">
        <v>6.4</v>
      </c>
      <c r="BH78" s="20">
        <v>6</v>
      </c>
      <c r="BI78" s="20">
        <v>6.7</v>
      </c>
      <c r="BJ78" s="20">
        <v>6.8000000000000007</v>
      </c>
      <c r="BK78" s="20">
        <v>5</v>
      </c>
      <c r="BL78" s="20">
        <v>7.7</v>
      </c>
      <c r="BM78" s="20">
        <v>5</v>
      </c>
      <c r="BN78" s="20">
        <v>4.8000000000000007</v>
      </c>
      <c r="BO78" s="20">
        <v>2</v>
      </c>
      <c r="BP78" s="20">
        <v>2</v>
      </c>
      <c r="BQ78" s="20"/>
      <c r="BR78" s="20"/>
      <c r="BS78" s="20"/>
    </row>
    <row r="79" spans="1:71" ht="14.1" customHeight="1" x14ac:dyDescent="0.3">
      <c r="A79" s="7" t="s">
        <v>84</v>
      </c>
      <c r="B79" s="20">
        <v>0</v>
      </c>
      <c r="C79" s="20">
        <v>0</v>
      </c>
      <c r="D79" s="20">
        <v>0</v>
      </c>
      <c r="E79" s="20">
        <v>0</v>
      </c>
      <c r="F79" s="20">
        <v>0</v>
      </c>
      <c r="G79" s="20">
        <v>0</v>
      </c>
      <c r="H79" s="20">
        <v>0.8</v>
      </c>
      <c r="I79" s="20">
        <v>1</v>
      </c>
      <c r="J79" s="20">
        <v>0</v>
      </c>
      <c r="K79" s="20">
        <v>0</v>
      </c>
      <c r="L79" s="20">
        <v>0</v>
      </c>
      <c r="M79" s="20">
        <v>1</v>
      </c>
      <c r="N79" s="20">
        <v>0</v>
      </c>
      <c r="O79" s="20"/>
      <c r="P79" s="20">
        <v>1</v>
      </c>
      <c r="Q79" s="20"/>
      <c r="R79" s="20">
        <v>0</v>
      </c>
      <c r="S79" s="20"/>
      <c r="T79" s="20">
        <v>0</v>
      </c>
      <c r="U79" s="20">
        <v>0</v>
      </c>
      <c r="V79" s="20">
        <v>0</v>
      </c>
      <c r="W79" s="20">
        <v>0</v>
      </c>
      <c r="X79" s="20">
        <v>0</v>
      </c>
      <c r="Y79" s="20">
        <v>0</v>
      </c>
      <c r="Z79" s="20"/>
      <c r="AA79" s="20">
        <v>0</v>
      </c>
      <c r="AB79" s="20"/>
      <c r="AC79" s="20">
        <v>0</v>
      </c>
      <c r="AD79" s="20"/>
      <c r="AE79" s="20">
        <v>0</v>
      </c>
      <c r="AF79" s="20"/>
      <c r="AG79" s="20">
        <v>1.6</v>
      </c>
      <c r="AH79" s="20"/>
      <c r="AI79" s="20">
        <v>0</v>
      </c>
      <c r="AJ79" s="20"/>
      <c r="AK79" s="20">
        <v>0</v>
      </c>
      <c r="AL79" s="20"/>
      <c r="AM79" s="20">
        <v>0</v>
      </c>
      <c r="AN79" s="20"/>
      <c r="AO79" s="20">
        <v>0</v>
      </c>
      <c r="AP79" s="20">
        <v>0.8</v>
      </c>
      <c r="AQ79" s="20">
        <v>0</v>
      </c>
      <c r="AR79" s="20">
        <v>0.8</v>
      </c>
      <c r="AS79" s="20">
        <v>0</v>
      </c>
      <c r="AT79" s="20">
        <v>0</v>
      </c>
      <c r="AU79" s="20">
        <v>0</v>
      </c>
      <c r="AV79" s="20">
        <v>0</v>
      </c>
      <c r="AW79" s="20">
        <v>0</v>
      </c>
      <c r="AX79" s="20">
        <v>0</v>
      </c>
      <c r="AY79" s="20">
        <v>0</v>
      </c>
      <c r="AZ79" s="20">
        <v>1</v>
      </c>
      <c r="BA79" s="20">
        <v>0</v>
      </c>
      <c r="BB79" s="20">
        <v>0</v>
      </c>
      <c r="BC79" s="20">
        <v>0</v>
      </c>
      <c r="BD79" s="20">
        <v>0</v>
      </c>
      <c r="BE79" s="20">
        <v>1</v>
      </c>
      <c r="BF79" s="20"/>
      <c r="BG79" s="20">
        <v>0</v>
      </c>
      <c r="BH79" s="20">
        <v>0.8</v>
      </c>
      <c r="BI79" s="20">
        <v>0</v>
      </c>
      <c r="BJ79" s="20">
        <v>0</v>
      </c>
      <c r="BK79" s="20">
        <v>0</v>
      </c>
      <c r="BL79" s="20">
        <v>0</v>
      </c>
      <c r="BM79" s="20">
        <v>0</v>
      </c>
      <c r="BN79" s="20">
        <v>0</v>
      </c>
      <c r="BO79" s="20">
        <v>0</v>
      </c>
      <c r="BP79" s="20">
        <v>0</v>
      </c>
      <c r="BQ79" s="20"/>
      <c r="BR79" s="20"/>
      <c r="BS79" s="20"/>
    </row>
    <row r="80" spans="1:71" ht="14.1" customHeight="1" x14ac:dyDescent="0.3">
      <c r="A80" s="21" t="s">
        <v>116</v>
      </c>
      <c r="B80" s="22">
        <f t="shared" ref="B80:BM80" si="4">MAX(B47:B79)</f>
        <v>11.5</v>
      </c>
      <c r="C80" s="22">
        <f t="shared" si="4"/>
        <v>17</v>
      </c>
      <c r="D80" s="22">
        <f t="shared" si="4"/>
        <v>13.8</v>
      </c>
      <c r="E80" s="22">
        <f t="shared" si="4"/>
        <v>20.6</v>
      </c>
      <c r="F80" s="22">
        <f t="shared" si="4"/>
        <v>24.6</v>
      </c>
      <c r="G80" s="22">
        <f t="shared" si="4"/>
        <v>31.2</v>
      </c>
      <c r="H80" s="22">
        <f t="shared" si="4"/>
        <v>27</v>
      </c>
      <c r="I80" s="22">
        <f t="shared" si="4"/>
        <v>36.799999999999997</v>
      </c>
      <c r="J80" s="22">
        <f t="shared" si="4"/>
        <v>45.5</v>
      </c>
      <c r="K80" s="22">
        <f t="shared" si="4"/>
        <v>40.799999999999997</v>
      </c>
      <c r="L80" s="22">
        <f t="shared" si="4"/>
        <v>41.8</v>
      </c>
      <c r="M80" s="22">
        <f t="shared" si="4"/>
        <v>33.4</v>
      </c>
      <c r="N80" s="22">
        <f t="shared" si="4"/>
        <v>35</v>
      </c>
      <c r="O80" s="22">
        <f t="shared" si="4"/>
        <v>21.8</v>
      </c>
      <c r="P80" s="22">
        <f t="shared" si="4"/>
        <v>31</v>
      </c>
      <c r="Q80" s="22">
        <f t="shared" si="4"/>
        <v>11</v>
      </c>
      <c r="R80" s="22">
        <f t="shared" si="4"/>
        <v>23.8</v>
      </c>
      <c r="S80" s="22">
        <f t="shared" si="4"/>
        <v>7.8000000000000007</v>
      </c>
      <c r="T80" s="22">
        <f t="shared" si="4"/>
        <v>26.8</v>
      </c>
      <c r="U80" s="22">
        <f t="shared" si="4"/>
        <v>19</v>
      </c>
      <c r="V80" s="22">
        <f t="shared" si="4"/>
        <v>25.8</v>
      </c>
      <c r="W80" s="22">
        <f t="shared" si="4"/>
        <v>26.2</v>
      </c>
      <c r="X80" s="22">
        <f t="shared" si="4"/>
        <v>23.8</v>
      </c>
      <c r="Y80" s="22">
        <f t="shared" si="4"/>
        <v>32.799999999999997</v>
      </c>
      <c r="Z80" s="22">
        <f t="shared" si="4"/>
        <v>36.799999999999997</v>
      </c>
      <c r="AA80" s="22">
        <f t="shared" si="4"/>
        <v>21.9</v>
      </c>
      <c r="AB80" s="22">
        <f t="shared" si="4"/>
        <v>10</v>
      </c>
      <c r="AC80" s="22">
        <f t="shared" si="4"/>
        <v>25.2</v>
      </c>
      <c r="AD80" s="22">
        <f t="shared" si="4"/>
        <v>27.8</v>
      </c>
      <c r="AE80" s="22">
        <f t="shared" si="4"/>
        <v>31</v>
      </c>
      <c r="AF80" s="22">
        <f t="shared" si="4"/>
        <v>39</v>
      </c>
      <c r="AG80" s="22">
        <f t="shared" si="4"/>
        <v>51.8</v>
      </c>
      <c r="AH80" s="22">
        <f t="shared" si="4"/>
        <v>59.6</v>
      </c>
      <c r="AI80" s="22">
        <f t="shared" si="4"/>
        <v>41.6</v>
      </c>
      <c r="AJ80" s="22">
        <f t="shared" si="4"/>
        <v>34.4</v>
      </c>
      <c r="AK80" s="22">
        <f t="shared" si="4"/>
        <v>45</v>
      </c>
      <c r="AL80" s="22">
        <f t="shared" si="4"/>
        <v>39.1</v>
      </c>
      <c r="AM80" s="22">
        <f t="shared" si="4"/>
        <v>45.6</v>
      </c>
      <c r="AN80" s="22">
        <f t="shared" si="4"/>
        <v>43.400000000000013</v>
      </c>
      <c r="AO80" s="22">
        <f t="shared" si="4"/>
        <v>41.7</v>
      </c>
      <c r="AP80" s="22">
        <f t="shared" si="4"/>
        <v>50.400000000000013</v>
      </c>
      <c r="AQ80" s="22">
        <f t="shared" si="4"/>
        <v>40.799999999999997</v>
      </c>
      <c r="AR80" s="22">
        <f t="shared" si="4"/>
        <v>58.400000000000013</v>
      </c>
      <c r="AS80" s="22">
        <f t="shared" si="4"/>
        <v>57.7</v>
      </c>
      <c r="AT80" s="22">
        <f t="shared" si="4"/>
        <v>68.8</v>
      </c>
      <c r="AU80" s="22">
        <f t="shared" si="4"/>
        <v>61.3</v>
      </c>
      <c r="AV80" s="22">
        <f t="shared" si="4"/>
        <v>49</v>
      </c>
      <c r="AW80" s="22">
        <f t="shared" si="4"/>
        <v>59.400000000000013</v>
      </c>
      <c r="AX80" s="22">
        <f t="shared" si="4"/>
        <v>60.8</v>
      </c>
      <c r="AY80" s="22">
        <f t="shared" si="4"/>
        <v>62.6</v>
      </c>
      <c r="AZ80" s="22">
        <f t="shared" si="4"/>
        <v>64.600000000000009</v>
      </c>
      <c r="BA80" s="22">
        <f t="shared" si="4"/>
        <v>64.400000000000006</v>
      </c>
      <c r="BB80" s="22">
        <f t="shared" si="4"/>
        <v>67.600000000000009</v>
      </c>
      <c r="BC80" s="22">
        <f t="shared" si="4"/>
        <v>59.5</v>
      </c>
      <c r="BD80" s="22">
        <f t="shared" si="4"/>
        <v>37</v>
      </c>
      <c r="BE80" s="22">
        <f t="shared" si="4"/>
        <v>37.799999999999997</v>
      </c>
      <c r="BF80" s="22">
        <f t="shared" si="4"/>
        <v>23.4</v>
      </c>
      <c r="BG80" s="22">
        <f t="shared" si="4"/>
        <v>30.8</v>
      </c>
      <c r="BH80" s="22">
        <f t="shared" si="4"/>
        <v>33</v>
      </c>
      <c r="BI80" s="22">
        <f t="shared" si="4"/>
        <v>19.600000000000001</v>
      </c>
      <c r="BJ80" s="22">
        <f t="shared" si="4"/>
        <v>18.899999999999999</v>
      </c>
      <c r="BK80" s="22">
        <f t="shared" si="4"/>
        <v>14</v>
      </c>
      <c r="BL80" s="22">
        <f t="shared" si="4"/>
        <v>14.4</v>
      </c>
      <c r="BM80" s="22">
        <f t="shared" si="4"/>
        <v>11</v>
      </c>
      <c r="BN80" s="22">
        <f t="shared" ref="BN80:BS80" si="5">MAX(BN47:BN79)</f>
        <v>11.8</v>
      </c>
      <c r="BO80" s="22">
        <f t="shared" si="5"/>
        <v>11</v>
      </c>
      <c r="BP80" s="22">
        <f t="shared" si="5"/>
        <v>11.6</v>
      </c>
      <c r="BQ80" s="22">
        <f t="shared" si="5"/>
        <v>11.4</v>
      </c>
      <c r="BR80" s="22">
        <f t="shared" si="5"/>
        <v>8.6</v>
      </c>
      <c r="BS80" s="22">
        <f t="shared" si="5"/>
        <v>12.8</v>
      </c>
    </row>
    <row r="81" spans="1:71" ht="14.1" customHeight="1" x14ac:dyDescent="0.3">
      <c r="A81" s="21" t="s">
        <v>117</v>
      </c>
      <c r="B81" s="23">
        <f t="shared" ref="B81:BM81" si="6">HOUR(B45)</f>
        <v>5</v>
      </c>
      <c r="C81" s="23">
        <f t="shared" si="6"/>
        <v>6</v>
      </c>
      <c r="D81" s="23">
        <f t="shared" si="6"/>
        <v>6</v>
      </c>
      <c r="E81" s="23">
        <f t="shared" si="6"/>
        <v>6</v>
      </c>
      <c r="F81" s="23">
        <f t="shared" si="6"/>
        <v>6</v>
      </c>
      <c r="G81" s="23">
        <f t="shared" si="6"/>
        <v>7</v>
      </c>
      <c r="H81" s="23">
        <f t="shared" si="6"/>
        <v>7</v>
      </c>
      <c r="I81" s="23">
        <f t="shared" si="6"/>
        <v>6</v>
      </c>
      <c r="J81" s="23">
        <f t="shared" si="6"/>
        <v>7</v>
      </c>
      <c r="K81" s="23">
        <f t="shared" si="6"/>
        <v>7</v>
      </c>
      <c r="L81" s="23">
        <f t="shared" si="6"/>
        <v>7</v>
      </c>
      <c r="M81" s="23">
        <f t="shared" si="6"/>
        <v>7</v>
      </c>
      <c r="N81" s="23">
        <f t="shared" si="6"/>
        <v>8</v>
      </c>
      <c r="O81" s="23">
        <f t="shared" si="6"/>
        <v>8</v>
      </c>
      <c r="P81" s="23">
        <f t="shared" si="6"/>
        <v>8</v>
      </c>
      <c r="Q81" s="23">
        <f t="shared" si="6"/>
        <v>8</v>
      </c>
      <c r="R81" s="23">
        <f t="shared" si="6"/>
        <v>8</v>
      </c>
      <c r="S81" s="23">
        <f t="shared" si="6"/>
        <v>8</v>
      </c>
      <c r="T81" s="23">
        <f t="shared" si="6"/>
        <v>8</v>
      </c>
      <c r="U81" s="23">
        <f t="shared" si="6"/>
        <v>9</v>
      </c>
      <c r="V81" s="23">
        <f t="shared" si="6"/>
        <v>9</v>
      </c>
      <c r="W81" s="23">
        <f t="shared" si="6"/>
        <v>9</v>
      </c>
      <c r="X81" s="23">
        <f t="shared" si="6"/>
        <v>9</v>
      </c>
      <c r="Y81" s="23">
        <f t="shared" si="6"/>
        <v>10</v>
      </c>
      <c r="Z81" s="23">
        <f t="shared" si="6"/>
        <v>10</v>
      </c>
      <c r="AA81" s="23">
        <f t="shared" si="6"/>
        <v>10</v>
      </c>
      <c r="AB81" s="23">
        <f t="shared" si="6"/>
        <v>10</v>
      </c>
      <c r="AC81" s="23">
        <f t="shared" si="6"/>
        <v>11</v>
      </c>
      <c r="AD81" s="23">
        <f t="shared" si="6"/>
        <v>11</v>
      </c>
      <c r="AE81" s="23">
        <f t="shared" si="6"/>
        <v>11</v>
      </c>
      <c r="AF81" s="23">
        <f t="shared" si="6"/>
        <v>11</v>
      </c>
      <c r="AG81" s="23">
        <f t="shared" si="6"/>
        <v>12</v>
      </c>
      <c r="AH81" s="23">
        <f t="shared" si="6"/>
        <v>12</v>
      </c>
      <c r="AI81" s="23">
        <f t="shared" si="6"/>
        <v>12</v>
      </c>
      <c r="AJ81" s="23">
        <f t="shared" si="6"/>
        <v>12</v>
      </c>
      <c r="AK81" s="23">
        <f t="shared" si="6"/>
        <v>13</v>
      </c>
      <c r="AL81" s="23">
        <f t="shared" si="6"/>
        <v>13</v>
      </c>
      <c r="AM81" s="23">
        <f t="shared" si="6"/>
        <v>13</v>
      </c>
      <c r="AN81" s="23">
        <f t="shared" si="6"/>
        <v>13</v>
      </c>
      <c r="AO81" s="23">
        <f t="shared" si="6"/>
        <v>14</v>
      </c>
      <c r="AP81" s="23">
        <f t="shared" si="6"/>
        <v>14</v>
      </c>
      <c r="AQ81" s="23">
        <f t="shared" si="6"/>
        <v>14</v>
      </c>
      <c r="AR81" s="23">
        <f t="shared" si="6"/>
        <v>14</v>
      </c>
      <c r="AS81" s="23">
        <f t="shared" si="6"/>
        <v>15</v>
      </c>
      <c r="AT81" s="23">
        <f t="shared" si="6"/>
        <v>15</v>
      </c>
      <c r="AU81" s="23">
        <f t="shared" si="6"/>
        <v>15</v>
      </c>
      <c r="AV81" s="23">
        <f t="shared" si="6"/>
        <v>15</v>
      </c>
      <c r="AW81" s="23">
        <f t="shared" si="6"/>
        <v>16</v>
      </c>
      <c r="AX81" s="23">
        <f t="shared" si="6"/>
        <v>16</v>
      </c>
      <c r="AY81" s="23">
        <f t="shared" si="6"/>
        <v>16</v>
      </c>
      <c r="AZ81" s="23">
        <f t="shared" si="6"/>
        <v>16</v>
      </c>
      <c r="BA81" s="23">
        <f t="shared" si="6"/>
        <v>17</v>
      </c>
      <c r="BB81" s="23">
        <f t="shared" si="6"/>
        <v>17</v>
      </c>
      <c r="BC81" s="23">
        <f t="shared" si="6"/>
        <v>17</v>
      </c>
      <c r="BD81" s="23">
        <f t="shared" si="6"/>
        <v>17</v>
      </c>
      <c r="BE81" s="23">
        <f t="shared" si="6"/>
        <v>18</v>
      </c>
      <c r="BF81" s="23">
        <f t="shared" si="6"/>
        <v>18</v>
      </c>
      <c r="BG81" s="23">
        <f t="shared" si="6"/>
        <v>18</v>
      </c>
      <c r="BH81" s="23">
        <f t="shared" si="6"/>
        <v>18</v>
      </c>
      <c r="BI81" s="23">
        <f t="shared" si="6"/>
        <v>19</v>
      </c>
      <c r="BJ81" s="23">
        <f t="shared" si="6"/>
        <v>20</v>
      </c>
      <c r="BK81" s="23">
        <f t="shared" si="6"/>
        <v>20</v>
      </c>
      <c r="BL81" s="23">
        <f t="shared" si="6"/>
        <v>21</v>
      </c>
      <c r="BM81" s="23">
        <f t="shared" si="6"/>
        <v>21</v>
      </c>
      <c r="BN81" s="23">
        <f t="shared" ref="BN81:BQ81" si="7">HOUR(BN45)</f>
        <v>22</v>
      </c>
      <c r="BO81" s="23">
        <f t="shared" si="7"/>
        <v>22</v>
      </c>
      <c r="BP81" s="23">
        <f t="shared" si="7"/>
        <v>23</v>
      </c>
      <c r="BQ81" s="23">
        <f t="shared" si="7"/>
        <v>23</v>
      </c>
      <c r="BR81" s="23">
        <v>24</v>
      </c>
      <c r="BS81" s="23">
        <v>24</v>
      </c>
    </row>
    <row r="82" spans="1:71" ht="14.1" customHeight="1" x14ac:dyDescent="0.3">
      <c r="F82" s="44"/>
      <c r="G82" s="44"/>
      <c r="H82" s="130" t="s">
        <v>889</v>
      </c>
      <c r="I82" s="44"/>
      <c r="J82" s="44"/>
      <c r="K82" s="44"/>
      <c r="L82" s="130" t="s">
        <v>889</v>
      </c>
      <c r="M82" s="44"/>
      <c r="N82" s="44"/>
      <c r="O82" s="44"/>
      <c r="P82" s="44"/>
      <c r="Q82" s="44"/>
      <c r="R82" s="44"/>
      <c r="S82" s="44"/>
      <c r="T82" s="44"/>
      <c r="U82" s="44"/>
      <c r="V82" s="44"/>
      <c r="W82" s="44"/>
    </row>
    <row r="83" spans="1:71" ht="14.1" customHeight="1" x14ac:dyDescent="0.3">
      <c r="F83" s="44"/>
      <c r="G83" s="44"/>
      <c r="H83" s="131">
        <v>17</v>
      </c>
      <c r="I83" s="44"/>
      <c r="J83" s="44"/>
      <c r="K83" s="44"/>
      <c r="L83" s="44">
        <v>34</v>
      </c>
      <c r="M83" s="44"/>
      <c r="N83" s="44"/>
      <c r="O83" s="44"/>
      <c r="P83" s="44"/>
      <c r="Q83" s="44"/>
      <c r="R83" s="44"/>
      <c r="S83" s="44"/>
      <c r="T83" s="44"/>
      <c r="U83" s="44"/>
      <c r="V83" s="44"/>
      <c r="W83" s="44"/>
    </row>
    <row r="84" spans="1:71" ht="14.1" customHeight="1" x14ac:dyDescent="0.3">
      <c r="F84" s="44"/>
      <c r="G84" s="44" t="s">
        <v>745</v>
      </c>
      <c r="H84" s="44"/>
      <c r="I84" s="44"/>
      <c r="J84" s="44"/>
      <c r="K84" s="44"/>
      <c r="L84" s="44"/>
      <c r="M84" s="44"/>
      <c r="N84" s="44"/>
      <c r="O84" s="44"/>
      <c r="P84" s="44"/>
      <c r="Q84" s="44"/>
      <c r="R84" s="44"/>
      <c r="S84" s="44"/>
      <c r="T84" s="44"/>
      <c r="U84" s="44"/>
      <c r="V84" s="44"/>
      <c r="W84" s="44"/>
    </row>
  </sheetData>
  <conditionalFormatting sqref="B9:BP38">
    <cfRule type="cellIs" dxfId="215" priority="5" operator="between">
      <formula>$E$1</formula>
      <formula>$E$2</formula>
    </cfRule>
    <cfRule type="cellIs" dxfId="214" priority="6" operator="between">
      <formula>$D$1</formula>
      <formula>$D$2</formula>
    </cfRule>
    <cfRule type="cellIs" dxfId="213" priority="7" operator="between">
      <formula>$C$1</formula>
      <formula>$C$2</formula>
    </cfRule>
    <cfRule type="cellIs" dxfId="212" priority="8" operator="between">
      <formula>$B$1</formula>
      <formula>$B$2</formula>
    </cfRule>
  </conditionalFormatting>
  <conditionalFormatting sqref="B47:BS79">
    <cfRule type="cellIs" dxfId="211" priority="1" operator="between">
      <formula>$E$1</formula>
      <formula>$E$2</formula>
    </cfRule>
    <cfRule type="cellIs" dxfId="210" priority="2" operator="between">
      <formula>$D$1</formula>
      <formula>$D$2</formula>
    </cfRule>
    <cfRule type="cellIs" dxfId="209" priority="3" operator="between">
      <formula>$C$1</formula>
      <formula>$C$2</formula>
    </cfRule>
    <cfRule type="cellIs" dxfId="208" priority="4" operator="between">
      <formula>$B$1</formula>
      <formula>$B$2</formula>
    </cfRule>
  </conditionalFormatting>
  <pageMargins left="0.19685039370078741" right="0.19685039370078741" top="0.19685039370078741" bottom="0.19685039370078741" header="0" footer="0"/>
  <pageSetup paperSize="9" scale="55"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45073-A4F8-4AB7-88FC-27CCC5411BC1}">
  <sheetPr>
    <pageSetUpPr fitToPage="1"/>
  </sheetPr>
  <dimension ref="A1:CB210"/>
  <sheetViews>
    <sheetView zoomScaleNormal="100" workbookViewId="0"/>
  </sheetViews>
  <sheetFormatPr defaultColWidth="9.109375" defaultRowHeight="13.8" x14ac:dyDescent="0.3"/>
  <cols>
    <col min="1" max="1" width="26.88671875" style="147" customWidth="1"/>
    <col min="2" max="36" width="4.6640625" style="147" customWidth="1"/>
    <col min="37" max="37" width="4.6640625" style="148" customWidth="1"/>
    <col min="38" max="80" width="4.6640625" style="147" customWidth="1"/>
    <col min="81" max="16384" width="9.109375" style="147"/>
  </cols>
  <sheetData>
    <row r="1" spans="1:80" x14ac:dyDescent="0.3">
      <c r="A1" s="146" t="s">
        <v>80</v>
      </c>
      <c r="B1" s="8">
        <v>0</v>
      </c>
      <c r="C1" s="9">
        <v>8</v>
      </c>
      <c r="D1" s="10">
        <v>25</v>
      </c>
      <c r="E1" s="11">
        <v>65</v>
      </c>
      <c r="G1" s="148"/>
      <c r="H1" s="148"/>
      <c r="I1" s="148"/>
      <c r="J1" s="148"/>
      <c r="K1" s="148"/>
      <c r="L1" s="148"/>
      <c r="M1" s="148"/>
      <c r="N1" s="148"/>
      <c r="O1" s="148"/>
      <c r="P1" s="148"/>
      <c r="Q1" s="148"/>
      <c r="R1" s="148"/>
      <c r="S1" s="148"/>
      <c r="T1" s="148"/>
      <c r="U1" s="148"/>
      <c r="V1" s="148"/>
      <c r="W1" s="148"/>
      <c r="X1" s="148"/>
    </row>
    <row r="2" spans="1:80" x14ac:dyDescent="0.3">
      <c r="A2" s="14"/>
      <c r="B2" s="8">
        <f>C1-0.00001</f>
        <v>7.9999900000000004</v>
      </c>
      <c r="C2" s="9">
        <f>D1-0.00001</f>
        <v>24.99999</v>
      </c>
      <c r="D2" s="10">
        <f>E1-0.00001</f>
        <v>64.999989999999997</v>
      </c>
      <c r="E2" s="11">
        <v>999</v>
      </c>
      <c r="G2" s="148"/>
      <c r="H2" s="148"/>
      <c r="I2" s="148"/>
      <c r="J2" s="148"/>
      <c r="K2" s="148"/>
      <c r="L2" s="148"/>
      <c r="M2" s="148"/>
      <c r="N2" s="148"/>
      <c r="O2" s="148"/>
      <c r="P2" s="148"/>
      <c r="Q2" s="148"/>
      <c r="R2" s="148"/>
      <c r="S2" s="148"/>
      <c r="T2" s="148"/>
      <c r="U2" s="148"/>
      <c r="V2" s="148"/>
      <c r="W2" s="148"/>
      <c r="X2" s="148"/>
    </row>
    <row r="4" spans="1:80" x14ac:dyDescent="0.3">
      <c r="AK4" s="147"/>
    </row>
    <row r="5" spans="1:80" s="148" customFormat="1" ht="14.1" customHeight="1" x14ac:dyDescent="0.25">
      <c r="A5" s="15" t="s">
        <v>986</v>
      </c>
      <c r="B5" s="149"/>
      <c r="C5" s="150"/>
      <c r="D5" s="150"/>
      <c r="E5" s="150"/>
      <c r="F5" s="150"/>
      <c r="G5" s="150"/>
      <c r="H5" s="150"/>
      <c r="I5" s="150"/>
      <c r="J5" s="150"/>
      <c r="K5" s="150"/>
      <c r="L5" s="150"/>
      <c r="AI5" s="151"/>
    </row>
    <row r="6" spans="1:80" x14ac:dyDescent="0.3">
      <c r="A6" s="152" t="s">
        <v>82</v>
      </c>
      <c r="B6" s="153">
        <v>1</v>
      </c>
      <c r="C6" s="153">
        <v>3</v>
      </c>
      <c r="D6" s="153">
        <v>5</v>
      </c>
      <c r="E6" s="153">
        <v>7</v>
      </c>
      <c r="F6" s="153">
        <v>9</v>
      </c>
      <c r="G6" s="153">
        <v>11</v>
      </c>
      <c r="H6" s="153">
        <v>13</v>
      </c>
      <c r="I6" s="153">
        <v>15</v>
      </c>
      <c r="J6" s="153">
        <v>17</v>
      </c>
      <c r="K6" s="153">
        <v>19</v>
      </c>
      <c r="L6" s="153">
        <v>21</v>
      </c>
      <c r="M6" s="153">
        <v>23</v>
      </c>
      <c r="N6" s="153">
        <v>25</v>
      </c>
      <c r="O6" s="153">
        <v>27</v>
      </c>
      <c r="P6" s="153">
        <v>29</v>
      </c>
      <c r="Q6" s="153">
        <v>31</v>
      </c>
      <c r="R6" s="153">
        <v>33</v>
      </c>
      <c r="S6" s="153">
        <v>35</v>
      </c>
      <c r="T6" s="153">
        <v>37</v>
      </c>
      <c r="U6" s="153">
        <v>39</v>
      </c>
      <c r="V6" s="153">
        <v>41</v>
      </c>
      <c r="W6" s="153">
        <v>43</v>
      </c>
      <c r="X6" s="153">
        <v>45</v>
      </c>
      <c r="Y6" s="153">
        <v>47</v>
      </c>
      <c r="Z6" s="153">
        <v>49</v>
      </c>
      <c r="AA6" s="153">
        <v>51</v>
      </c>
      <c r="AB6" s="153">
        <v>53</v>
      </c>
      <c r="AC6" s="153">
        <v>55</v>
      </c>
      <c r="AD6" s="153">
        <v>57</v>
      </c>
      <c r="AE6" s="153">
        <v>59</v>
      </c>
      <c r="AF6" s="154">
        <v>61</v>
      </c>
      <c r="AG6" s="153">
        <v>63</v>
      </c>
      <c r="AH6" s="153">
        <v>65</v>
      </c>
      <c r="AI6" s="153">
        <v>67</v>
      </c>
      <c r="AJ6" s="153">
        <v>69</v>
      </c>
      <c r="AK6" s="153">
        <v>71</v>
      </c>
      <c r="AL6" s="153">
        <v>73</v>
      </c>
      <c r="AM6" s="153">
        <v>75</v>
      </c>
      <c r="AN6" s="153">
        <v>77</v>
      </c>
      <c r="AO6" s="153">
        <v>79</v>
      </c>
      <c r="AP6" s="153">
        <v>81</v>
      </c>
      <c r="AQ6" s="153">
        <v>83</v>
      </c>
      <c r="AR6" s="153">
        <v>85</v>
      </c>
      <c r="AS6" s="153">
        <v>87</v>
      </c>
      <c r="AT6" s="153">
        <v>89</v>
      </c>
      <c r="AU6" s="153">
        <v>91</v>
      </c>
      <c r="AV6" s="153">
        <v>93</v>
      </c>
      <c r="AW6" s="153">
        <v>95</v>
      </c>
      <c r="AX6" s="153">
        <v>97</v>
      </c>
      <c r="AY6" s="153">
        <v>99</v>
      </c>
      <c r="AZ6" s="153">
        <v>101</v>
      </c>
      <c r="BA6" s="153">
        <v>103</v>
      </c>
      <c r="BB6" s="153">
        <v>105</v>
      </c>
      <c r="BC6" s="153">
        <v>107</v>
      </c>
      <c r="BD6" s="153">
        <v>109</v>
      </c>
      <c r="BE6" s="153">
        <v>111</v>
      </c>
      <c r="BF6" s="153">
        <v>113</v>
      </c>
      <c r="BG6" s="153">
        <v>115</v>
      </c>
      <c r="BH6" s="153">
        <v>117</v>
      </c>
      <c r="BI6" s="153">
        <v>119</v>
      </c>
      <c r="BJ6" s="153">
        <v>121</v>
      </c>
      <c r="BK6" s="153">
        <v>123</v>
      </c>
      <c r="BL6" s="153">
        <v>125</v>
      </c>
      <c r="BM6" s="154">
        <v>127</v>
      </c>
      <c r="BN6" s="153">
        <v>129</v>
      </c>
      <c r="BO6" s="153">
        <v>131</v>
      </c>
      <c r="BP6" s="153">
        <v>133</v>
      </c>
      <c r="BQ6" s="153">
        <v>135</v>
      </c>
      <c r="BR6" s="153">
        <v>137</v>
      </c>
      <c r="BS6" s="153">
        <v>139</v>
      </c>
      <c r="BT6" s="153">
        <v>141</v>
      </c>
      <c r="BU6" s="153">
        <v>143</v>
      </c>
      <c r="BV6" s="153">
        <v>145</v>
      </c>
      <c r="BW6" s="153">
        <v>147</v>
      </c>
      <c r="BX6" s="153">
        <v>149</v>
      </c>
      <c r="BY6" s="153">
        <v>151</v>
      </c>
      <c r="BZ6" s="153">
        <v>153</v>
      </c>
      <c r="CA6" s="153">
        <v>155</v>
      </c>
      <c r="CB6" s="153">
        <v>157</v>
      </c>
    </row>
    <row r="7" spans="1:80" x14ac:dyDescent="0.3">
      <c r="A7" s="155" t="s">
        <v>83</v>
      </c>
      <c r="B7" s="155">
        <v>0.22708333333333333</v>
      </c>
      <c r="C7" s="155">
        <v>0.24791666666666667</v>
      </c>
      <c r="D7" s="155">
        <v>0.25833333333333336</v>
      </c>
      <c r="E7" s="155">
        <v>0.26875000000000004</v>
      </c>
      <c r="F7" s="155">
        <v>0.27777777777777785</v>
      </c>
      <c r="G7" s="155">
        <v>0.28472222222222227</v>
      </c>
      <c r="H7" s="155">
        <v>0.29166666666666669</v>
      </c>
      <c r="I7" s="155">
        <v>0.2986111111111111</v>
      </c>
      <c r="J7" s="155">
        <v>0.30555555555555552</v>
      </c>
      <c r="K7" s="155">
        <v>0.31249999999999994</v>
      </c>
      <c r="L7" s="155">
        <v>0.31944444444444436</v>
      </c>
      <c r="M7" s="155">
        <v>0.32638888888888878</v>
      </c>
      <c r="N7" s="155">
        <v>0.3333333333333332</v>
      </c>
      <c r="O7" s="155">
        <v>0.34027777777777762</v>
      </c>
      <c r="P7" s="155">
        <v>0.34722222222222204</v>
      </c>
      <c r="Q7" s="155">
        <v>0.35416666666666646</v>
      </c>
      <c r="R7" s="155">
        <v>0.36111111111111088</v>
      </c>
      <c r="S7" s="155">
        <v>0.3680555555555553</v>
      </c>
      <c r="T7" s="155">
        <v>0.37847222222222199</v>
      </c>
      <c r="U7" s="155">
        <v>0.38888888888888867</v>
      </c>
      <c r="V7" s="155">
        <v>0.39930555555555536</v>
      </c>
      <c r="W7" s="155">
        <v>0.40972222222222204</v>
      </c>
      <c r="X7" s="155">
        <v>0.42013888888888873</v>
      </c>
      <c r="Y7" s="155">
        <v>0.43055555555555541</v>
      </c>
      <c r="Z7" s="155">
        <v>0.4409722222222221</v>
      </c>
      <c r="AA7" s="155">
        <v>0.45138888888888878</v>
      </c>
      <c r="AB7" s="155">
        <v>0.46527777777777768</v>
      </c>
      <c r="AC7" s="155">
        <v>0.47569444444444436</v>
      </c>
      <c r="AD7" s="155">
        <v>0.48611111111111105</v>
      </c>
      <c r="AE7" s="155">
        <v>0.49652777777777773</v>
      </c>
      <c r="AF7" s="155">
        <v>0.50694444444444442</v>
      </c>
      <c r="AG7" s="155">
        <v>0.51736111111111105</v>
      </c>
      <c r="AH7" s="155">
        <v>0.52777777777777768</v>
      </c>
      <c r="AI7" s="155">
        <v>0.53819444444444431</v>
      </c>
      <c r="AJ7" s="155">
        <v>0.54861111111111094</v>
      </c>
      <c r="AK7" s="155">
        <v>0.55902777777777757</v>
      </c>
      <c r="AL7" s="155">
        <v>0.57222222222222197</v>
      </c>
      <c r="AM7" s="155">
        <v>0.57916666666666639</v>
      </c>
      <c r="AN7" s="155">
        <v>0.59305555555555522</v>
      </c>
      <c r="AO7" s="155">
        <v>0.60694444444444406</v>
      </c>
      <c r="AP7" s="155">
        <v>0.61388888888888848</v>
      </c>
      <c r="AQ7" s="155">
        <v>0.62499999999999956</v>
      </c>
      <c r="AR7" s="155">
        <v>0.63194444444444398</v>
      </c>
      <c r="AS7" s="155">
        <v>0.6388888888888884</v>
      </c>
      <c r="AT7" s="155">
        <v>0.64583333333333282</v>
      </c>
      <c r="AU7" s="155">
        <v>0.65277777777777724</v>
      </c>
      <c r="AV7" s="155">
        <v>0.65972222222222165</v>
      </c>
      <c r="AW7" s="155">
        <v>0.66666666666666607</v>
      </c>
      <c r="AX7" s="155">
        <v>0.67361111111111049</v>
      </c>
      <c r="AY7" s="155">
        <v>0.68055555555555491</v>
      </c>
      <c r="AZ7" s="155">
        <v>0.68749999999999933</v>
      </c>
      <c r="BA7" s="155">
        <v>0.69444444444444375</v>
      </c>
      <c r="BB7" s="155">
        <v>0.70138888888888817</v>
      </c>
      <c r="BC7" s="155">
        <v>0.70833333333333259</v>
      </c>
      <c r="BD7" s="155">
        <v>0.71527777777777701</v>
      </c>
      <c r="BE7" s="155">
        <v>0.72222222222222143</v>
      </c>
      <c r="BF7" s="155">
        <v>0.72916666666666585</v>
      </c>
      <c r="BG7" s="155">
        <v>0.73611111111111027</v>
      </c>
      <c r="BH7" s="155">
        <v>0.74305555555555469</v>
      </c>
      <c r="BI7" s="155">
        <v>0.74999999999999911</v>
      </c>
      <c r="BJ7" s="155">
        <v>0.75694444444444353</v>
      </c>
      <c r="BK7" s="155">
        <v>0.76388888888888795</v>
      </c>
      <c r="BL7" s="155">
        <v>0.77083333333333237</v>
      </c>
      <c r="BM7" s="155">
        <v>0.77777777777777679</v>
      </c>
      <c r="BN7" s="155">
        <v>0.78749999999999898</v>
      </c>
      <c r="BO7" s="155">
        <v>0.79791666666666561</v>
      </c>
      <c r="BP7" s="155">
        <v>0.80833333333333224</v>
      </c>
      <c r="BQ7" s="155">
        <v>0.82916666666666561</v>
      </c>
      <c r="BR7" s="155">
        <v>0.84999999999999898</v>
      </c>
      <c r="BS7" s="155">
        <v>0.87083333333333235</v>
      </c>
      <c r="BT7" s="155">
        <v>0.89166666666666572</v>
      </c>
      <c r="BU7" s="155">
        <v>0.91249999999999909</v>
      </c>
      <c r="BV7" s="155">
        <v>0.93333333333333246</v>
      </c>
      <c r="BW7" s="155">
        <v>0.95416666666666583</v>
      </c>
      <c r="BX7" s="155">
        <v>0.9749999999999992</v>
      </c>
      <c r="BY7" s="155">
        <v>0.99583333333333257</v>
      </c>
      <c r="BZ7" s="155">
        <v>1.0152777777777771</v>
      </c>
      <c r="CA7" s="155">
        <v>1.0361111111111103</v>
      </c>
      <c r="CB7" s="155">
        <v>1.0555555555555547</v>
      </c>
    </row>
    <row r="8" spans="1:80" x14ac:dyDescent="0.3">
      <c r="AK8" s="147"/>
    </row>
    <row r="9" spans="1:80" x14ac:dyDescent="0.3">
      <c r="A9" s="7" t="s">
        <v>987</v>
      </c>
      <c r="B9" s="156">
        <v>1</v>
      </c>
      <c r="C9" s="156">
        <v>2</v>
      </c>
      <c r="D9" s="156">
        <v>3</v>
      </c>
      <c r="E9" s="156">
        <v>5</v>
      </c>
      <c r="F9" s="156">
        <v>6.6000000000000014</v>
      </c>
      <c r="G9" s="156">
        <v>7.6000000000000014</v>
      </c>
      <c r="H9" s="156">
        <v>8</v>
      </c>
      <c r="I9" s="156">
        <v>15.8</v>
      </c>
      <c r="J9" s="156">
        <v>16.600000000000001</v>
      </c>
      <c r="K9" s="156">
        <v>12</v>
      </c>
      <c r="L9" s="156">
        <v>20.6</v>
      </c>
      <c r="M9" s="156">
        <v>18.2</v>
      </c>
      <c r="N9" s="156">
        <v>16</v>
      </c>
      <c r="O9" s="156">
        <v>16.8</v>
      </c>
      <c r="P9" s="156">
        <v>12.6</v>
      </c>
      <c r="Q9" s="156">
        <v>12</v>
      </c>
      <c r="R9" s="156">
        <v>12</v>
      </c>
      <c r="S9" s="156">
        <v>12</v>
      </c>
      <c r="T9" s="156">
        <v>13.8</v>
      </c>
      <c r="U9" s="156">
        <v>9</v>
      </c>
      <c r="V9" s="156">
        <v>11.4</v>
      </c>
      <c r="W9" s="156">
        <v>13.8</v>
      </c>
      <c r="X9" s="156">
        <v>9.8000000000000007</v>
      </c>
      <c r="Y9" s="156">
        <v>9.8000000000000007</v>
      </c>
      <c r="Z9" s="156">
        <v>12.4</v>
      </c>
      <c r="AA9" s="156">
        <v>7.8000000000000007</v>
      </c>
      <c r="AB9" s="156">
        <v>13.8</v>
      </c>
      <c r="AC9" s="156">
        <v>14.2</v>
      </c>
      <c r="AD9" s="156">
        <v>15</v>
      </c>
      <c r="AE9" s="156">
        <v>16.600000000000001</v>
      </c>
      <c r="AF9" s="157">
        <v>14.4</v>
      </c>
      <c r="AG9" s="156">
        <v>13.8</v>
      </c>
      <c r="AH9" s="156">
        <v>13.4</v>
      </c>
      <c r="AI9" s="156">
        <v>12.2</v>
      </c>
      <c r="AJ9" s="156">
        <v>18</v>
      </c>
      <c r="AK9" s="156">
        <v>8.6</v>
      </c>
      <c r="AL9" s="156">
        <v>20.399999999999999</v>
      </c>
      <c r="AM9" s="156">
        <v>15.8</v>
      </c>
      <c r="AN9" s="156">
        <v>27.8</v>
      </c>
      <c r="AO9" s="156">
        <v>16.600000000000001</v>
      </c>
      <c r="AP9" s="156">
        <v>14.2</v>
      </c>
      <c r="AQ9" s="156">
        <v>0</v>
      </c>
      <c r="AR9" s="156">
        <v>27</v>
      </c>
      <c r="AS9" s="156">
        <v>14.4</v>
      </c>
      <c r="AT9" s="156">
        <v>12.6</v>
      </c>
      <c r="AU9" s="156">
        <v>12.2</v>
      </c>
      <c r="AV9" s="156">
        <v>23.2</v>
      </c>
      <c r="AW9" s="156">
        <v>12.8</v>
      </c>
      <c r="AX9" s="156">
        <v>20</v>
      </c>
      <c r="AY9" s="156">
        <v>16.2</v>
      </c>
      <c r="AZ9" s="156">
        <v>11.6</v>
      </c>
      <c r="BA9" s="156">
        <v>0</v>
      </c>
      <c r="BB9" s="156">
        <v>27.6</v>
      </c>
      <c r="BC9" s="156">
        <v>10</v>
      </c>
      <c r="BD9" s="156">
        <v>24.4</v>
      </c>
      <c r="BE9" s="156">
        <v>16</v>
      </c>
      <c r="BF9" s="156">
        <v>13.8</v>
      </c>
      <c r="BG9" s="156">
        <v>15.8</v>
      </c>
      <c r="BH9" s="156">
        <v>16.399999999999999</v>
      </c>
      <c r="BI9" s="156">
        <v>17</v>
      </c>
      <c r="BJ9" s="156">
        <v>10.4</v>
      </c>
      <c r="BK9" s="156">
        <v>13</v>
      </c>
      <c r="BL9" s="156">
        <v>8.4</v>
      </c>
      <c r="BM9" s="157">
        <v>13</v>
      </c>
      <c r="BN9" s="156">
        <v>10.8</v>
      </c>
      <c r="BO9" s="156">
        <v>6.6000000000000014</v>
      </c>
      <c r="BP9" s="156">
        <v>7</v>
      </c>
      <c r="BQ9" s="156">
        <v>11.8</v>
      </c>
      <c r="BR9" s="156">
        <v>10.8</v>
      </c>
      <c r="BS9" s="156">
        <v>8</v>
      </c>
      <c r="BT9" s="156">
        <v>11.8</v>
      </c>
      <c r="BU9" s="156">
        <v>11.8</v>
      </c>
      <c r="BV9" s="156">
        <v>11.8</v>
      </c>
      <c r="BW9" s="156">
        <v>7</v>
      </c>
      <c r="BX9" s="156">
        <v>4</v>
      </c>
      <c r="BY9" s="156">
        <v>5.6000000000000014</v>
      </c>
      <c r="BZ9" s="156">
        <v>2</v>
      </c>
      <c r="CA9" s="156">
        <v>1</v>
      </c>
      <c r="CB9" s="156">
        <v>2</v>
      </c>
    </row>
    <row r="10" spans="1:80" x14ac:dyDescent="0.3">
      <c r="A10" s="7" t="s">
        <v>988</v>
      </c>
      <c r="B10" s="156">
        <v>1</v>
      </c>
      <c r="C10" s="156">
        <v>2.8</v>
      </c>
      <c r="D10" s="156">
        <v>3</v>
      </c>
      <c r="E10" s="156">
        <v>5</v>
      </c>
      <c r="F10" s="156">
        <v>6.6000000000000014</v>
      </c>
      <c r="G10" s="156">
        <v>7.6000000000000014</v>
      </c>
      <c r="H10" s="156">
        <v>8</v>
      </c>
      <c r="I10" s="156">
        <v>16.8</v>
      </c>
      <c r="J10" s="156">
        <v>16.600000000000001</v>
      </c>
      <c r="K10" s="156">
        <v>13.6</v>
      </c>
      <c r="L10" s="156">
        <v>21</v>
      </c>
      <c r="M10" s="156">
        <v>18.399999999999999</v>
      </c>
      <c r="N10" s="156">
        <v>16.8</v>
      </c>
      <c r="O10" s="156">
        <v>17.8</v>
      </c>
      <c r="P10" s="156">
        <v>13</v>
      </c>
      <c r="Q10" s="156">
        <v>12</v>
      </c>
      <c r="R10" s="156">
        <v>12.8</v>
      </c>
      <c r="S10" s="156">
        <v>12.8</v>
      </c>
      <c r="T10" s="156">
        <v>15</v>
      </c>
      <c r="U10" s="156">
        <v>10.8</v>
      </c>
      <c r="V10" s="156">
        <v>11.6</v>
      </c>
      <c r="W10" s="156">
        <v>15</v>
      </c>
      <c r="X10" s="156">
        <v>11.8</v>
      </c>
      <c r="Y10" s="156">
        <v>10.8</v>
      </c>
      <c r="Z10" s="156">
        <v>12.4</v>
      </c>
      <c r="AA10" s="156">
        <v>8.8000000000000007</v>
      </c>
      <c r="AB10" s="156">
        <v>14</v>
      </c>
      <c r="AC10" s="156">
        <v>14.6</v>
      </c>
      <c r="AD10" s="156">
        <v>15.8</v>
      </c>
      <c r="AE10" s="156">
        <v>17.8</v>
      </c>
      <c r="AF10" s="157">
        <v>14.4</v>
      </c>
      <c r="AG10" s="156">
        <v>13.6</v>
      </c>
      <c r="AH10" s="156">
        <v>13.4</v>
      </c>
      <c r="AI10" s="156">
        <v>12.6</v>
      </c>
      <c r="AJ10" s="156">
        <v>19.2</v>
      </c>
      <c r="AK10" s="156">
        <v>9</v>
      </c>
      <c r="AL10" s="156">
        <v>21.4</v>
      </c>
      <c r="AM10" s="156">
        <v>16.600000000000001</v>
      </c>
      <c r="AN10" s="156">
        <v>28.6</v>
      </c>
      <c r="AO10" s="156">
        <v>17.600000000000001</v>
      </c>
      <c r="AP10" s="156">
        <v>14.6</v>
      </c>
      <c r="AQ10" s="156">
        <v>0</v>
      </c>
      <c r="AR10" s="156">
        <v>31.2</v>
      </c>
      <c r="AS10" s="156">
        <v>15.2</v>
      </c>
      <c r="AT10" s="156">
        <v>13</v>
      </c>
      <c r="AU10" s="156">
        <v>12.6</v>
      </c>
      <c r="AV10" s="156">
        <v>24</v>
      </c>
      <c r="AW10" s="156">
        <v>12.8</v>
      </c>
      <c r="AX10" s="156">
        <v>21.8</v>
      </c>
      <c r="AY10" s="156">
        <v>17</v>
      </c>
      <c r="AZ10" s="156">
        <v>11.6</v>
      </c>
      <c r="BA10" s="156">
        <v>0</v>
      </c>
      <c r="BB10" s="156">
        <v>27.8</v>
      </c>
      <c r="BC10" s="156">
        <v>10</v>
      </c>
      <c r="BD10" s="156">
        <v>24.4</v>
      </c>
      <c r="BE10" s="156">
        <v>17</v>
      </c>
      <c r="BF10" s="156">
        <v>14</v>
      </c>
      <c r="BG10" s="156">
        <v>15.8</v>
      </c>
      <c r="BH10" s="156">
        <v>16.399999999999999</v>
      </c>
      <c r="BI10" s="156">
        <v>18</v>
      </c>
      <c r="BJ10" s="156">
        <v>11</v>
      </c>
      <c r="BK10" s="156">
        <v>13.8</v>
      </c>
      <c r="BL10" s="156">
        <v>9.2000000000000011</v>
      </c>
      <c r="BM10" s="157">
        <v>13.8</v>
      </c>
      <c r="BN10" s="156">
        <v>11</v>
      </c>
      <c r="BO10" s="156">
        <v>6.8000000000000007</v>
      </c>
      <c r="BP10" s="156">
        <v>7</v>
      </c>
      <c r="BQ10" s="156">
        <v>12</v>
      </c>
      <c r="BR10" s="156">
        <v>11.6</v>
      </c>
      <c r="BS10" s="156">
        <v>8.8000000000000007</v>
      </c>
      <c r="BT10" s="156">
        <v>11.8</v>
      </c>
      <c r="BU10" s="156">
        <v>11.8</v>
      </c>
      <c r="BV10" s="156">
        <v>12</v>
      </c>
      <c r="BW10" s="156">
        <v>7.8000000000000007</v>
      </c>
      <c r="BX10" s="156">
        <v>4</v>
      </c>
      <c r="BY10" s="156">
        <v>5.6000000000000014</v>
      </c>
      <c r="BZ10" s="156">
        <v>2</v>
      </c>
      <c r="CA10" s="156">
        <v>1</v>
      </c>
      <c r="CB10" s="156">
        <v>2</v>
      </c>
    </row>
    <row r="11" spans="1:80" x14ac:dyDescent="0.3">
      <c r="A11" s="7" t="s">
        <v>989</v>
      </c>
      <c r="B11" s="156">
        <v>1</v>
      </c>
      <c r="C11" s="156">
        <v>2.8</v>
      </c>
      <c r="D11" s="156">
        <v>3.8</v>
      </c>
      <c r="E11" s="156">
        <v>5</v>
      </c>
      <c r="F11" s="156">
        <v>7.8000000000000007</v>
      </c>
      <c r="G11" s="156">
        <v>7.8000000000000007</v>
      </c>
      <c r="H11" s="156">
        <v>10.8</v>
      </c>
      <c r="I11" s="156">
        <v>18.8</v>
      </c>
      <c r="J11" s="156">
        <v>17.399999999999999</v>
      </c>
      <c r="K11" s="156">
        <v>14</v>
      </c>
      <c r="L11" s="156">
        <v>22.6</v>
      </c>
      <c r="M11" s="156">
        <v>20.6</v>
      </c>
      <c r="N11" s="156">
        <v>18.600000000000001</v>
      </c>
      <c r="O11" s="156">
        <v>18</v>
      </c>
      <c r="P11" s="156">
        <v>13.8</v>
      </c>
      <c r="Q11" s="156">
        <v>13.8</v>
      </c>
      <c r="R11" s="156">
        <v>14.8</v>
      </c>
      <c r="S11" s="156">
        <v>13.6</v>
      </c>
      <c r="T11" s="156">
        <v>16.8</v>
      </c>
      <c r="U11" s="156">
        <v>11.8</v>
      </c>
      <c r="V11" s="156">
        <v>13.8</v>
      </c>
      <c r="W11" s="156">
        <v>16</v>
      </c>
      <c r="X11" s="156">
        <v>12</v>
      </c>
      <c r="Y11" s="156">
        <v>11.8</v>
      </c>
      <c r="Z11" s="156">
        <v>12.6</v>
      </c>
      <c r="AA11" s="156">
        <v>10.6</v>
      </c>
      <c r="AB11" s="156">
        <v>16.600000000000001</v>
      </c>
      <c r="AC11" s="156">
        <v>16.399999999999999</v>
      </c>
      <c r="AD11" s="156">
        <v>16</v>
      </c>
      <c r="AE11" s="156">
        <v>18.8</v>
      </c>
      <c r="AF11" s="157">
        <v>15.4</v>
      </c>
      <c r="AG11" s="156">
        <v>16.2</v>
      </c>
      <c r="AH11" s="156">
        <v>14.2</v>
      </c>
      <c r="AI11" s="156">
        <v>13.6</v>
      </c>
      <c r="AJ11" s="156">
        <v>20.2</v>
      </c>
      <c r="AK11" s="156">
        <v>10.6</v>
      </c>
      <c r="AL11" s="156">
        <v>22.4</v>
      </c>
      <c r="AM11" s="156">
        <v>17.8</v>
      </c>
      <c r="AN11" s="156">
        <v>31.4</v>
      </c>
      <c r="AO11" s="156">
        <v>18</v>
      </c>
      <c r="AP11" s="156">
        <v>16.2</v>
      </c>
      <c r="AQ11" s="156">
        <v>0</v>
      </c>
      <c r="AR11" s="156">
        <v>32.799999999999997</v>
      </c>
      <c r="AS11" s="156">
        <v>15.8</v>
      </c>
      <c r="AT11" s="156">
        <v>14</v>
      </c>
      <c r="AU11" s="156">
        <v>13</v>
      </c>
      <c r="AV11" s="156">
        <v>25.8</v>
      </c>
      <c r="AW11" s="156">
        <v>12.8</v>
      </c>
      <c r="AX11" s="156">
        <v>21.8</v>
      </c>
      <c r="AY11" s="156">
        <v>20.399999999999999</v>
      </c>
      <c r="AZ11" s="156">
        <v>14.2</v>
      </c>
      <c r="BA11" s="156">
        <v>0</v>
      </c>
      <c r="BB11" s="156">
        <v>29.8</v>
      </c>
      <c r="BC11" s="156">
        <v>10.8</v>
      </c>
      <c r="BD11" s="156">
        <v>25.4</v>
      </c>
      <c r="BE11" s="156">
        <v>19.399999999999999</v>
      </c>
      <c r="BF11" s="156">
        <v>16.399999999999999</v>
      </c>
      <c r="BG11" s="156">
        <v>16</v>
      </c>
      <c r="BH11" s="156">
        <v>16.2</v>
      </c>
      <c r="BI11" s="156">
        <v>17</v>
      </c>
      <c r="BJ11" s="156">
        <v>12</v>
      </c>
      <c r="BK11" s="156">
        <v>16.399999999999999</v>
      </c>
      <c r="BL11" s="156">
        <v>10.199999999999999</v>
      </c>
      <c r="BM11" s="157">
        <v>14.8</v>
      </c>
      <c r="BN11" s="156">
        <v>11</v>
      </c>
      <c r="BO11" s="156">
        <v>8.4</v>
      </c>
      <c r="BP11" s="156">
        <v>7.8000000000000007</v>
      </c>
      <c r="BQ11" s="156">
        <v>12.8</v>
      </c>
      <c r="BR11" s="156">
        <v>12.4</v>
      </c>
      <c r="BS11" s="156">
        <v>10</v>
      </c>
      <c r="BT11" s="156">
        <v>11.8</v>
      </c>
      <c r="BU11" s="156">
        <v>13.8</v>
      </c>
      <c r="BV11" s="156">
        <v>13</v>
      </c>
      <c r="BW11" s="156">
        <v>7</v>
      </c>
      <c r="BX11" s="156">
        <v>4</v>
      </c>
      <c r="BY11" s="156">
        <v>5.6000000000000014</v>
      </c>
      <c r="BZ11" s="156">
        <v>2</v>
      </c>
      <c r="CA11" s="156">
        <v>1.8</v>
      </c>
      <c r="CB11" s="156">
        <v>2</v>
      </c>
    </row>
    <row r="12" spans="1:80" x14ac:dyDescent="0.3">
      <c r="A12" s="7" t="s">
        <v>990</v>
      </c>
      <c r="B12" s="156">
        <v>2</v>
      </c>
      <c r="C12" s="156">
        <v>2.8</v>
      </c>
      <c r="D12" s="156">
        <v>4.6000000000000014</v>
      </c>
      <c r="E12" s="156">
        <v>5.8000000000000007</v>
      </c>
      <c r="F12" s="156">
        <v>7.8000000000000007</v>
      </c>
      <c r="G12" s="156">
        <v>7.8000000000000007</v>
      </c>
      <c r="H12" s="156">
        <v>11.6</v>
      </c>
      <c r="I12" s="156">
        <v>18.8</v>
      </c>
      <c r="J12" s="156">
        <v>19</v>
      </c>
      <c r="K12" s="156">
        <v>14</v>
      </c>
      <c r="L12" s="156">
        <v>22.6</v>
      </c>
      <c r="M12" s="156">
        <v>20.6</v>
      </c>
      <c r="N12" s="156">
        <v>18.600000000000001</v>
      </c>
      <c r="O12" s="156">
        <v>19</v>
      </c>
      <c r="P12" s="156">
        <v>13.8</v>
      </c>
      <c r="Q12" s="156">
        <v>13</v>
      </c>
      <c r="R12" s="156">
        <v>15.8</v>
      </c>
      <c r="S12" s="156">
        <v>14.4</v>
      </c>
      <c r="T12" s="156">
        <v>17</v>
      </c>
      <c r="U12" s="156">
        <v>13</v>
      </c>
      <c r="V12" s="156">
        <v>14.6</v>
      </c>
      <c r="W12" s="156">
        <v>16.8</v>
      </c>
      <c r="X12" s="156">
        <v>12</v>
      </c>
      <c r="Y12" s="156">
        <v>12.8</v>
      </c>
      <c r="Z12" s="156">
        <v>12.4</v>
      </c>
      <c r="AA12" s="156">
        <v>10.8</v>
      </c>
      <c r="AB12" s="156">
        <v>16.7</v>
      </c>
      <c r="AC12" s="156">
        <v>15.8</v>
      </c>
      <c r="AD12" s="156">
        <v>16</v>
      </c>
      <c r="AE12" s="156">
        <v>18</v>
      </c>
      <c r="AF12" s="157">
        <v>15.4</v>
      </c>
      <c r="AG12" s="156">
        <v>16.8</v>
      </c>
      <c r="AH12" s="156">
        <v>15.5</v>
      </c>
      <c r="AI12" s="156">
        <v>10.8</v>
      </c>
      <c r="AJ12" s="156">
        <v>20</v>
      </c>
      <c r="AK12" s="156">
        <v>10</v>
      </c>
      <c r="AL12" s="156">
        <v>18</v>
      </c>
      <c r="AM12" s="156">
        <v>16.8</v>
      </c>
      <c r="AN12" s="156">
        <v>35.799999999999997</v>
      </c>
      <c r="AO12" s="156">
        <v>16</v>
      </c>
      <c r="AP12" s="156">
        <v>16.600000000000001</v>
      </c>
      <c r="AQ12" s="156">
        <v>0</v>
      </c>
      <c r="AR12" s="156">
        <v>31.8</v>
      </c>
      <c r="AS12" s="156">
        <v>14.6</v>
      </c>
      <c r="AT12" s="156">
        <v>17.2</v>
      </c>
      <c r="AU12" s="156">
        <v>14</v>
      </c>
      <c r="AV12" s="156">
        <v>22.6</v>
      </c>
      <c r="AW12" s="156">
        <v>11.8</v>
      </c>
      <c r="AX12" s="156">
        <v>21.6</v>
      </c>
      <c r="AY12" s="156">
        <v>18.399999999999999</v>
      </c>
      <c r="AZ12" s="156">
        <v>11.8</v>
      </c>
      <c r="BA12" s="156">
        <v>0</v>
      </c>
      <c r="BB12" s="156">
        <v>29.8</v>
      </c>
      <c r="BC12" s="156">
        <v>11</v>
      </c>
      <c r="BD12" s="156">
        <v>25</v>
      </c>
      <c r="BE12" s="156">
        <v>19.399999999999999</v>
      </c>
      <c r="BF12" s="156">
        <v>14.6</v>
      </c>
      <c r="BG12" s="156">
        <v>15.9</v>
      </c>
      <c r="BH12" s="156">
        <v>16.2</v>
      </c>
      <c r="BI12" s="156">
        <v>16.2</v>
      </c>
      <c r="BJ12" s="156">
        <v>12.8</v>
      </c>
      <c r="BK12" s="156">
        <v>16.600000000000001</v>
      </c>
      <c r="BL12" s="156">
        <v>10.199999999999999</v>
      </c>
      <c r="BM12" s="157">
        <v>15.2</v>
      </c>
      <c r="BN12" s="156">
        <v>11.2</v>
      </c>
      <c r="BO12" s="156">
        <v>8.2000000000000011</v>
      </c>
      <c r="BP12" s="156">
        <v>7.8000000000000007</v>
      </c>
      <c r="BQ12" s="156">
        <v>11</v>
      </c>
      <c r="BR12" s="156">
        <v>10.8</v>
      </c>
      <c r="BS12" s="156">
        <v>9.8000000000000007</v>
      </c>
      <c r="BT12" s="156">
        <v>12.6</v>
      </c>
      <c r="BU12" s="156">
        <v>12.8</v>
      </c>
      <c r="BV12" s="156">
        <v>12.8</v>
      </c>
      <c r="BW12" s="156">
        <v>7</v>
      </c>
      <c r="BX12" s="156">
        <v>4.8000000000000007</v>
      </c>
      <c r="BY12" s="156">
        <v>6.4</v>
      </c>
      <c r="BZ12" s="156">
        <v>2</v>
      </c>
      <c r="CA12" s="156">
        <v>1.8</v>
      </c>
      <c r="CB12" s="156">
        <v>2</v>
      </c>
    </row>
    <row r="13" spans="1:80" x14ac:dyDescent="0.3">
      <c r="A13" s="7" t="s">
        <v>991</v>
      </c>
      <c r="B13" s="156">
        <v>3</v>
      </c>
      <c r="C13" s="156">
        <v>5.8000000000000007</v>
      </c>
      <c r="D13" s="156">
        <v>5</v>
      </c>
      <c r="E13" s="156">
        <v>5.8000000000000007</v>
      </c>
      <c r="F13" s="156">
        <v>7.8000000000000007</v>
      </c>
      <c r="G13" s="156">
        <v>8.4</v>
      </c>
      <c r="H13" s="156">
        <v>14</v>
      </c>
      <c r="I13" s="156">
        <v>21.8</v>
      </c>
      <c r="J13" s="156">
        <v>21.2</v>
      </c>
      <c r="K13" s="156">
        <v>16</v>
      </c>
      <c r="L13" s="156">
        <v>23.8</v>
      </c>
      <c r="M13" s="156">
        <v>22.4</v>
      </c>
      <c r="N13" s="156">
        <v>19.600000000000001</v>
      </c>
      <c r="O13" s="156">
        <v>22.8</v>
      </c>
      <c r="P13" s="156">
        <v>17</v>
      </c>
      <c r="Q13" s="156">
        <v>15.8</v>
      </c>
      <c r="R13" s="156">
        <v>16.399999999999999</v>
      </c>
      <c r="S13" s="156">
        <v>14.6</v>
      </c>
      <c r="T13" s="156">
        <v>19</v>
      </c>
      <c r="U13" s="156">
        <v>14.8</v>
      </c>
      <c r="V13" s="156">
        <v>15</v>
      </c>
      <c r="W13" s="156">
        <v>17</v>
      </c>
      <c r="X13" s="156">
        <v>13</v>
      </c>
      <c r="Y13" s="156">
        <v>13</v>
      </c>
      <c r="Z13" s="156">
        <v>12</v>
      </c>
      <c r="AA13" s="156">
        <v>13.6</v>
      </c>
      <c r="AB13" s="156">
        <v>17.899999999999999</v>
      </c>
      <c r="AC13" s="156">
        <v>17.600000000000001</v>
      </c>
      <c r="AD13" s="156">
        <v>17.8</v>
      </c>
      <c r="AE13" s="156">
        <v>17.7</v>
      </c>
      <c r="AF13" s="157">
        <v>17.2</v>
      </c>
      <c r="AG13" s="156">
        <v>17.399999999999999</v>
      </c>
      <c r="AH13" s="156">
        <v>19.100000000000001</v>
      </c>
      <c r="AI13" s="156">
        <v>11.8</v>
      </c>
      <c r="AJ13" s="156">
        <v>20.399999999999999</v>
      </c>
      <c r="AK13" s="156">
        <v>12.4</v>
      </c>
      <c r="AL13" s="156">
        <v>20.6</v>
      </c>
      <c r="AM13" s="156">
        <v>17</v>
      </c>
      <c r="AN13" s="156">
        <v>39.5</v>
      </c>
      <c r="AO13" s="156">
        <v>17.7</v>
      </c>
      <c r="AP13" s="156">
        <v>16.600000000000001</v>
      </c>
      <c r="AQ13" s="156">
        <v>0</v>
      </c>
      <c r="AR13" s="156">
        <v>34</v>
      </c>
      <c r="AS13" s="156">
        <v>14.8</v>
      </c>
      <c r="AT13" s="156">
        <v>19</v>
      </c>
      <c r="AU13" s="156">
        <v>13.8</v>
      </c>
      <c r="AV13" s="156">
        <v>21.4</v>
      </c>
      <c r="AW13" s="156">
        <v>11.8</v>
      </c>
      <c r="AX13" s="156">
        <v>20</v>
      </c>
      <c r="AY13" s="156">
        <v>23.4</v>
      </c>
      <c r="AZ13" s="156">
        <v>11.8</v>
      </c>
      <c r="BA13" s="156">
        <v>0</v>
      </c>
      <c r="BB13" s="156">
        <v>28.8</v>
      </c>
      <c r="BC13" s="156">
        <v>11</v>
      </c>
      <c r="BD13" s="156">
        <v>22.4</v>
      </c>
      <c r="BE13" s="156">
        <v>18.8</v>
      </c>
      <c r="BF13" s="156">
        <v>14.8</v>
      </c>
      <c r="BG13" s="156">
        <v>15</v>
      </c>
      <c r="BH13" s="156">
        <v>16.3</v>
      </c>
      <c r="BI13" s="156">
        <v>16</v>
      </c>
      <c r="BJ13" s="156">
        <v>13.8</v>
      </c>
      <c r="BK13" s="156">
        <v>16.600000000000001</v>
      </c>
      <c r="BL13" s="156">
        <v>11</v>
      </c>
      <c r="BM13" s="157">
        <v>15</v>
      </c>
      <c r="BN13" s="156">
        <v>10.6</v>
      </c>
      <c r="BO13" s="156">
        <v>8.2000000000000011</v>
      </c>
      <c r="BP13" s="156">
        <v>7.8000000000000007</v>
      </c>
      <c r="BQ13" s="156">
        <v>13</v>
      </c>
      <c r="BR13" s="156">
        <v>11.8</v>
      </c>
      <c r="BS13" s="156">
        <v>9.8000000000000007</v>
      </c>
      <c r="BT13" s="156">
        <v>10.5</v>
      </c>
      <c r="BU13" s="156">
        <v>12.7</v>
      </c>
      <c r="BV13" s="156">
        <v>12.6</v>
      </c>
      <c r="BW13" s="156">
        <v>7.8000000000000007</v>
      </c>
      <c r="BX13" s="156">
        <v>3.8</v>
      </c>
      <c r="BY13" s="156">
        <v>5.6000000000000014</v>
      </c>
      <c r="BZ13" s="156">
        <v>2</v>
      </c>
      <c r="CA13" s="156">
        <v>2</v>
      </c>
      <c r="CB13" s="156">
        <v>2.8</v>
      </c>
    </row>
    <row r="14" spans="1:80" x14ac:dyDescent="0.3">
      <c r="A14" s="7" t="s">
        <v>992</v>
      </c>
      <c r="B14" s="156">
        <v>3</v>
      </c>
      <c r="C14" s="156">
        <v>5.8000000000000007</v>
      </c>
      <c r="D14" s="156">
        <v>6.8000000000000007</v>
      </c>
      <c r="E14" s="156">
        <v>6</v>
      </c>
      <c r="F14" s="156">
        <v>8</v>
      </c>
      <c r="G14" s="156">
        <v>9.8000000000000007</v>
      </c>
      <c r="H14" s="156">
        <v>15.8</v>
      </c>
      <c r="I14" s="156">
        <v>23.6</v>
      </c>
      <c r="J14" s="156">
        <v>22.4</v>
      </c>
      <c r="K14" s="156">
        <v>16</v>
      </c>
      <c r="L14" s="156">
        <v>24</v>
      </c>
      <c r="M14" s="156">
        <v>24.4</v>
      </c>
      <c r="N14" s="156">
        <v>19.8</v>
      </c>
      <c r="O14" s="156">
        <v>23.8</v>
      </c>
      <c r="P14" s="156">
        <v>18.8</v>
      </c>
      <c r="Q14" s="156">
        <v>14.8</v>
      </c>
      <c r="R14" s="156">
        <v>16.600000000000001</v>
      </c>
      <c r="S14" s="156">
        <v>16.2</v>
      </c>
      <c r="T14" s="156">
        <v>19.8</v>
      </c>
      <c r="U14" s="156">
        <v>15.6</v>
      </c>
      <c r="V14" s="156">
        <v>17.600000000000001</v>
      </c>
      <c r="W14" s="156">
        <v>18</v>
      </c>
      <c r="X14" s="156">
        <v>15</v>
      </c>
      <c r="Y14" s="156">
        <v>15</v>
      </c>
      <c r="Z14" s="156">
        <v>11.8</v>
      </c>
      <c r="AA14" s="156">
        <v>13.8</v>
      </c>
      <c r="AB14" s="156">
        <v>18.7</v>
      </c>
      <c r="AC14" s="156">
        <v>18.399999999999999</v>
      </c>
      <c r="AD14" s="156">
        <v>18.5</v>
      </c>
      <c r="AE14" s="156">
        <v>19</v>
      </c>
      <c r="AF14" s="157">
        <v>17.2</v>
      </c>
      <c r="AG14" s="156">
        <v>17.8</v>
      </c>
      <c r="AH14" s="156">
        <v>19</v>
      </c>
      <c r="AI14" s="156">
        <v>14.4</v>
      </c>
      <c r="AJ14" s="156">
        <v>20.6</v>
      </c>
      <c r="AK14" s="156">
        <v>12.4</v>
      </c>
      <c r="AL14" s="156">
        <v>20.6</v>
      </c>
      <c r="AM14" s="156">
        <v>18.600000000000001</v>
      </c>
      <c r="AN14" s="156">
        <v>39.6</v>
      </c>
      <c r="AO14" s="156">
        <v>19</v>
      </c>
      <c r="AP14" s="156">
        <v>16.399999999999999</v>
      </c>
      <c r="AQ14" s="156">
        <v>0</v>
      </c>
      <c r="AR14" s="156">
        <v>33.200000000000003</v>
      </c>
      <c r="AS14" s="156">
        <v>15.8</v>
      </c>
      <c r="AT14" s="156">
        <v>17.399999999999999</v>
      </c>
      <c r="AU14" s="156">
        <v>13</v>
      </c>
      <c r="AV14" s="156">
        <v>20.399999999999999</v>
      </c>
      <c r="AW14" s="156">
        <v>11</v>
      </c>
      <c r="AX14" s="156">
        <v>21.2</v>
      </c>
      <c r="AY14" s="156">
        <v>22</v>
      </c>
      <c r="AZ14" s="156">
        <v>11.8</v>
      </c>
      <c r="BA14" s="156">
        <v>0</v>
      </c>
      <c r="BB14" s="156">
        <v>28</v>
      </c>
      <c r="BC14" s="156">
        <v>11.8</v>
      </c>
      <c r="BD14" s="156">
        <v>22.4</v>
      </c>
      <c r="BE14" s="156">
        <v>18.8</v>
      </c>
      <c r="BF14" s="156">
        <v>15.6</v>
      </c>
      <c r="BG14" s="156">
        <v>14.4</v>
      </c>
      <c r="BH14" s="156">
        <v>15.6</v>
      </c>
      <c r="BI14" s="156">
        <v>15</v>
      </c>
      <c r="BJ14" s="156">
        <v>12.6</v>
      </c>
      <c r="BK14" s="156">
        <v>15.8</v>
      </c>
      <c r="BL14" s="156">
        <v>11</v>
      </c>
      <c r="BM14" s="157">
        <v>15.2</v>
      </c>
      <c r="BN14" s="156">
        <v>10.6</v>
      </c>
      <c r="BO14" s="156">
        <v>8.2000000000000011</v>
      </c>
      <c r="BP14" s="156">
        <v>7.8000000000000007</v>
      </c>
      <c r="BQ14" s="156">
        <v>13.8</v>
      </c>
      <c r="BR14" s="156">
        <v>12</v>
      </c>
      <c r="BS14" s="156">
        <v>9</v>
      </c>
      <c r="BT14" s="156">
        <v>13.1</v>
      </c>
      <c r="BU14" s="156">
        <v>12.7</v>
      </c>
      <c r="BV14" s="156">
        <v>12.6</v>
      </c>
      <c r="BW14" s="156">
        <v>7.8000000000000007</v>
      </c>
      <c r="BX14" s="156">
        <v>3</v>
      </c>
      <c r="BY14" s="156">
        <v>4.8000000000000007</v>
      </c>
      <c r="BZ14" s="156">
        <v>2</v>
      </c>
      <c r="CA14" s="156">
        <v>2</v>
      </c>
      <c r="CB14" s="156">
        <v>1.8</v>
      </c>
    </row>
    <row r="15" spans="1:80" x14ac:dyDescent="0.3">
      <c r="A15" s="7" t="s">
        <v>993</v>
      </c>
      <c r="B15" s="156">
        <v>4</v>
      </c>
      <c r="C15" s="156">
        <v>6</v>
      </c>
      <c r="D15" s="156">
        <v>8</v>
      </c>
      <c r="E15" s="156">
        <v>8.8000000000000007</v>
      </c>
      <c r="F15" s="156">
        <v>9</v>
      </c>
      <c r="G15" s="156">
        <v>10.6</v>
      </c>
      <c r="H15" s="156">
        <v>17</v>
      </c>
      <c r="I15" s="156">
        <v>24.6</v>
      </c>
      <c r="J15" s="156">
        <v>25.4</v>
      </c>
      <c r="K15" s="156">
        <v>17.8</v>
      </c>
      <c r="L15" s="156">
        <v>25.8</v>
      </c>
      <c r="M15" s="156">
        <v>25</v>
      </c>
      <c r="N15" s="156">
        <v>20</v>
      </c>
      <c r="O15" s="156">
        <v>23.8</v>
      </c>
      <c r="P15" s="156">
        <v>19</v>
      </c>
      <c r="Q15" s="156">
        <v>15.8</v>
      </c>
      <c r="R15" s="156">
        <v>17.399999999999999</v>
      </c>
      <c r="S15" s="156">
        <v>16.600000000000001</v>
      </c>
      <c r="T15" s="156">
        <v>21.7</v>
      </c>
      <c r="U15" s="156">
        <v>17.2</v>
      </c>
      <c r="V15" s="156">
        <v>17.600000000000001</v>
      </c>
      <c r="W15" s="156">
        <v>19.600000000000001</v>
      </c>
      <c r="X15" s="156">
        <v>15.8</v>
      </c>
      <c r="Y15" s="156">
        <v>16</v>
      </c>
      <c r="Z15" s="156">
        <v>12.6</v>
      </c>
      <c r="AA15" s="156">
        <v>15.8</v>
      </c>
      <c r="AB15" s="156">
        <v>18.7</v>
      </c>
      <c r="AC15" s="156">
        <v>18.8</v>
      </c>
      <c r="AD15" s="156">
        <v>18.7</v>
      </c>
      <c r="AE15" s="156">
        <v>20.2</v>
      </c>
      <c r="AF15" s="157">
        <v>17.399999999999999</v>
      </c>
      <c r="AG15" s="156">
        <v>17.8</v>
      </c>
      <c r="AH15" s="156">
        <v>19</v>
      </c>
      <c r="AI15" s="156">
        <v>15.2</v>
      </c>
      <c r="AJ15" s="156">
        <v>20.8</v>
      </c>
      <c r="AK15" s="156">
        <v>12.4</v>
      </c>
      <c r="AL15" s="156">
        <v>22.6</v>
      </c>
      <c r="AM15" s="156">
        <v>18.399999999999999</v>
      </c>
      <c r="AN15" s="156">
        <v>40.200000000000003</v>
      </c>
      <c r="AO15" s="156">
        <v>18.8</v>
      </c>
      <c r="AP15" s="156">
        <v>15.8</v>
      </c>
      <c r="AQ15" s="156">
        <v>0</v>
      </c>
      <c r="AR15" s="156">
        <v>33</v>
      </c>
      <c r="AS15" s="156">
        <v>14</v>
      </c>
      <c r="AT15" s="156">
        <v>17.399999999999999</v>
      </c>
      <c r="AU15" s="156">
        <v>13</v>
      </c>
      <c r="AV15" s="156">
        <v>20.399999999999999</v>
      </c>
      <c r="AW15" s="156">
        <v>11.8</v>
      </c>
      <c r="AX15" s="156">
        <v>21.2</v>
      </c>
      <c r="AY15" s="156">
        <v>23.6</v>
      </c>
      <c r="AZ15" s="156">
        <v>12</v>
      </c>
      <c r="BA15" s="156">
        <v>0</v>
      </c>
      <c r="BB15" s="156">
        <v>27.8</v>
      </c>
      <c r="BC15" s="156">
        <v>12.6</v>
      </c>
      <c r="BD15" s="156">
        <v>20.6</v>
      </c>
      <c r="BE15" s="156">
        <v>18.399999999999999</v>
      </c>
      <c r="BF15" s="156">
        <v>15.6</v>
      </c>
      <c r="BG15" s="156">
        <v>16</v>
      </c>
      <c r="BH15" s="156">
        <v>13.8</v>
      </c>
      <c r="BI15" s="156">
        <v>16</v>
      </c>
      <c r="BJ15" s="156">
        <v>11.8</v>
      </c>
      <c r="BK15" s="156">
        <v>15.8</v>
      </c>
      <c r="BL15" s="156">
        <v>11</v>
      </c>
      <c r="BM15" s="157">
        <v>15.2</v>
      </c>
      <c r="BN15" s="156">
        <v>10.6</v>
      </c>
      <c r="BO15" s="156">
        <v>8.2000000000000011</v>
      </c>
      <c r="BP15" s="156">
        <v>8</v>
      </c>
      <c r="BQ15" s="156">
        <v>13.8</v>
      </c>
      <c r="BR15" s="156">
        <v>11.7</v>
      </c>
      <c r="BS15" s="156">
        <v>9</v>
      </c>
      <c r="BT15" s="156">
        <v>15.1</v>
      </c>
      <c r="BU15" s="156">
        <v>12.8</v>
      </c>
      <c r="BV15" s="156">
        <v>11.8</v>
      </c>
      <c r="BW15" s="156">
        <v>7.8000000000000007</v>
      </c>
      <c r="BX15" s="156">
        <v>3</v>
      </c>
      <c r="BY15" s="156">
        <v>4.8000000000000007</v>
      </c>
      <c r="BZ15" s="156">
        <v>2</v>
      </c>
      <c r="CA15" s="156">
        <v>2</v>
      </c>
      <c r="CB15" s="156">
        <v>1.8</v>
      </c>
    </row>
    <row r="16" spans="1:80" x14ac:dyDescent="0.3">
      <c r="A16" s="7" t="s">
        <v>994</v>
      </c>
      <c r="B16" s="156">
        <v>4</v>
      </c>
      <c r="C16" s="156">
        <v>6</v>
      </c>
      <c r="D16" s="156">
        <v>8</v>
      </c>
      <c r="E16" s="156">
        <v>8.8000000000000007</v>
      </c>
      <c r="F16" s="156">
        <v>10</v>
      </c>
      <c r="G16" s="156">
        <v>11.4</v>
      </c>
      <c r="H16" s="156">
        <v>17</v>
      </c>
      <c r="I16" s="156">
        <v>25.4</v>
      </c>
      <c r="J16" s="156">
        <v>26</v>
      </c>
      <c r="K16" s="156">
        <v>17.8</v>
      </c>
      <c r="L16" s="156">
        <v>27.8</v>
      </c>
      <c r="M16" s="156">
        <v>26.8</v>
      </c>
      <c r="N16" s="156">
        <v>21</v>
      </c>
      <c r="O16" s="156">
        <v>25.8</v>
      </c>
      <c r="P16" s="156">
        <v>21.8</v>
      </c>
      <c r="Q16" s="156">
        <v>17.8</v>
      </c>
      <c r="R16" s="156">
        <v>17.600000000000001</v>
      </c>
      <c r="S16" s="156">
        <v>17.600000000000001</v>
      </c>
      <c r="T16" s="156">
        <v>23.4</v>
      </c>
      <c r="U16" s="156">
        <v>18</v>
      </c>
      <c r="V16" s="156">
        <v>18.399999999999999</v>
      </c>
      <c r="W16" s="156">
        <v>19.600000000000001</v>
      </c>
      <c r="X16" s="156">
        <v>16.8</v>
      </c>
      <c r="Y16" s="156">
        <v>16</v>
      </c>
      <c r="Z16" s="156">
        <v>12.6</v>
      </c>
      <c r="AA16" s="156">
        <v>16</v>
      </c>
      <c r="AB16" s="156">
        <v>19</v>
      </c>
      <c r="AC16" s="156">
        <v>18.8</v>
      </c>
      <c r="AD16" s="156">
        <v>18.7</v>
      </c>
      <c r="AE16" s="156">
        <v>20</v>
      </c>
      <c r="AF16" s="157">
        <v>18.2</v>
      </c>
      <c r="AG16" s="156">
        <v>18</v>
      </c>
      <c r="AH16" s="156">
        <v>19.8</v>
      </c>
      <c r="AI16" s="156">
        <v>16</v>
      </c>
      <c r="AJ16" s="156">
        <v>20.8</v>
      </c>
      <c r="AK16" s="156">
        <v>12.8</v>
      </c>
      <c r="AL16" s="156">
        <v>22.8</v>
      </c>
      <c r="AM16" s="156">
        <v>18.399999999999999</v>
      </c>
      <c r="AN16" s="156">
        <v>40</v>
      </c>
      <c r="AO16" s="156">
        <v>20.399999999999999</v>
      </c>
      <c r="AP16" s="156">
        <v>16.8</v>
      </c>
      <c r="AQ16" s="156">
        <v>0</v>
      </c>
      <c r="AR16" s="156">
        <v>34.5</v>
      </c>
      <c r="AS16" s="156">
        <v>14.8</v>
      </c>
      <c r="AT16" s="156">
        <v>18.2</v>
      </c>
      <c r="AU16" s="156">
        <v>13.8</v>
      </c>
      <c r="AV16" s="156">
        <v>21.8</v>
      </c>
      <c r="AW16" s="156">
        <v>13.6</v>
      </c>
      <c r="AX16" s="156">
        <v>23</v>
      </c>
      <c r="AY16" s="156">
        <v>24.2</v>
      </c>
      <c r="AZ16" s="156">
        <v>12</v>
      </c>
      <c r="BA16" s="156">
        <v>0</v>
      </c>
      <c r="BB16" s="156">
        <v>28</v>
      </c>
      <c r="BC16" s="156">
        <v>14.6</v>
      </c>
      <c r="BD16" s="156">
        <v>22.5</v>
      </c>
      <c r="BE16" s="156">
        <v>18.399999999999999</v>
      </c>
      <c r="BF16" s="156">
        <v>15.6</v>
      </c>
      <c r="BG16" s="156">
        <v>15.9</v>
      </c>
      <c r="BH16" s="156">
        <v>13.8</v>
      </c>
      <c r="BI16" s="156">
        <v>16</v>
      </c>
      <c r="BJ16" s="156">
        <v>11.8</v>
      </c>
      <c r="BK16" s="156">
        <v>15.8</v>
      </c>
      <c r="BL16" s="156">
        <v>11</v>
      </c>
      <c r="BM16" s="157">
        <v>15.2</v>
      </c>
      <c r="BN16" s="156">
        <v>10.6</v>
      </c>
      <c r="BO16" s="156">
        <v>9</v>
      </c>
      <c r="BP16" s="156">
        <v>8</v>
      </c>
      <c r="BQ16" s="156">
        <v>14.8</v>
      </c>
      <c r="BR16" s="156">
        <v>11.9</v>
      </c>
      <c r="BS16" s="156">
        <v>9</v>
      </c>
      <c r="BT16" s="156">
        <v>15.1</v>
      </c>
      <c r="BU16" s="156">
        <v>12.8</v>
      </c>
      <c r="BV16" s="156">
        <v>11.8</v>
      </c>
      <c r="BW16" s="156">
        <v>8</v>
      </c>
      <c r="BX16" s="156">
        <v>3</v>
      </c>
      <c r="BY16" s="156">
        <v>5.6000000000000014</v>
      </c>
      <c r="BZ16" s="156">
        <v>2</v>
      </c>
      <c r="CA16" s="156">
        <v>2</v>
      </c>
      <c r="CB16" s="156">
        <v>1.8</v>
      </c>
    </row>
    <row r="17" spans="1:80" x14ac:dyDescent="0.3">
      <c r="A17" s="7" t="s">
        <v>995</v>
      </c>
      <c r="B17" s="156">
        <v>4</v>
      </c>
      <c r="C17" s="156">
        <v>6</v>
      </c>
      <c r="D17" s="156">
        <v>8</v>
      </c>
      <c r="E17" s="156">
        <v>8.8000000000000007</v>
      </c>
      <c r="F17" s="156">
        <v>10</v>
      </c>
      <c r="G17" s="156">
        <v>11.4</v>
      </c>
      <c r="H17" s="156">
        <v>16.8</v>
      </c>
      <c r="I17" s="156">
        <v>25.6</v>
      </c>
      <c r="J17" s="156">
        <v>26</v>
      </c>
      <c r="K17" s="156">
        <v>18</v>
      </c>
      <c r="L17" s="156">
        <v>27.8</v>
      </c>
      <c r="M17" s="156">
        <v>26.8</v>
      </c>
      <c r="N17" s="156">
        <v>21</v>
      </c>
      <c r="O17" s="156">
        <v>25.8</v>
      </c>
      <c r="P17" s="156">
        <v>21.8</v>
      </c>
      <c r="Q17" s="156">
        <v>17.8</v>
      </c>
      <c r="R17" s="156">
        <v>17.600000000000001</v>
      </c>
      <c r="S17" s="156">
        <v>17.600000000000001</v>
      </c>
      <c r="T17" s="156">
        <v>23.4</v>
      </c>
      <c r="U17" s="156">
        <v>18</v>
      </c>
      <c r="V17" s="156">
        <v>18.399999999999999</v>
      </c>
      <c r="W17" s="156">
        <v>19.600000000000001</v>
      </c>
      <c r="X17" s="156">
        <v>16.8</v>
      </c>
      <c r="Y17" s="156">
        <v>16</v>
      </c>
      <c r="Z17" s="156">
        <v>11.8</v>
      </c>
      <c r="AA17" s="156">
        <v>16</v>
      </c>
      <c r="AB17" s="156">
        <v>19</v>
      </c>
      <c r="AC17" s="156">
        <v>18.8</v>
      </c>
      <c r="AD17" s="156">
        <v>18.7</v>
      </c>
      <c r="AE17" s="156">
        <v>20.8</v>
      </c>
      <c r="AF17" s="157">
        <v>18.2</v>
      </c>
      <c r="AG17" s="156">
        <v>18.8</v>
      </c>
      <c r="AH17" s="156">
        <v>19.8</v>
      </c>
      <c r="AI17" s="156">
        <v>16</v>
      </c>
      <c r="AJ17" s="156">
        <v>20.8</v>
      </c>
      <c r="AK17" s="156">
        <v>12.8</v>
      </c>
      <c r="AL17" s="156">
        <v>22.8</v>
      </c>
      <c r="AM17" s="156">
        <v>18.399999999999999</v>
      </c>
      <c r="AN17" s="156">
        <v>40.200000000000003</v>
      </c>
      <c r="AO17" s="156">
        <v>20.399999999999999</v>
      </c>
      <c r="AP17" s="156">
        <v>16.8</v>
      </c>
      <c r="AQ17" s="156">
        <v>0</v>
      </c>
      <c r="AR17" s="156">
        <v>34.5</v>
      </c>
      <c r="AS17" s="156">
        <v>14.8</v>
      </c>
      <c r="AT17" s="156">
        <v>18.2</v>
      </c>
      <c r="AU17" s="156">
        <v>13.8</v>
      </c>
      <c r="AV17" s="156">
        <v>21.8</v>
      </c>
      <c r="AW17" s="156">
        <v>13.6</v>
      </c>
      <c r="AX17" s="156">
        <v>23.8</v>
      </c>
      <c r="AY17" s="156">
        <v>24.2</v>
      </c>
      <c r="AZ17" s="156">
        <v>12</v>
      </c>
      <c r="BA17" s="156">
        <v>0</v>
      </c>
      <c r="BB17" s="156">
        <v>28.8</v>
      </c>
      <c r="BC17" s="156">
        <v>15.4</v>
      </c>
      <c r="BD17" s="156">
        <v>22.5</v>
      </c>
      <c r="BE17" s="156">
        <v>19</v>
      </c>
      <c r="BF17" s="156">
        <v>15.6</v>
      </c>
      <c r="BG17" s="156">
        <v>16.899999999999999</v>
      </c>
      <c r="BH17" s="156">
        <v>13.8</v>
      </c>
      <c r="BI17" s="156">
        <v>16</v>
      </c>
      <c r="BJ17" s="156">
        <v>11.8</v>
      </c>
      <c r="BK17" s="156">
        <v>15.8</v>
      </c>
      <c r="BL17" s="156">
        <v>11</v>
      </c>
      <c r="BM17" s="157">
        <v>15.2</v>
      </c>
      <c r="BN17" s="156">
        <v>10.6</v>
      </c>
      <c r="BO17" s="156">
        <v>9</v>
      </c>
      <c r="BP17" s="156">
        <v>8</v>
      </c>
      <c r="BQ17" s="156">
        <v>14.8</v>
      </c>
      <c r="BR17" s="156">
        <v>11.9</v>
      </c>
      <c r="BS17" s="156">
        <v>9</v>
      </c>
      <c r="BT17" s="156">
        <v>15.1</v>
      </c>
      <c r="BU17" s="156">
        <v>12.8</v>
      </c>
      <c r="BV17" s="156">
        <v>11.8</v>
      </c>
      <c r="BW17" s="156">
        <v>8</v>
      </c>
      <c r="BX17" s="156">
        <v>3</v>
      </c>
      <c r="BY17" s="156">
        <v>5.6000000000000014</v>
      </c>
      <c r="BZ17" s="156">
        <v>2</v>
      </c>
      <c r="CA17" s="156">
        <v>2</v>
      </c>
      <c r="CB17" s="156">
        <v>1.8</v>
      </c>
    </row>
    <row r="18" spans="1:80" x14ac:dyDescent="0.3">
      <c r="A18" s="7" t="s">
        <v>996</v>
      </c>
      <c r="B18" s="156">
        <v>4</v>
      </c>
      <c r="C18" s="156">
        <v>6</v>
      </c>
      <c r="D18" s="156">
        <v>8</v>
      </c>
      <c r="E18" s="156">
        <v>8.8000000000000007</v>
      </c>
      <c r="F18" s="156">
        <v>9.8000000000000007</v>
      </c>
      <c r="G18" s="156">
        <v>11.4</v>
      </c>
      <c r="H18" s="156">
        <v>16.8</v>
      </c>
      <c r="I18" s="156">
        <v>25.6</v>
      </c>
      <c r="J18" s="156">
        <v>26.8</v>
      </c>
      <c r="K18" s="156">
        <v>18</v>
      </c>
      <c r="L18" s="156">
        <v>28</v>
      </c>
      <c r="M18" s="156">
        <v>26</v>
      </c>
      <c r="N18" s="156">
        <v>21</v>
      </c>
      <c r="O18" s="156">
        <v>26.8</v>
      </c>
      <c r="P18" s="156">
        <v>24.2</v>
      </c>
      <c r="Q18" s="156">
        <v>18.5</v>
      </c>
      <c r="R18" s="156">
        <v>16.600000000000001</v>
      </c>
      <c r="S18" s="156">
        <v>17.600000000000001</v>
      </c>
      <c r="T18" s="156">
        <v>23.6</v>
      </c>
      <c r="U18" s="156">
        <v>18</v>
      </c>
      <c r="V18" s="156">
        <v>18.399999999999999</v>
      </c>
      <c r="W18" s="156">
        <v>19.8</v>
      </c>
      <c r="X18" s="156">
        <v>16.8</v>
      </c>
      <c r="Y18" s="156">
        <v>17.5</v>
      </c>
      <c r="Z18" s="156">
        <v>11.8</v>
      </c>
      <c r="AA18" s="156">
        <v>16.8</v>
      </c>
      <c r="AB18" s="156">
        <v>19</v>
      </c>
      <c r="AC18" s="156">
        <v>18.8</v>
      </c>
      <c r="AD18" s="156">
        <v>18.7</v>
      </c>
      <c r="AE18" s="156">
        <v>20.8</v>
      </c>
      <c r="AF18" s="157">
        <v>18.2</v>
      </c>
      <c r="AG18" s="156">
        <v>18.8</v>
      </c>
      <c r="AH18" s="156">
        <v>19.8</v>
      </c>
      <c r="AI18" s="156">
        <v>16.8</v>
      </c>
      <c r="AJ18" s="156">
        <v>20.8</v>
      </c>
      <c r="AK18" s="156">
        <v>12.8</v>
      </c>
      <c r="AL18" s="156">
        <v>22.8</v>
      </c>
      <c r="AM18" s="156">
        <v>18.399999999999999</v>
      </c>
      <c r="AN18" s="156">
        <v>41</v>
      </c>
      <c r="AO18" s="156">
        <v>20.8</v>
      </c>
      <c r="AP18" s="156">
        <v>16.8</v>
      </c>
      <c r="AQ18" s="156">
        <v>0</v>
      </c>
      <c r="AR18" s="156">
        <v>33.6</v>
      </c>
      <c r="AS18" s="156">
        <v>14</v>
      </c>
      <c r="AT18" s="156">
        <v>18.2</v>
      </c>
      <c r="AU18" s="156">
        <v>13.6</v>
      </c>
      <c r="AV18" s="156">
        <v>21.8</v>
      </c>
      <c r="AW18" s="156">
        <v>13.6</v>
      </c>
      <c r="AX18" s="156">
        <v>23.8</v>
      </c>
      <c r="AY18" s="156">
        <v>24.2</v>
      </c>
      <c r="AZ18" s="156">
        <v>12</v>
      </c>
      <c r="BA18" s="156">
        <v>0</v>
      </c>
      <c r="BB18" s="156">
        <v>28.8</v>
      </c>
      <c r="BC18" s="156">
        <v>16.600000000000001</v>
      </c>
      <c r="BD18" s="156">
        <v>23.3</v>
      </c>
      <c r="BE18" s="156">
        <v>19.8</v>
      </c>
      <c r="BF18" s="156">
        <v>16.600000000000001</v>
      </c>
      <c r="BG18" s="156">
        <v>16.899999999999999</v>
      </c>
      <c r="BH18" s="156">
        <v>13.8</v>
      </c>
      <c r="BI18" s="156">
        <v>15.8</v>
      </c>
      <c r="BJ18" s="156">
        <v>11.8</v>
      </c>
      <c r="BK18" s="156">
        <v>15</v>
      </c>
      <c r="BL18" s="156">
        <v>11</v>
      </c>
      <c r="BM18" s="157">
        <v>15.2</v>
      </c>
      <c r="BN18" s="156">
        <v>9.8000000000000007</v>
      </c>
      <c r="BO18" s="156">
        <v>9.2000000000000011</v>
      </c>
      <c r="BP18" s="156">
        <v>8</v>
      </c>
      <c r="BQ18" s="156">
        <v>14.8</v>
      </c>
      <c r="BR18" s="156">
        <v>11.9</v>
      </c>
      <c r="BS18" s="156">
        <v>9</v>
      </c>
      <c r="BT18" s="156">
        <v>15.1</v>
      </c>
      <c r="BU18" s="156">
        <v>12.8</v>
      </c>
      <c r="BV18" s="156">
        <v>11.8</v>
      </c>
      <c r="BW18" s="156">
        <v>8</v>
      </c>
      <c r="BX18" s="156">
        <v>3.8</v>
      </c>
      <c r="BY18" s="156">
        <v>5.6000000000000014</v>
      </c>
      <c r="BZ18" s="156">
        <v>2</v>
      </c>
      <c r="CA18" s="156">
        <v>2</v>
      </c>
      <c r="CB18" s="156">
        <v>1.8</v>
      </c>
    </row>
    <row r="19" spans="1:80" x14ac:dyDescent="0.3">
      <c r="A19" s="7" t="s">
        <v>997</v>
      </c>
      <c r="B19" s="156">
        <v>4</v>
      </c>
      <c r="C19" s="156">
        <v>6</v>
      </c>
      <c r="D19" s="156">
        <v>8</v>
      </c>
      <c r="E19" s="156">
        <v>8.8000000000000007</v>
      </c>
      <c r="F19" s="156">
        <v>9.8000000000000007</v>
      </c>
      <c r="G19" s="156">
        <v>11.4</v>
      </c>
      <c r="H19" s="156">
        <v>16.8</v>
      </c>
      <c r="I19" s="156">
        <v>26.4</v>
      </c>
      <c r="J19" s="156">
        <v>26.8</v>
      </c>
      <c r="K19" s="156">
        <v>18</v>
      </c>
      <c r="L19" s="156">
        <v>28</v>
      </c>
      <c r="M19" s="156">
        <v>26</v>
      </c>
      <c r="N19" s="156">
        <v>21</v>
      </c>
      <c r="O19" s="156">
        <v>26.8</v>
      </c>
      <c r="P19" s="156">
        <v>24.2</v>
      </c>
      <c r="Q19" s="156">
        <v>17.8</v>
      </c>
      <c r="R19" s="156">
        <v>16.600000000000001</v>
      </c>
      <c r="S19" s="156">
        <v>17.399999999999999</v>
      </c>
      <c r="T19" s="156">
        <v>23.6</v>
      </c>
      <c r="U19" s="156">
        <v>18.2</v>
      </c>
      <c r="V19" s="156">
        <v>18.399999999999999</v>
      </c>
      <c r="W19" s="156">
        <v>19.8</v>
      </c>
      <c r="X19" s="156">
        <v>16.8</v>
      </c>
      <c r="Y19" s="156">
        <v>17.5</v>
      </c>
      <c r="Z19" s="156">
        <v>11.8</v>
      </c>
      <c r="AA19" s="156">
        <v>16.8</v>
      </c>
      <c r="AB19" s="156">
        <v>19</v>
      </c>
      <c r="AC19" s="156">
        <v>18.8</v>
      </c>
      <c r="AD19" s="156">
        <v>18.7</v>
      </c>
      <c r="AE19" s="156">
        <v>20.8</v>
      </c>
      <c r="AF19" s="157">
        <v>18.2</v>
      </c>
      <c r="AG19" s="156">
        <v>18</v>
      </c>
      <c r="AH19" s="156">
        <v>19.8</v>
      </c>
      <c r="AI19" s="156">
        <v>16.600000000000001</v>
      </c>
      <c r="AJ19" s="156">
        <v>20.8</v>
      </c>
      <c r="AK19" s="156">
        <v>12.8</v>
      </c>
      <c r="AL19" s="156">
        <v>22.8</v>
      </c>
      <c r="AM19" s="156">
        <v>18.600000000000001</v>
      </c>
      <c r="AN19" s="156">
        <v>41.2</v>
      </c>
      <c r="AO19" s="156">
        <v>20.7</v>
      </c>
      <c r="AP19" s="156">
        <v>17.600000000000001</v>
      </c>
      <c r="AQ19" s="156">
        <v>0</v>
      </c>
      <c r="AR19" s="156">
        <v>33.6</v>
      </c>
      <c r="AS19" s="156">
        <v>14</v>
      </c>
      <c r="AT19" s="156">
        <v>18.2</v>
      </c>
      <c r="AU19" s="156">
        <v>14.6</v>
      </c>
      <c r="AV19" s="156">
        <v>21.8</v>
      </c>
      <c r="AW19" s="156">
        <v>13.6</v>
      </c>
      <c r="AX19" s="156">
        <v>23.2</v>
      </c>
      <c r="AY19" s="156">
        <v>24.2</v>
      </c>
      <c r="AZ19" s="156">
        <v>12</v>
      </c>
      <c r="BA19" s="156">
        <v>0</v>
      </c>
      <c r="BB19" s="156">
        <v>29</v>
      </c>
      <c r="BC19" s="156">
        <v>16.600000000000001</v>
      </c>
      <c r="BD19" s="156">
        <v>24.3</v>
      </c>
      <c r="BE19" s="156">
        <v>19</v>
      </c>
      <c r="BF19" s="156">
        <v>16.600000000000001</v>
      </c>
      <c r="BG19" s="156">
        <v>16.899999999999999</v>
      </c>
      <c r="BH19" s="156">
        <v>13.8</v>
      </c>
      <c r="BI19" s="156">
        <v>15.8</v>
      </c>
      <c r="BJ19" s="156">
        <v>11.8</v>
      </c>
      <c r="BK19" s="156">
        <v>15</v>
      </c>
      <c r="BL19" s="156">
        <v>11.2</v>
      </c>
      <c r="BM19" s="157">
        <v>15.2</v>
      </c>
      <c r="BN19" s="156">
        <v>9.8000000000000007</v>
      </c>
      <c r="BO19" s="156">
        <v>9.2000000000000011</v>
      </c>
      <c r="BP19" s="156">
        <v>8</v>
      </c>
      <c r="BQ19" s="156">
        <v>15</v>
      </c>
      <c r="BR19" s="156">
        <v>11.9</v>
      </c>
      <c r="BS19" s="156">
        <v>9</v>
      </c>
      <c r="BT19" s="156">
        <v>15.1</v>
      </c>
      <c r="BU19" s="156">
        <v>12.8</v>
      </c>
      <c r="BV19" s="156">
        <v>11.6</v>
      </c>
      <c r="BW19" s="156">
        <v>8</v>
      </c>
      <c r="BX19" s="156">
        <v>3.8</v>
      </c>
      <c r="BY19" s="156">
        <v>5.6000000000000014</v>
      </c>
      <c r="BZ19" s="156">
        <v>2</v>
      </c>
      <c r="CA19" s="156">
        <v>2</v>
      </c>
      <c r="CB19" s="156">
        <v>1.8</v>
      </c>
    </row>
    <row r="20" spans="1:80" x14ac:dyDescent="0.3">
      <c r="A20" s="7" t="s">
        <v>998</v>
      </c>
      <c r="B20" s="156">
        <v>4</v>
      </c>
      <c r="C20" s="156">
        <v>6</v>
      </c>
      <c r="D20" s="156">
        <v>7</v>
      </c>
      <c r="E20" s="156">
        <v>9</v>
      </c>
      <c r="F20" s="156">
        <v>11</v>
      </c>
      <c r="G20" s="156">
        <v>11.4</v>
      </c>
      <c r="H20" s="156">
        <v>17.8</v>
      </c>
      <c r="I20" s="156">
        <v>25.6</v>
      </c>
      <c r="J20" s="156">
        <v>27</v>
      </c>
      <c r="K20" s="156">
        <v>18.8</v>
      </c>
      <c r="L20" s="156">
        <v>28.8</v>
      </c>
      <c r="M20" s="156">
        <v>27.4</v>
      </c>
      <c r="N20" s="156">
        <v>21.8</v>
      </c>
      <c r="O20" s="156">
        <v>26.8</v>
      </c>
      <c r="P20" s="156">
        <v>26.4</v>
      </c>
      <c r="Q20" s="156">
        <v>17</v>
      </c>
      <c r="R20" s="156">
        <v>16</v>
      </c>
      <c r="S20" s="156">
        <v>17.2</v>
      </c>
      <c r="T20" s="156">
        <v>24.4</v>
      </c>
      <c r="U20" s="156">
        <v>17</v>
      </c>
      <c r="V20" s="156">
        <v>18.399999999999999</v>
      </c>
      <c r="W20" s="156">
        <v>20.8</v>
      </c>
      <c r="X20" s="156">
        <v>18</v>
      </c>
      <c r="Y20" s="156">
        <v>17.8</v>
      </c>
      <c r="Z20" s="156">
        <v>11</v>
      </c>
      <c r="AA20" s="156">
        <v>17</v>
      </c>
      <c r="AB20" s="156">
        <v>19</v>
      </c>
      <c r="AC20" s="156">
        <v>18.8</v>
      </c>
      <c r="AD20" s="156">
        <v>18.8</v>
      </c>
      <c r="AE20" s="156">
        <v>21</v>
      </c>
      <c r="AF20" s="157">
        <v>17.399999999999999</v>
      </c>
      <c r="AG20" s="156">
        <v>17.8</v>
      </c>
      <c r="AH20" s="156">
        <v>19.600000000000001</v>
      </c>
      <c r="AI20" s="156">
        <v>16.600000000000001</v>
      </c>
      <c r="AJ20" s="156">
        <v>20.8</v>
      </c>
      <c r="AK20" s="156">
        <v>12.4</v>
      </c>
      <c r="AL20" s="156">
        <v>23.6</v>
      </c>
      <c r="AM20" s="156">
        <v>19.600000000000001</v>
      </c>
      <c r="AN20" s="156">
        <v>42.400000000000013</v>
      </c>
      <c r="AO20" s="156">
        <v>21</v>
      </c>
      <c r="AP20" s="156">
        <v>19.399999999999999</v>
      </c>
      <c r="AQ20" s="156">
        <v>0</v>
      </c>
      <c r="AR20" s="156">
        <v>35</v>
      </c>
      <c r="AS20" s="156">
        <v>15.6</v>
      </c>
      <c r="AT20" s="156">
        <v>18.2</v>
      </c>
      <c r="AU20" s="156">
        <v>15</v>
      </c>
      <c r="AV20" s="156">
        <v>21.8</v>
      </c>
      <c r="AW20" s="156">
        <v>14.4</v>
      </c>
      <c r="AX20" s="156">
        <v>23</v>
      </c>
      <c r="AY20" s="156">
        <v>23.4</v>
      </c>
      <c r="AZ20" s="156">
        <v>12.8</v>
      </c>
      <c r="BA20" s="156">
        <v>0</v>
      </c>
      <c r="BB20" s="156">
        <v>29</v>
      </c>
      <c r="BC20" s="156">
        <v>16.600000000000001</v>
      </c>
      <c r="BD20" s="156">
        <v>24.3</v>
      </c>
      <c r="BE20" s="156">
        <v>19.2</v>
      </c>
      <c r="BF20" s="156">
        <v>17.399999999999999</v>
      </c>
      <c r="BG20" s="156">
        <v>16.600000000000001</v>
      </c>
      <c r="BH20" s="156">
        <v>14</v>
      </c>
      <c r="BI20" s="156">
        <v>15.8</v>
      </c>
      <c r="BJ20" s="156">
        <v>11.8</v>
      </c>
      <c r="BK20" s="156">
        <v>14.8</v>
      </c>
      <c r="BL20" s="156">
        <v>11.2</v>
      </c>
      <c r="BM20" s="157">
        <v>15.2</v>
      </c>
      <c r="BN20" s="156">
        <v>9.8000000000000007</v>
      </c>
      <c r="BO20" s="156">
        <v>9.4</v>
      </c>
      <c r="BP20" s="156">
        <v>9.6000000000000014</v>
      </c>
      <c r="BQ20" s="156">
        <v>15</v>
      </c>
      <c r="BR20" s="156">
        <v>11.9</v>
      </c>
      <c r="BS20" s="156">
        <v>9</v>
      </c>
      <c r="BT20" s="156">
        <v>15.9</v>
      </c>
      <c r="BU20" s="156">
        <v>13.8</v>
      </c>
      <c r="BV20" s="156">
        <v>11.6</v>
      </c>
      <c r="BW20" s="156">
        <v>9.6000000000000014</v>
      </c>
      <c r="BX20" s="156">
        <v>3.8</v>
      </c>
      <c r="BY20" s="156">
        <v>5.6000000000000014</v>
      </c>
      <c r="BZ20" s="156">
        <v>1.8</v>
      </c>
      <c r="CA20" s="156">
        <v>2</v>
      </c>
      <c r="CB20" s="156">
        <v>1.8</v>
      </c>
    </row>
    <row r="21" spans="1:80" x14ac:dyDescent="0.3">
      <c r="A21" s="7" t="s">
        <v>999</v>
      </c>
      <c r="B21" s="156">
        <v>5</v>
      </c>
      <c r="C21" s="156">
        <v>8</v>
      </c>
      <c r="D21" s="156">
        <v>7</v>
      </c>
      <c r="E21" s="156">
        <v>10.6</v>
      </c>
      <c r="F21" s="156">
        <v>11</v>
      </c>
      <c r="G21" s="156">
        <v>11.4</v>
      </c>
      <c r="H21" s="156">
        <v>19.8</v>
      </c>
      <c r="I21" s="156">
        <v>25.8</v>
      </c>
      <c r="J21" s="156">
        <v>27</v>
      </c>
      <c r="K21" s="156">
        <v>19</v>
      </c>
      <c r="L21" s="156">
        <v>29.6</v>
      </c>
      <c r="M21" s="156">
        <v>27.4</v>
      </c>
      <c r="N21" s="156">
        <v>21.8</v>
      </c>
      <c r="O21" s="156">
        <v>27</v>
      </c>
      <c r="P21" s="156">
        <v>28</v>
      </c>
      <c r="Q21" s="156">
        <v>17</v>
      </c>
      <c r="R21" s="156">
        <v>16.8</v>
      </c>
      <c r="S21" s="156">
        <v>17.600000000000001</v>
      </c>
      <c r="T21" s="156">
        <v>24.3</v>
      </c>
      <c r="U21" s="156">
        <v>19</v>
      </c>
      <c r="V21" s="156">
        <v>18.8</v>
      </c>
      <c r="W21" s="156">
        <v>22.4</v>
      </c>
      <c r="X21" s="156">
        <v>18</v>
      </c>
      <c r="Y21" s="156">
        <v>18</v>
      </c>
      <c r="Z21" s="156">
        <v>12.6</v>
      </c>
      <c r="AA21" s="156">
        <v>17</v>
      </c>
      <c r="AB21" s="156">
        <v>19.7</v>
      </c>
      <c r="AC21" s="156">
        <v>18.8</v>
      </c>
      <c r="AD21" s="156">
        <v>18.8</v>
      </c>
      <c r="AE21" s="156">
        <v>21</v>
      </c>
      <c r="AF21" s="157">
        <v>18.399999999999999</v>
      </c>
      <c r="AG21" s="156">
        <v>18.8</v>
      </c>
      <c r="AH21" s="156">
        <v>19</v>
      </c>
      <c r="AI21" s="156">
        <v>18.399999999999999</v>
      </c>
      <c r="AJ21" s="156">
        <v>20.8</v>
      </c>
      <c r="AK21" s="156">
        <v>12.6</v>
      </c>
      <c r="AL21" s="156">
        <v>23.8</v>
      </c>
      <c r="AM21" s="156">
        <v>19.600000000000001</v>
      </c>
      <c r="AN21" s="156">
        <v>43.2</v>
      </c>
      <c r="AO21" s="156">
        <v>21</v>
      </c>
      <c r="AP21" s="156">
        <v>21.7</v>
      </c>
      <c r="AQ21" s="156">
        <v>0</v>
      </c>
      <c r="AR21" s="156">
        <v>35</v>
      </c>
      <c r="AS21" s="156">
        <v>15.6</v>
      </c>
      <c r="AT21" s="156">
        <v>18.600000000000001</v>
      </c>
      <c r="AU21" s="156">
        <v>15</v>
      </c>
      <c r="AV21" s="156">
        <v>21.8</v>
      </c>
      <c r="AW21" s="156">
        <v>14.4</v>
      </c>
      <c r="AX21" s="156">
        <v>24</v>
      </c>
      <c r="AY21" s="156">
        <v>24.4</v>
      </c>
      <c r="AZ21" s="156">
        <v>12.8</v>
      </c>
      <c r="BA21" s="156">
        <v>0</v>
      </c>
      <c r="BB21" s="156">
        <v>29.7</v>
      </c>
      <c r="BC21" s="156">
        <v>16.600000000000001</v>
      </c>
      <c r="BD21" s="156">
        <v>23.7</v>
      </c>
      <c r="BE21" s="156">
        <v>19</v>
      </c>
      <c r="BF21" s="156">
        <v>17.399999999999999</v>
      </c>
      <c r="BG21" s="156">
        <v>15.9</v>
      </c>
      <c r="BH21" s="156">
        <v>14.8</v>
      </c>
      <c r="BI21" s="156">
        <v>15.8</v>
      </c>
      <c r="BJ21" s="156">
        <v>11.8</v>
      </c>
      <c r="BK21" s="156">
        <v>15.6</v>
      </c>
      <c r="BL21" s="156">
        <v>11.2</v>
      </c>
      <c r="BM21" s="157">
        <v>15.2</v>
      </c>
      <c r="BN21" s="156">
        <v>9.8000000000000007</v>
      </c>
      <c r="BO21" s="156">
        <v>9.4</v>
      </c>
      <c r="BP21" s="156">
        <v>8.8000000000000007</v>
      </c>
      <c r="BQ21" s="156">
        <v>15</v>
      </c>
      <c r="BR21" s="156">
        <v>11.5</v>
      </c>
      <c r="BS21" s="156">
        <v>10.6</v>
      </c>
      <c r="BT21" s="156">
        <v>16.100000000000001</v>
      </c>
      <c r="BU21" s="156">
        <v>13.6</v>
      </c>
      <c r="BV21" s="156">
        <v>11.4</v>
      </c>
      <c r="BW21" s="156">
        <v>9.6000000000000014</v>
      </c>
      <c r="BX21" s="156">
        <v>3.8</v>
      </c>
      <c r="BY21" s="156">
        <v>5.6000000000000014</v>
      </c>
      <c r="BZ21" s="156">
        <v>1.8</v>
      </c>
      <c r="CA21" s="156">
        <v>2</v>
      </c>
      <c r="CB21" s="156">
        <v>1.8</v>
      </c>
    </row>
    <row r="22" spans="1:80" x14ac:dyDescent="0.3">
      <c r="A22" s="7" t="s">
        <v>1000</v>
      </c>
      <c r="B22" s="156">
        <v>5</v>
      </c>
      <c r="C22" s="156">
        <v>8</v>
      </c>
      <c r="D22" s="156">
        <v>7</v>
      </c>
      <c r="E22" s="156">
        <v>10.6</v>
      </c>
      <c r="F22" s="156">
        <v>11</v>
      </c>
      <c r="G22" s="156">
        <v>11.4</v>
      </c>
      <c r="H22" s="156">
        <v>20.6</v>
      </c>
      <c r="I22" s="156">
        <v>25</v>
      </c>
      <c r="J22" s="156">
        <v>27</v>
      </c>
      <c r="K22" s="156">
        <v>18</v>
      </c>
      <c r="L22" s="156">
        <v>29.6</v>
      </c>
      <c r="M22" s="156">
        <v>28.4</v>
      </c>
      <c r="N22" s="156">
        <v>22</v>
      </c>
      <c r="O22" s="156">
        <v>26.8</v>
      </c>
      <c r="P22" s="156">
        <v>28.8</v>
      </c>
      <c r="Q22" s="156">
        <v>17</v>
      </c>
      <c r="R22" s="156">
        <v>16.8</v>
      </c>
      <c r="S22" s="156">
        <v>18.399999999999999</v>
      </c>
      <c r="T22" s="156">
        <v>24.3</v>
      </c>
      <c r="U22" s="156">
        <v>19</v>
      </c>
      <c r="V22" s="156">
        <v>18.8</v>
      </c>
      <c r="W22" s="156">
        <v>22.6</v>
      </c>
      <c r="X22" s="156">
        <v>18.7</v>
      </c>
      <c r="Y22" s="156">
        <v>18.7</v>
      </c>
      <c r="Z22" s="156">
        <v>12.6</v>
      </c>
      <c r="AA22" s="156">
        <v>17</v>
      </c>
      <c r="AB22" s="156">
        <v>19.7</v>
      </c>
      <c r="AC22" s="156">
        <v>18.8</v>
      </c>
      <c r="AD22" s="156">
        <v>18.8</v>
      </c>
      <c r="AE22" s="156">
        <v>21</v>
      </c>
      <c r="AF22" s="157">
        <v>18.8</v>
      </c>
      <c r="AG22" s="156">
        <v>18.8</v>
      </c>
      <c r="AH22" s="156">
        <v>19.8</v>
      </c>
      <c r="AI22" s="156">
        <v>18.399999999999999</v>
      </c>
      <c r="AJ22" s="156">
        <v>21.8</v>
      </c>
      <c r="AK22" s="156">
        <v>13</v>
      </c>
      <c r="AL22" s="156">
        <v>24.6</v>
      </c>
      <c r="AM22" s="156">
        <v>19.600000000000001</v>
      </c>
      <c r="AN22" s="156">
        <v>43.3</v>
      </c>
      <c r="AO22" s="156">
        <v>22</v>
      </c>
      <c r="AP22" s="156">
        <v>20.9</v>
      </c>
      <c r="AQ22" s="156">
        <v>0</v>
      </c>
      <c r="AR22" s="156">
        <v>36.700000000000003</v>
      </c>
      <c r="AS22" s="156">
        <v>16.600000000000001</v>
      </c>
      <c r="AT22" s="156">
        <v>18.600000000000001</v>
      </c>
      <c r="AU22" s="156">
        <v>15</v>
      </c>
      <c r="AV22" s="156">
        <v>23</v>
      </c>
      <c r="AW22" s="156">
        <v>14.6</v>
      </c>
      <c r="AX22" s="156">
        <v>26.8</v>
      </c>
      <c r="AY22" s="156">
        <v>24.4</v>
      </c>
      <c r="AZ22" s="156">
        <v>13</v>
      </c>
      <c r="BA22" s="156">
        <v>0</v>
      </c>
      <c r="BB22" s="156">
        <v>30.6</v>
      </c>
      <c r="BC22" s="156">
        <v>16.600000000000001</v>
      </c>
      <c r="BD22" s="156">
        <v>24.5</v>
      </c>
      <c r="BE22" s="156">
        <v>19.8</v>
      </c>
      <c r="BF22" s="156">
        <v>17.399999999999999</v>
      </c>
      <c r="BG22" s="156">
        <v>15.9</v>
      </c>
      <c r="BH22" s="156">
        <v>14.8</v>
      </c>
      <c r="BI22" s="156">
        <v>15.8</v>
      </c>
      <c r="BJ22" s="156">
        <v>11.8</v>
      </c>
      <c r="BK22" s="156">
        <v>15.6</v>
      </c>
      <c r="BL22" s="156">
        <v>11.2</v>
      </c>
      <c r="BM22" s="157">
        <v>15.4</v>
      </c>
      <c r="BN22" s="156">
        <v>11.4</v>
      </c>
      <c r="BO22" s="156">
        <v>8.6</v>
      </c>
      <c r="BP22" s="156">
        <v>10</v>
      </c>
      <c r="BQ22" s="156">
        <v>15</v>
      </c>
      <c r="BR22" s="156">
        <v>13.1</v>
      </c>
      <c r="BS22" s="156">
        <v>11.6</v>
      </c>
      <c r="BT22" s="156">
        <v>17.7</v>
      </c>
      <c r="BU22" s="156">
        <v>13.6</v>
      </c>
      <c r="BV22" s="156">
        <v>11.6</v>
      </c>
      <c r="BW22" s="156">
        <v>9.8000000000000007</v>
      </c>
      <c r="BX22" s="156">
        <v>3.8</v>
      </c>
      <c r="BY22" s="156">
        <v>5.6000000000000014</v>
      </c>
      <c r="BZ22" s="156">
        <v>1.8</v>
      </c>
      <c r="CA22" s="156">
        <v>2</v>
      </c>
      <c r="CB22" s="156">
        <v>1.8</v>
      </c>
    </row>
    <row r="23" spans="1:80" x14ac:dyDescent="0.3">
      <c r="A23" s="7" t="s">
        <v>1001</v>
      </c>
      <c r="B23" s="156">
        <v>5</v>
      </c>
      <c r="C23" s="156">
        <v>9</v>
      </c>
      <c r="D23" s="156">
        <v>7</v>
      </c>
      <c r="E23" s="156">
        <v>10.6</v>
      </c>
      <c r="F23" s="156">
        <v>11</v>
      </c>
      <c r="G23" s="156">
        <v>11.4</v>
      </c>
      <c r="H23" s="156">
        <v>20.6</v>
      </c>
      <c r="I23" s="156">
        <v>25.8</v>
      </c>
      <c r="J23" s="156">
        <v>27.8</v>
      </c>
      <c r="K23" s="156">
        <v>18</v>
      </c>
      <c r="L23" s="156">
        <v>29.6</v>
      </c>
      <c r="M23" s="156">
        <v>28.4</v>
      </c>
      <c r="N23" s="156">
        <v>21.8</v>
      </c>
      <c r="O23" s="156">
        <v>25.8</v>
      </c>
      <c r="P23" s="156">
        <v>27.8</v>
      </c>
      <c r="Q23" s="156">
        <v>17.8</v>
      </c>
      <c r="R23" s="156">
        <v>16.8</v>
      </c>
      <c r="S23" s="156">
        <v>18.2</v>
      </c>
      <c r="T23" s="156">
        <v>24.3</v>
      </c>
      <c r="U23" s="156">
        <v>19</v>
      </c>
      <c r="V23" s="156">
        <v>18.8</v>
      </c>
      <c r="W23" s="156">
        <v>22.8</v>
      </c>
      <c r="X23" s="156">
        <v>19</v>
      </c>
      <c r="Y23" s="156">
        <v>18.7</v>
      </c>
      <c r="Z23" s="156">
        <v>13.8</v>
      </c>
      <c r="AA23" s="156">
        <v>17.8</v>
      </c>
      <c r="AB23" s="156">
        <v>20.7</v>
      </c>
      <c r="AC23" s="156">
        <v>18.7</v>
      </c>
      <c r="AD23" s="156">
        <v>19.8</v>
      </c>
      <c r="AE23" s="156">
        <v>19.8</v>
      </c>
      <c r="AF23" s="157">
        <v>18.8</v>
      </c>
      <c r="AG23" s="156">
        <v>20.6</v>
      </c>
      <c r="AH23" s="156">
        <v>19.8</v>
      </c>
      <c r="AI23" s="156">
        <v>20.399999999999999</v>
      </c>
      <c r="AJ23" s="156">
        <v>22.6</v>
      </c>
      <c r="AK23" s="156">
        <v>15.4</v>
      </c>
      <c r="AL23" s="156">
        <v>27.6</v>
      </c>
      <c r="AM23" s="156">
        <v>20.6</v>
      </c>
      <c r="AN23" s="156">
        <v>47.8</v>
      </c>
      <c r="AO23" s="156">
        <v>22.8</v>
      </c>
      <c r="AP23" s="156">
        <v>21.9</v>
      </c>
      <c r="AQ23" s="156">
        <v>0</v>
      </c>
      <c r="AR23" s="156">
        <v>39.299999999999997</v>
      </c>
      <c r="AS23" s="156">
        <v>17.600000000000001</v>
      </c>
      <c r="AT23" s="156">
        <v>18.8</v>
      </c>
      <c r="AU23" s="156">
        <v>16</v>
      </c>
      <c r="AV23" s="156">
        <v>23.2</v>
      </c>
      <c r="AW23" s="156">
        <v>14.6</v>
      </c>
      <c r="AX23" s="156">
        <v>28.6</v>
      </c>
      <c r="AY23" s="156">
        <v>24.8</v>
      </c>
      <c r="AZ23" s="156">
        <v>14.8</v>
      </c>
      <c r="BA23" s="156">
        <v>0</v>
      </c>
      <c r="BB23" s="156">
        <v>32.200000000000003</v>
      </c>
      <c r="BC23" s="156">
        <v>16.600000000000001</v>
      </c>
      <c r="BD23" s="156">
        <v>25.3</v>
      </c>
      <c r="BE23" s="156">
        <v>21.4</v>
      </c>
      <c r="BF23" s="156">
        <v>17.399999999999999</v>
      </c>
      <c r="BG23" s="156">
        <v>15.9</v>
      </c>
      <c r="BH23" s="156">
        <v>14.8</v>
      </c>
      <c r="BI23" s="156">
        <v>15.8</v>
      </c>
      <c r="BJ23" s="156">
        <v>11.8</v>
      </c>
      <c r="BK23" s="156">
        <v>15.6</v>
      </c>
      <c r="BL23" s="156">
        <v>11.2</v>
      </c>
      <c r="BM23" s="157">
        <v>16.600000000000001</v>
      </c>
      <c r="BN23" s="156">
        <v>11.6</v>
      </c>
      <c r="BO23" s="156">
        <v>8.8000000000000007</v>
      </c>
      <c r="BP23" s="156">
        <v>10</v>
      </c>
      <c r="BQ23" s="156">
        <v>15.8</v>
      </c>
      <c r="BR23" s="156">
        <v>13.9</v>
      </c>
      <c r="BS23" s="156">
        <v>11.6</v>
      </c>
      <c r="BT23" s="156">
        <v>17.7</v>
      </c>
      <c r="BU23" s="156">
        <v>14</v>
      </c>
      <c r="BV23" s="156">
        <v>11.6</v>
      </c>
      <c r="BW23" s="156">
        <v>10.8</v>
      </c>
      <c r="BX23" s="156">
        <v>3.8</v>
      </c>
      <c r="BY23" s="156">
        <v>5.6000000000000014</v>
      </c>
      <c r="BZ23" s="156">
        <v>1.8</v>
      </c>
      <c r="CA23" s="156">
        <v>2</v>
      </c>
      <c r="CB23" s="156">
        <v>1.8</v>
      </c>
    </row>
    <row r="24" spans="1:80" x14ac:dyDescent="0.3">
      <c r="A24" s="7" t="s">
        <v>1002</v>
      </c>
      <c r="B24" s="156">
        <v>5.8000000000000007</v>
      </c>
      <c r="C24" s="156">
        <v>9</v>
      </c>
      <c r="D24" s="156">
        <v>7</v>
      </c>
      <c r="E24" s="156">
        <v>10.6</v>
      </c>
      <c r="F24" s="156">
        <v>11.8</v>
      </c>
      <c r="G24" s="156">
        <v>12.6</v>
      </c>
      <c r="H24" s="156">
        <v>20.6</v>
      </c>
      <c r="I24" s="156">
        <v>27.6</v>
      </c>
      <c r="J24" s="156">
        <v>28.2</v>
      </c>
      <c r="K24" s="156">
        <v>18</v>
      </c>
      <c r="L24" s="156">
        <v>31.4</v>
      </c>
      <c r="M24" s="156">
        <v>29.4</v>
      </c>
      <c r="N24" s="156">
        <v>22.8</v>
      </c>
      <c r="O24" s="156">
        <v>25.8</v>
      </c>
      <c r="P24" s="156">
        <v>28</v>
      </c>
      <c r="Q24" s="156">
        <v>18</v>
      </c>
      <c r="R24" s="156">
        <v>18</v>
      </c>
      <c r="S24" s="156">
        <v>19</v>
      </c>
      <c r="T24" s="156">
        <v>25.5</v>
      </c>
      <c r="U24" s="156">
        <v>20</v>
      </c>
      <c r="V24" s="156">
        <v>19</v>
      </c>
      <c r="W24" s="156">
        <v>23.4</v>
      </c>
      <c r="X24" s="156">
        <v>19.5</v>
      </c>
      <c r="Y24" s="156">
        <v>19</v>
      </c>
      <c r="Z24" s="156">
        <v>13.8</v>
      </c>
      <c r="AA24" s="156">
        <v>17.8</v>
      </c>
      <c r="AB24" s="156">
        <v>20.7</v>
      </c>
      <c r="AC24" s="156">
        <v>19.600000000000001</v>
      </c>
      <c r="AD24" s="156">
        <v>19.8</v>
      </c>
      <c r="AE24" s="156">
        <v>21.6</v>
      </c>
      <c r="AF24" s="157">
        <v>19.600000000000001</v>
      </c>
      <c r="AG24" s="156">
        <v>21.8</v>
      </c>
      <c r="AH24" s="156">
        <v>19.100000000000001</v>
      </c>
      <c r="AI24" s="156">
        <v>22</v>
      </c>
      <c r="AJ24" s="156">
        <v>23.8</v>
      </c>
      <c r="AK24" s="156">
        <v>15.3</v>
      </c>
      <c r="AL24" s="156">
        <v>27.6</v>
      </c>
      <c r="AM24" s="156">
        <v>20.8</v>
      </c>
      <c r="AN24" s="156">
        <v>48.2</v>
      </c>
      <c r="AO24" s="156">
        <v>23</v>
      </c>
      <c r="AP24" s="156">
        <v>22.1</v>
      </c>
      <c r="AQ24" s="156">
        <v>0</v>
      </c>
      <c r="AR24" s="156">
        <v>41.3</v>
      </c>
      <c r="AS24" s="156">
        <v>17.8</v>
      </c>
      <c r="AT24" s="156">
        <v>20.6</v>
      </c>
      <c r="AU24" s="156">
        <v>17</v>
      </c>
      <c r="AV24" s="156">
        <v>24</v>
      </c>
      <c r="AW24" s="156">
        <v>14.8</v>
      </c>
      <c r="AX24" s="156">
        <v>27.8</v>
      </c>
      <c r="AY24" s="156">
        <v>25.6</v>
      </c>
      <c r="AZ24" s="156">
        <v>16.600000000000001</v>
      </c>
      <c r="BA24" s="156">
        <v>0</v>
      </c>
      <c r="BB24" s="156">
        <v>32.4</v>
      </c>
      <c r="BC24" s="156">
        <v>16.600000000000001</v>
      </c>
      <c r="BD24" s="156">
        <v>26.9</v>
      </c>
      <c r="BE24" s="156">
        <v>21.9</v>
      </c>
      <c r="BF24" s="156">
        <v>17</v>
      </c>
      <c r="BG24" s="156">
        <v>17.3</v>
      </c>
      <c r="BH24" s="156">
        <v>14.8</v>
      </c>
      <c r="BI24" s="156">
        <v>15.8</v>
      </c>
      <c r="BJ24" s="156">
        <v>11.8</v>
      </c>
      <c r="BK24" s="156">
        <v>16.8</v>
      </c>
      <c r="BL24" s="156">
        <v>11.2</v>
      </c>
      <c r="BM24" s="157">
        <v>16.600000000000001</v>
      </c>
      <c r="BN24" s="156">
        <v>10.8</v>
      </c>
      <c r="BO24" s="156">
        <v>8.8000000000000007</v>
      </c>
      <c r="BP24" s="156">
        <v>10.8</v>
      </c>
      <c r="BQ24" s="156">
        <v>16</v>
      </c>
      <c r="BR24" s="156">
        <v>14</v>
      </c>
      <c r="BS24" s="156">
        <v>11.6</v>
      </c>
      <c r="BT24" s="156">
        <v>18.399999999999999</v>
      </c>
      <c r="BU24" s="156">
        <v>14</v>
      </c>
      <c r="BV24" s="156">
        <v>11.4</v>
      </c>
      <c r="BW24" s="156">
        <v>10.8</v>
      </c>
      <c r="BX24" s="156">
        <v>4.8000000000000007</v>
      </c>
      <c r="BY24" s="156">
        <v>5.8000000000000007</v>
      </c>
      <c r="BZ24" s="156">
        <v>1.8</v>
      </c>
      <c r="CA24" s="156">
        <v>2</v>
      </c>
      <c r="CB24" s="156">
        <v>1.8</v>
      </c>
    </row>
    <row r="25" spans="1:80" x14ac:dyDescent="0.3">
      <c r="A25" s="7" t="s">
        <v>1003</v>
      </c>
      <c r="B25" s="156">
        <v>5.8000000000000007</v>
      </c>
      <c r="C25" s="156">
        <v>9</v>
      </c>
      <c r="D25" s="156">
        <v>7</v>
      </c>
      <c r="E25" s="156">
        <v>10.6</v>
      </c>
      <c r="F25" s="156">
        <v>12.8</v>
      </c>
      <c r="G25" s="156">
        <v>13.6</v>
      </c>
      <c r="H25" s="156">
        <v>20.6</v>
      </c>
      <c r="I25" s="156">
        <v>28.6</v>
      </c>
      <c r="J25" s="156">
        <v>29</v>
      </c>
      <c r="K25" s="156">
        <v>19.7</v>
      </c>
      <c r="L25" s="156">
        <v>31.6</v>
      </c>
      <c r="M25" s="156">
        <v>30</v>
      </c>
      <c r="N25" s="156">
        <v>22</v>
      </c>
      <c r="O25" s="156">
        <v>24.6</v>
      </c>
      <c r="P25" s="156">
        <v>27.8</v>
      </c>
      <c r="Q25" s="156">
        <v>19.600000000000001</v>
      </c>
      <c r="R25" s="156">
        <v>19.600000000000001</v>
      </c>
      <c r="S25" s="156">
        <v>19</v>
      </c>
      <c r="T25" s="156">
        <v>25</v>
      </c>
      <c r="U25" s="156">
        <v>21.8</v>
      </c>
      <c r="V25" s="156">
        <v>20.399999999999999</v>
      </c>
      <c r="W25" s="156">
        <v>24.4</v>
      </c>
      <c r="X25" s="156">
        <v>21</v>
      </c>
      <c r="Y25" s="156">
        <v>21.2</v>
      </c>
      <c r="Z25" s="156">
        <v>14.6</v>
      </c>
      <c r="AA25" s="156">
        <v>18.8</v>
      </c>
      <c r="AB25" s="156">
        <v>24.2</v>
      </c>
      <c r="AC25" s="156">
        <v>20.5</v>
      </c>
      <c r="AD25" s="156">
        <v>23.8</v>
      </c>
      <c r="AE25" s="156">
        <v>22.6</v>
      </c>
      <c r="AF25" s="157">
        <v>24.2</v>
      </c>
      <c r="AG25" s="156">
        <v>22.6</v>
      </c>
      <c r="AH25" s="156">
        <v>20.3</v>
      </c>
      <c r="AI25" s="156">
        <v>23</v>
      </c>
      <c r="AJ25" s="156">
        <v>24.4</v>
      </c>
      <c r="AK25" s="156">
        <v>13.8</v>
      </c>
      <c r="AL25" s="156">
        <v>30.7</v>
      </c>
      <c r="AM25" s="156">
        <v>23.7</v>
      </c>
      <c r="AN25" s="156">
        <v>49</v>
      </c>
      <c r="AO25" s="156">
        <v>24</v>
      </c>
      <c r="AP25" s="156">
        <v>19</v>
      </c>
      <c r="AQ25" s="156">
        <v>0</v>
      </c>
      <c r="AR25" s="156">
        <v>41.2</v>
      </c>
      <c r="AS25" s="156">
        <v>18.8</v>
      </c>
      <c r="AT25" s="156">
        <v>21.2</v>
      </c>
      <c r="AU25" s="156">
        <v>17</v>
      </c>
      <c r="AV25" s="156">
        <v>25.2</v>
      </c>
      <c r="AW25" s="156">
        <v>17.8</v>
      </c>
      <c r="AX25" s="156">
        <v>29.6</v>
      </c>
      <c r="AY25" s="156">
        <v>25.8</v>
      </c>
      <c r="AZ25" s="156">
        <v>17.600000000000001</v>
      </c>
      <c r="BA25" s="156">
        <v>0</v>
      </c>
      <c r="BB25" s="156">
        <v>35.5</v>
      </c>
      <c r="BC25" s="156">
        <v>17.600000000000001</v>
      </c>
      <c r="BD25" s="156">
        <v>28.4</v>
      </c>
      <c r="BE25" s="156">
        <v>23.1</v>
      </c>
      <c r="BF25" s="156">
        <v>17</v>
      </c>
      <c r="BG25" s="156">
        <v>17.899999999999999</v>
      </c>
      <c r="BH25" s="156">
        <v>14.8</v>
      </c>
      <c r="BI25" s="156">
        <v>16.8</v>
      </c>
      <c r="BJ25" s="156">
        <v>12.6</v>
      </c>
      <c r="BK25" s="156">
        <v>17.600000000000001</v>
      </c>
      <c r="BL25" s="156">
        <v>10.4</v>
      </c>
      <c r="BM25" s="157">
        <v>16.600000000000001</v>
      </c>
      <c r="BN25" s="156">
        <v>11</v>
      </c>
      <c r="BO25" s="156">
        <v>10</v>
      </c>
      <c r="BP25" s="156">
        <v>11</v>
      </c>
      <c r="BQ25" s="156">
        <v>16.600000000000001</v>
      </c>
      <c r="BR25" s="156">
        <v>14</v>
      </c>
      <c r="BS25" s="156">
        <v>12</v>
      </c>
      <c r="BT25" s="156">
        <v>18.600000000000001</v>
      </c>
      <c r="BU25" s="156">
        <v>15.8</v>
      </c>
      <c r="BV25" s="156">
        <v>14.8</v>
      </c>
      <c r="BW25" s="156">
        <v>13.8</v>
      </c>
      <c r="BX25" s="156">
        <v>4.8000000000000007</v>
      </c>
      <c r="BY25" s="156">
        <v>5.8000000000000007</v>
      </c>
      <c r="BZ25" s="156">
        <v>1.8</v>
      </c>
      <c r="CA25" s="156">
        <v>2</v>
      </c>
      <c r="CB25" s="156">
        <v>1.8</v>
      </c>
    </row>
    <row r="26" spans="1:80" x14ac:dyDescent="0.3">
      <c r="A26" s="7" t="s">
        <v>1004</v>
      </c>
      <c r="B26" s="156">
        <v>6.7</v>
      </c>
      <c r="C26" s="156">
        <v>9.8000000000000007</v>
      </c>
      <c r="D26" s="156">
        <v>7</v>
      </c>
      <c r="E26" s="156">
        <v>9.6000000000000014</v>
      </c>
      <c r="F26" s="156">
        <v>13.8</v>
      </c>
      <c r="G26" s="156">
        <v>16.399999999999999</v>
      </c>
      <c r="H26" s="156">
        <v>26</v>
      </c>
      <c r="I26" s="156">
        <v>29.8</v>
      </c>
      <c r="J26" s="156">
        <v>30</v>
      </c>
      <c r="K26" s="156">
        <v>21</v>
      </c>
      <c r="L26" s="156">
        <v>36</v>
      </c>
      <c r="M26" s="156">
        <v>31.8</v>
      </c>
      <c r="N26" s="156">
        <v>22.6</v>
      </c>
      <c r="O26" s="156">
        <v>24.6</v>
      </c>
      <c r="P26" s="156">
        <v>28.6</v>
      </c>
      <c r="Q26" s="156">
        <v>20.399999999999999</v>
      </c>
      <c r="R26" s="156">
        <v>20.8</v>
      </c>
      <c r="S26" s="156">
        <v>20.6</v>
      </c>
      <c r="T26" s="156">
        <v>27</v>
      </c>
      <c r="U26" s="156">
        <v>22.8</v>
      </c>
      <c r="V26" s="156">
        <v>22.4</v>
      </c>
      <c r="W26" s="156">
        <v>27.4</v>
      </c>
      <c r="X26" s="156">
        <v>25.5</v>
      </c>
      <c r="Y26" s="156">
        <v>24.4</v>
      </c>
      <c r="Z26" s="156">
        <v>16.600000000000001</v>
      </c>
      <c r="AA26" s="156">
        <v>19.8</v>
      </c>
      <c r="AB26" s="156">
        <v>26.6</v>
      </c>
      <c r="AC26" s="156">
        <v>23</v>
      </c>
      <c r="AD26" s="156">
        <v>25.4</v>
      </c>
      <c r="AE26" s="156">
        <v>23.4</v>
      </c>
      <c r="AF26" s="157">
        <v>25.4</v>
      </c>
      <c r="AG26" s="156">
        <v>25.2</v>
      </c>
      <c r="AH26" s="156">
        <v>22.7</v>
      </c>
      <c r="AI26" s="156">
        <v>25.6</v>
      </c>
      <c r="AJ26" s="156">
        <v>25.8</v>
      </c>
      <c r="AK26" s="156">
        <v>15</v>
      </c>
      <c r="AL26" s="156">
        <v>33.6</v>
      </c>
      <c r="AM26" s="156">
        <v>24.5</v>
      </c>
      <c r="AN26" s="156">
        <v>51.3</v>
      </c>
      <c r="AO26" s="156">
        <v>28</v>
      </c>
      <c r="AP26" s="156">
        <v>20</v>
      </c>
      <c r="AQ26" s="156">
        <v>0</v>
      </c>
      <c r="AR26" s="156">
        <v>44.900000000000013</v>
      </c>
      <c r="AS26" s="156">
        <v>20.6</v>
      </c>
      <c r="AT26" s="156">
        <v>23.6</v>
      </c>
      <c r="AU26" s="156">
        <v>18.5</v>
      </c>
      <c r="AV26" s="156">
        <v>28.4</v>
      </c>
      <c r="AW26" s="156">
        <v>20.6</v>
      </c>
      <c r="AX26" s="156">
        <v>30.8</v>
      </c>
      <c r="AY26" s="156">
        <v>26.4</v>
      </c>
      <c r="AZ26" s="156">
        <v>18.600000000000001</v>
      </c>
      <c r="BA26" s="156">
        <v>0</v>
      </c>
      <c r="BB26" s="156">
        <v>41</v>
      </c>
      <c r="BC26" s="156">
        <v>18.8</v>
      </c>
      <c r="BD26" s="156">
        <v>29.8</v>
      </c>
      <c r="BE26" s="156">
        <v>24</v>
      </c>
      <c r="BF26" s="156">
        <v>18.2</v>
      </c>
      <c r="BG26" s="156">
        <v>20.3</v>
      </c>
      <c r="BH26" s="156">
        <v>16.8</v>
      </c>
      <c r="BI26" s="156">
        <v>17.2</v>
      </c>
      <c r="BJ26" s="156">
        <v>14.2</v>
      </c>
      <c r="BK26" s="156">
        <v>18.8</v>
      </c>
      <c r="BL26" s="156">
        <v>9.6000000000000014</v>
      </c>
      <c r="BM26" s="157">
        <v>16.8</v>
      </c>
      <c r="BN26" s="156">
        <v>11.6</v>
      </c>
      <c r="BO26" s="156">
        <v>10</v>
      </c>
      <c r="BP26" s="156">
        <v>14.6</v>
      </c>
      <c r="BQ26" s="156">
        <v>17</v>
      </c>
      <c r="BR26" s="156">
        <v>15.1</v>
      </c>
      <c r="BS26" s="156">
        <v>14.6</v>
      </c>
      <c r="BT26" s="156">
        <v>18.8</v>
      </c>
      <c r="BU26" s="156">
        <v>18.600000000000001</v>
      </c>
      <c r="BV26" s="156">
        <v>15.2</v>
      </c>
      <c r="BW26" s="156">
        <v>15</v>
      </c>
      <c r="BX26" s="156">
        <v>4</v>
      </c>
      <c r="BY26" s="156">
        <v>5</v>
      </c>
      <c r="BZ26" s="156">
        <v>1.8</v>
      </c>
      <c r="CA26" s="156">
        <v>2</v>
      </c>
      <c r="CB26" s="156">
        <v>1.8</v>
      </c>
    </row>
    <row r="27" spans="1:80" x14ac:dyDescent="0.3">
      <c r="A27" s="7" t="s">
        <v>1005</v>
      </c>
      <c r="B27" s="156">
        <v>7</v>
      </c>
      <c r="C27" s="156">
        <v>10</v>
      </c>
      <c r="D27" s="156">
        <v>8.6</v>
      </c>
      <c r="E27" s="156">
        <v>9.8000000000000007</v>
      </c>
      <c r="F27" s="156">
        <v>15.8</v>
      </c>
      <c r="G27" s="156">
        <v>19.2</v>
      </c>
      <c r="H27" s="156">
        <v>27.8</v>
      </c>
      <c r="I27" s="156">
        <v>32.799999999999997</v>
      </c>
      <c r="J27" s="156">
        <v>33.799999999999997</v>
      </c>
      <c r="K27" s="156">
        <v>21</v>
      </c>
      <c r="L27" s="156">
        <v>38</v>
      </c>
      <c r="M27" s="156">
        <v>37.6</v>
      </c>
      <c r="N27" s="156">
        <v>25.4</v>
      </c>
      <c r="O27" s="156">
        <v>25</v>
      </c>
      <c r="P27" s="156">
        <v>31.2</v>
      </c>
      <c r="Q27" s="156">
        <v>21</v>
      </c>
      <c r="R27" s="156">
        <v>24.4</v>
      </c>
      <c r="S27" s="156">
        <v>22.8</v>
      </c>
      <c r="T27" s="156">
        <v>30</v>
      </c>
      <c r="U27" s="156">
        <v>25.8</v>
      </c>
      <c r="V27" s="156">
        <v>23.2</v>
      </c>
      <c r="W27" s="156">
        <v>29.8</v>
      </c>
      <c r="X27" s="156">
        <v>27</v>
      </c>
      <c r="Y27" s="156">
        <v>27.3</v>
      </c>
      <c r="Z27" s="156">
        <v>17.600000000000001</v>
      </c>
      <c r="AA27" s="156">
        <v>22.4</v>
      </c>
      <c r="AB27" s="156">
        <v>28.4</v>
      </c>
      <c r="AC27" s="156">
        <v>23.8</v>
      </c>
      <c r="AD27" s="156">
        <v>27.6</v>
      </c>
      <c r="AE27" s="156">
        <v>28.8</v>
      </c>
      <c r="AF27" s="157">
        <v>28.4</v>
      </c>
      <c r="AG27" s="156">
        <v>26.4</v>
      </c>
      <c r="AH27" s="156">
        <v>25.3</v>
      </c>
      <c r="AI27" s="156">
        <v>26.8</v>
      </c>
      <c r="AJ27" s="156">
        <v>29.6</v>
      </c>
      <c r="AK27" s="156">
        <v>18.600000000000001</v>
      </c>
      <c r="AL27" s="156">
        <v>36.6</v>
      </c>
      <c r="AM27" s="156">
        <v>26.2</v>
      </c>
      <c r="AN27" s="156">
        <v>55.1</v>
      </c>
      <c r="AO27" s="156">
        <v>30.8</v>
      </c>
      <c r="AP27" s="156">
        <v>20</v>
      </c>
      <c r="AQ27" s="156">
        <v>0</v>
      </c>
      <c r="AR27" s="156">
        <v>47.2</v>
      </c>
      <c r="AS27" s="156">
        <v>20.6</v>
      </c>
      <c r="AT27" s="156">
        <v>24.4</v>
      </c>
      <c r="AU27" s="156">
        <v>18.7</v>
      </c>
      <c r="AV27" s="156">
        <v>29.8</v>
      </c>
      <c r="AW27" s="156">
        <v>22.4</v>
      </c>
      <c r="AX27" s="156">
        <v>31.8</v>
      </c>
      <c r="AY27" s="156">
        <v>28</v>
      </c>
      <c r="AZ27" s="156">
        <v>18.600000000000001</v>
      </c>
      <c r="BA27" s="156">
        <v>0</v>
      </c>
      <c r="BB27" s="156">
        <v>44.8</v>
      </c>
      <c r="BC27" s="156">
        <v>21.4</v>
      </c>
      <c r="BD27" s="156">
        <v>31.9</v>
      </c>
      <c r="BE27" s="156">
        <v>24.8</v>
      </c>
      <c r="BF27" s="156">
        <v>18.2</v>
      </c>
      <c r="BG27" s="156">
        <v>20.9</v>
      </c>
      <c r="BH27" s="156">
        <v>18.399999999999999</v>
      </c>
      <c r="BI27" s="156">
        <v>19.2</v>
      </c>
      <c r="BJ27" s="156">
        <v>14.2</v>
      </c>
      <c r="BK27" s="156">
        <v>20.5</v>
      </c>
      <c r="BL27" s="156">
        <v>10.199999999999999</v>
      </c>
      <c r="BM27" s="157">
        <v>17.600000000000001</v>
      </c>
      <c r="BN27" s="156">
        <v>11.8</v>
      </c>
      <c r="BO27" s="156">
        <v>11.8</v>
      </c>
      <c r="BP27" s="156">
        <v>14.6</v>
      </c>
      <c r="BQ27" s="156">
        <v>17.8</v>
      </c>
      <c r="BR27" s="156">
        <v>16.399999999999999</v>
      </c>
      <c r="BS27" s="156">
        <v>14.6</v>
      </c>
      <c r="BT27" s="156">
        <v>20.399999999999999</v>
      </c>
      <c r="BU27" s="156">
        <v>19</v>
      </c>
      <c r="BV27" s="156">
        <v>16.2</v>
      </c>
      <c r="BW27" s="156">
        <v>13.2</v>
      </c>
      <c r="BX27" s="156">
        <v>6.4</v>
      </c>
      <c r="BY27" s="156">
        <v>5.8000000000000007</v>
      </c>
      <c r="BZ27" s="156">
        <v>1.8</v>
      </c>
      <c r="CA27" s="156">
        <v>2</v>
      </c>
      <c r="CB27" s="156">
        <v>1.8</v>
      </c>
    </row>
    <row r="28" spans="1:80" x14ac:dyDescent="0.3">
      <c r="A28" s="7" t="s">
        <v>1006</v>
      </c>
      <c r="B28" s="156">
        <v>6.7</v>
      </c>
      <c r="C28" s="156">
        <v>10.8</v>
      </c>
      <c r="D28" s="156">
        <v>8.6</v>
      </c>
      <c r="E28" s="156">
        <v>9.8000000000000007</v>
      </c>
      <c r="F28" s="156">
        <v>16.8</v>
      </c>
      <c r="G28" s="156">
        <v>20.8</v>
      </c>
      <c r="H28" s="156">
        <v>28.6</v>
      </c>
      <c r="I28" s="156">
        <v>33.4</v>
      </c>
      <c r="J28" s="156">
        <v>33.799999999999997</v>
      </c>
      <c r="K28" s="156">
        <v>20</v>
      </c>
      <c r="L28" s="156">
        <v>40.400000000000013</v>
      </c>
      <c r="M28" s="156">
        <v>38.6</v>
      </c>
      <c r="N28" s="156">
        <v>25.6</v>
      </c>
      <c r="O28" s="156">
        <v>26.6</v>
      </c>
      <c r="P28" s="156">
        <v>31.9</v>
      </c>
      <c r="Q28" s="156">
        <v>21.8</v>
      </c>
      <c r="R28" s="156">
        <v>24.4</v>
      </c>
      <c r="S28" s="156">
        <v>23</v>
      </c>
      <c r="T28" s="156">
        <v>30</v>
      </c>
      <c r="U28" s="156">
        <v>26</v>
      </c>
      <c r="V28" s="156">
        <v>20.8</v>
      </c>
      <c r="W28" s="156">
        <v>29.6</v>
      </c>
      <c r="X28" s="156">
        <v>28.6</v>
      </c>
      <c r="Y28" s="156">
        <v>30.5</v>
      </c>
      <c r="Z28" s="156">
        <v>17.600000000000001</v>
      </c>
      <c r="AA28" s="156">
        <v>23.4</v>
      </c>
      <c r="AB28" s="156">
        <v>30</v>
      </c>
      <c r="AC28" s="156">
        <v>25.6</v>
      </c>
      <c r="AD28" s="156">
        <v>28.4</v>
      </c>
      <c r="AE28" s="156">
        <v>30.2</v>
      </c>
      <c r="AF28" s="157">
        <v>26.8</v>
      </c>
      <c r="AG28" s="156">
        <v>29.4</v>
      </c>
      <c r="AH28" s="156">
        <v>25.3</v>
      </c>
      <c r="AI28" s="156">
        <v>28.2</v>
      </c>
      <c r="AJ28" s="156">
        <v>30.8</v>
      </c>
      <c r="AK28" s="156">
        <v>22.5</v>
      </c>
      <c r="AL28" s="156">
        <v>37</v>
      </c>
      <c r="AM28" s="156">
        <v>27.4</v>
      </c>
      <c r="AN28" s="156">
        <v>55.3</v>
      </c>
      <c r="AO28" s="156">
        <v>31</v>
      </c>
      <c r="AP28" s="156">
        <v>26</v>
      </c>
      <c r="AQ28" s="156">
        <v>0</v>
      </c>
      <c r="AR28" s="156">
        <v>48</v>
      </c>
      <c r="AS28" s="156">
        <v>25.6</v>
      </c>
      <c r="AT28" s="156">
        <v>24.6</v>
      </c>
      <c r="AU28" s="156">
        <v>24.7</v>
      </c>
      <c r="AV28" s="156">
        <v>37.200000000000003</v>
      </c>
      <c r="AW28" s="156">
        <v>24</v>
      </c>
      <c r="AX28" s="156">
        <v>35.700000000000003</v>
      </c>
      <c r="AY28" s="156">
        <v>34.6</v>
      </c>
      <c r="AZ28" s="156">
        <v>22.4</v>
      </c>
      <c r="BA28" s="156">
        <v>0</v>
      </c>
      <c r="BB28" s="156">
        <v>56.5</v>
      </c>
      <c r="BC28" s="156">
        <v>25.5</v>
      </c>
      <c r="BD28" s="156">
        <v>34</v>
      </c>
      <c r="BE28" s="156">
        <v>24.6</v>
      </c>
      <c r="BF28" s="156">
        <v>17.8</v>
      </c>
      <c r="BG28" s="156">
        <v>23.2</v>
      </c>
      <c r="BH28" s="156">
        <v>19.600000000000001</v>
      </c>
      <c r="BI28" s="156">
        <v>20.2</v>
      </c>
      <c r="BJ28" s="156">
        <v>16</v>
      </c>
      <c r="BK28" s="156">
        <v>21.7</v>
      </c>
      <c r="BL28" s="156">
        <v>10.199999999999999</v>
      </c>
      <c r="BM28" s="157">
        <v>17.8</v>
      </c>
      <c r="BN28" s="156">
        <v>12.6</v>
      </c>
      <c r="BO28" s="156">
        <v>11.8</v>
      </c>
      <c r="BP28" s="156">
        <v>18.2</v>
      </c>
      <c r="BQ28" s="156">
        <v>18.8</v>
      </c>
      <c r="BR28" s="156">
        <v>16.399999999999999</v>
      </c>
      <c r="BS28" s="156">
        <v>14.6</v>
      </c>
      <c r="BT28" s="156">
        <v>20.6</v>
      </c>
      <c r="BU28" s="156">
        <v>19.8</v>
      </c>
      <c r="BV28" s="156">
        <v>16.8</v>
      </c>
      <c r="BW28" s="156">
        <v>14.2</v>
      </c>
      <c r="BX28" s="156">
        <v>6.4</v>
      </c>
      <c r="BY28" s="156">
        <v>5.8000000000000007</v>
      </c>
      <c r="BZ28" s="156">
        <v>1.8</v>
      </c>
      <c r="CA28" s="156">
        <v>2</v>
      </c>
      <c r="CB28" s="156">
        <v>1.8</v>
      </c>
    </row>
    <row r="29" spans="1:80" x14ac:dyDescent="0.3">
      <c r="A29" s="7" t="s">
        <v>1007</v>
      </c>
      <c r="B29" s="156">
        <v>6.7</v>
      </c>
      <c r="C29" s="156">
        <v>12</v>
      </c>
      <c r="D29" s="156">
        <v>9.6000000000000014</v>
      </c>
      <c r="E29" s="156">
        <v>9.8000000000000007</v>
      </c>
      <c r="F29" s="156">
        <v>17.8</v>
      </c>
      <c r="G29" s="156">
        <v>21</v>
      </c>
      <c r="H29" s="156">
        <v>29.6</v>
      </c>
      <c r="I29" s="156">
        <v>34</v>
      </c>
      <c r="J29" s="156">
        <v>34.6</v>
      </c>
      <c r="K29" s="156">
        <v>20</v>
      </c>
      <c r="L29" s="156">
        <v>43.8</v>
      </c>
      <c r="M29" s="156">
        <v>40.6</v>
      </c>
      <c r="N29" s="156">
        <v>23.8</v>
      </c>
      <c r="O29" s="156">
        <v>27.6</v>
      </c>
      <c r="P29" s="156">
        <v>32.700000000000003</v>
      </c>
      <c r="Q29" s="156">
        <v>21.8</v>
      </c>
      <c r="R29" s="156">
        <v>26.2</v>
      </c>
      <c r="S29" s="156">
        <v>25</v>
      </c>
      <c r="T29" s="156">
        <v>30.8</v>
      </c>
      <c r="U29" s="156">
        <v>26</v>
      </c>
      <c r="V29" s="156">
        <v>21</v>
      </c>
      <c r="W29" s="156">
        <v>29.8</v>
      </c>
      <c r="X29" s="156">
        <v>28.3</v>
      </c>
      <c r="Y29" s="156">
        <v>32.1</v>
      </c>
      <c r="Z29" s="156">
        <v>18.399999999999999</v>
      </c>
      <c r="AA29" s="156">
        <v>22.8</v>
      </c>
      <c r="AB29" s="156">
        <v>31.7</v>
      </c>
      <c r="AC29" s="156">
        <v>26.8</v>
      </c>
      <c r="AD29" s="156">
        <v>29.2</v>
      </c>
      <c r="AE29" s="156">
        <v>31.4</v>
      </c>
      <c r="AF29" s="157">
        <v>32</v>
      </c>
      <c r="AG29" s="156">
        <v>30.2</v>
      </c>
      <c r="AH29" s="156">
        <v>25.9</v>
      </c>
      <c r="AI29" s="156">
        <v>30.8</v>
      </c>
      <c r="AJ29" s="156">
        <v>36.299999999999997</v>
      </c>
      <c r="AK29" s="156">
        <v>23.6</v>
      </c>
      <c r="AL29" s="156">
        <v>38</v>
      </c>
      <c r="AM29" s="156">
        <v>28.6</v>
      </c>
      <c r="AN29" s="156">
        <v>55.900000000000013</v>
      </c>
      <c r="AO29" s="156">
        <v>32.5</v>
      </c>
      <c r="AP29" s="156">
        <v>27.8</v>
      </c>
      <c r="AQ29" s="156">
        <v>0</v>
      </c>
      <c r="AR29" s="156">
        <v>48.400000000000013</v>
      </c>
      <c r="AS29" s="156">
        <v>27</v>
      </c>
      <c r="AT29" s="156">
        <v>25.8</v>
      </c>
      <c r="AU29" s="156">
        <v>25.8</v>
      </c>
      <c r="AV29" s="156">
        <v>38.200000000000003</v>
      </c>
      <c r="AW29" s="156">
        <v>25.8</v>
      </c>
      <c r="AX29" s="156">
        <v>39.799999999999997</v>
      </c>
      <c r="AY29" s="156">
        <v>42.8</v>
      </c>
      <c r="AZ29" s="156">
        <v>25.6</v>
      </c>
      <c r="BA29" s="156">
        <v>0</v>
      </c>
      <c r="BB29" s="156">
        <v>68.100000000000009</v>
      </c>
      <c r="BC29" s="156">
        <v>26</v>
      </c>
      <c r="BD29" s="156">
        <v>36</v>
      </c>
      <c r="BE29" s="156">
        <v>27.4</v>
      </c>
      <c r="BF29" s="156">
        <v>17.8</v>
      </c>
      <c r="BG29" s="156">
        <v>23.6</v>
      </c>
      <c r="BH29" s="156">
        <v>22.4</v>
      </c>
      <c r="BI29" s="156">
        <v>20.399999999999999</v>
      </c>
      <c r="BJ29" s="156">
        <v>15.8</v>
      </c>
      <c r="BK29" s="156">
        <v>24.1</v>
      </c>
      <c r="BL29" s="156">
        <v>10.4</v>
      </c>
      <c r="BM29" s="157">
        <v>19.600000000000001</v>
      </c>
      <c r="BN29" s="156">
        <v>14.2</v>
      </c>
      <c r="BO29" s="156">
        <v>10.8</v>
      </c>
      <c r="BP29" s="156">
        <v>19</v>
      </c>
      <c r="BQ29" s="156">
        <v>18.8</v>
      </c>
      <c r="BR29" s="156">
        <v>18.8</v>
      </c>
      <c r="BS29" s="156">
        <v>16.399999999999999</v>
      </c>
      <c r="BT29" s="156">
        <v>20.6</v>
      </c>
      <c r="BU29" s="156">
        <v>21</v>
      </c>
      <c r="BV29" s="156">
        <v>18.399999999999999</v>
      </c>
      <c r="BW29" s="156">
        <v>14</v>
      </c>
      <c r="BX29" s="156">
        <v>5.8000000000000007</v>
      </c>
      <c r="BY29" s="156">
        <v>5.8000000000000007</v>
      </c>
      <c r="BZ29" s="156">
        <v>1.8</v>
      </c>
      <c r="CA29" s="156">
        <v>2</v>
      </c>
      <c r="CB29" s="156">
        <v>2</v>
      </c>
    </row>
    <row r="30" spans="1:80" x14ac:dyDescent="0.3">
      <c r="A30" s="7" t="s">
        <v>1008</v>
      </c>
      <c r="B30" s="156">
        <v>6.7</v>
      </c>
      <c r="C30" s="156">
        <v>12</v>
      </c>
      <c r="D30" s="156">
        <v>9.8000000000000007</v>
      </c>
      <c r="E30" s="156">
        <v>10.8</v>
      </c>
      <c r="F30" s="156">
        <v>18</v>
      </c>
      <c r="G30" s="156">
        <v>21</v>
      </c>
      <c r="H30" s="156">
        <v>29.6</v>
      </c>
      <c r="I30" s="156">
        <v>34.799999999999997</v>
      </c>
      <c r="J30" s="156">
        <v>34.6</v>
      </c>
      <c r="K30" s="156">
        <v>20</v>
      </c>
      <c r="L30" s="156">
        <v>38.799999999999997</v>
      </c>
      <c r="M30" s="156">
        <v>37</v>
      </c>
      <c r="N30" s="156">
        <v>23.6</v>
      </c>
      <c r="O30" s="156">
        <v>28.4</v>
      </c>
      <c r="P30" s="156">
        <v>31.1</v>
      </c>
      <c r="Q30" s="156">
        <v>22.6</v>
      </c>
      <c r="R30" s="156">
        <v>27.2</v>
      </c>
      <c r="S30" s="156">
        <v>25.8</v>
      </c>
      <c r="T30" s="156">
        <v>30.8</v>
      </c>
      <c r="U30" s="156">
        <v>25.8</v>
      </c>
      <c r="V30" s="156">
        <v>21</v>
      </c>
      <c r="W30" s="156">
        <v>33.200000000000003</v>
      </c>
      <c r="X30" s="156">
        <v>28.1</v>
      </c>
      <c r="Y30" s="156">
        <v>31.1</v>
      </c>
      <c r="Z30" s="156">
        <v>18.399999999999999</v>
      </c>
      <c r="AA30" s="156">
        <v>23.6</v>
      </c>
      <c r="AB30" s="156">
        <v>32</v>
      </c>
      <c r="AC30" s="156">
        <v>28.8</v>
      </c>
      <c r="AD30" s="156">
        <v>31.4</v>
      </c>
      <c r="AE30" s="156">
        <v>32</v>
      </c>
      <c r="AF30" s="157">
        <v>32.299999999999997</v>
      </c>
      <c r="AG30" s="156">
        <v>30.6</v>
      </c>
      <c r="AH30" s="156">
        <v>27.2</v>
      </c>
      <c r="AI30" s="156">
        <v>30.8</v>
      </c>
      <c r="AJ30" s="156">
        <v>36.299999999999997</v>
      </c>
      <c r="AK30" s="156">
        <v>23.8</v>
      </c>
      <c r="AL30" s="156">
        <v>40</v>
      </c>
      <c r="AM30" s="156">
        <v>30.4</v>
      </c>
      <c r="AN30" s="156">
        <v>55.8</v>
      </c>
      <c r="AO30" s="156">
        <v>33.700000000000003</v>
      </c>
      <c r="AP30" s="156">
        <v>29.8</v>
      </c>
      <c r="AQ30" s="156">
        <v>0</v>
      </c>
      <c r="AR30" s="156">
        <v>48.6</v>
      </c>
      <c r="AS30" s="156">
        <v>27</v>
      </c>
      <c r="AT30" s="156">
        <v>26.6</v>
      </c>
      <c r="AU30" s="156">
        <v>26</v>
      </c>
      <c r="AV30" s="156">
        <v>41.2</v>
      </c>
      <c r="AW30" s="156">
        <v>26</v>
      </c>
      <c r="AX30" s="156">
        <v>40.799999999999997</v>
      </c>
      <c r="AY30" s="156">
        <v>46</v>
      </c>
      <c r="AZ30" s="156">
        <v>26.4</v>
      </c>
      <c r="BA30" s="156">
        <v>0</v>
      </c>
      <c r="BB30" s="156">
        <v>69.400000000000006</v>
      </c>
      <c r="BC30" s="156">
        <v>26.8</v>
      </c>
      <c r="BD30" s="156">
        <v>36.6</v>
      </c>
      <c r="BE30" s="156">
        <v>29.7</v>
      </c>
      <c r="BF30" s="156">
        <v>17.8</v>
      </c>
      <c r="BG30" s="156">
        <v>23.6</v>
      </c>
      <c r="BH30" s="156">
        <v>22.4</v>
      </c>
      <c r="BI30" s="156">
        <v>22.8</v>
      </c>
      <c r="BJ30" s="156">
        <v>15.8</v>
      </c>
      <c r="BK30" s="156">
        <v>24.5</v>
      </c>
      <c r="BL30" s="156">
        <v>10.4</v>
      </c>
      <c r="BM30" s="157">
        <v>20.399999999999999</v>
      </c>
      <c r="BN30" s="156">
        <v>14.2</v>
      </c>
      <c r="BO30" s="156">
        <v>10.8</v>
      </c>
      <c r="BP30" s="156">
        <v>19</v>
      </c>
      <c r="BQ30" s="156">
        <v>18.8</v>
      </c>
      <c r="BR30" s="156">
        <v>18.8</v>
      </c>
      <c r="BS30" s="156">
        <v>18.8</v>
      </c>
      <c r="BT30" s="156">
        <v>20.399999999999999</v>
      </c>
      <c r="BU30" s="156">
        <v>21</v>
      </c>
      <c r="BV30" s="156">
        <v>18.399999999999999</v>
      </c>
      <c r="BW30" s="156">
        <v>15.2</v>
      </c>
      <c r="BX30" s="156">
        <v>5.8000000000000007</v>
      </c>
      <c r="BY30" s="156">
        <v>5.8000000000000007</v>
      </c>
      <c r="BZ30" s="156">
        <v>1.8</v>
      </c>
      <c r="CA30" s="156">
        <v>2</v>
      </c>
      <c r="CB30" s="156">
        <v>2</v>
      </c>
    </row>
    <row r="31" spans="1:80" x14ac:dyDescent="0.3">
      <c r="A31" s="7" t="s">
        <v>1009</v>
      </c>
      <c r="B31" s="156">
        <v>6</v>
      </c>
      <c r="C31" s="156">
        <v>11.8</v>
      </c>
      <c r="D31" s="156">
        <v>9.8000000000000007</v>
      </c>
      <c r="E31" s="156">
        <v>11</v>
      </c>
      <c r="F31" s="156">
        <v>18</v>
      </c>
      <c r="G31" s="156">
        <v>20</v>
      </c>
      <c r="H31" s="156">
        <v>28.8</v>
      </c>
      <c r="I31" s="156">
        <v>34.799999999999997</v>
      </c>
      <c r="J31" s="156">
        <v>34.4</v>
      </c>
      <c r="K31" s="156">
        <v>20</v>
      </c>
      <c r="L31" s="156">
        <v>37.6</v>
      </c>
      <c r="M31" s="156">
        <v>37.6</v>
      </c>
      <c r="N31" s="156">
        <v>22.8</v>
      </c>
      <c r="O31" s="156">
        <v>27.8</v>
      </c>
      <c r="P31" s="156">
        <v>29.1</v>
      </c>
      <c r="Q31" s="156">
        <v>21</v>
      </c>
      <c r="R31" s="156">
        <v>25.4</v>
      </c>
      <c r="S31" s="156">
        <v>26.4</v>
      </c>
      <c r="T31" s="156">
        <v>28.8</v>
      </c>
      <c r="U31" s="156">
        <v>26.8</v>
      </c>
      <c r="V31" s="156">
        <v>22.6</v>
      </c>
      <c r="W31" s="156">
        <v>32</v>
      </c>
      <c r="X31" s="156">
        <v>27.9</v>
      </c>
      <c r="Y31" s="156">
        <v>29.5</v>
      </c>
      <c r="Z31" s="156">
        <v>18.399999999999999</v>
      </c>
      <c r="AA31" s="156">
        <v>23.6</v>
      </c>
      <c r="AB31" s="156">
        <v>29.7</v>
      </c>
      <c r="AC31" s="156">
        <v>28.8</v>
      </c>
      <c r="AD31" s="156">
        <v>31.9</v>
      </c>
      <c r="AE31" s="156">
        <v>33.799999999999997</v>
      </c>
      <c r="AF31" s="157">
        <v>31.7</v>
      </c>
      <c r="AG31" s="156">
        <v>34.200000000000003</v>
      </c>
      <c r="AH31" s="156">
        <v>27</v>
      </c>
      <c r="AI31" s="156">
        <v>29.8</v>
      </c>
      <c r="AJ31" s="156">
        <v>36</v>
      </c>
      <c r="AK31" s="156">
        <v>24.6</v>
      </c>
      <c r="AL31" s="156">
        <v>39.799999999999997</v>
      </c>
      <c r="AM31" s="156">
        <v>30.8</v>
      </c>
      <c r="AN31" s="156">
        <v>54</v>
      </c>
      <c r="AO31" s="156">
        <v>33.700000000000003</v>
      </c>
      <c r="AP31" s="156">
        <v>30.2</v>
      </c>
      <c r="AQ31" s="156">
        <v>0</v>
      </c>
      <c r="AR31" s="156">
        <v>51</v>
      </c>
      <c r="AS31" s="156">
        <v>26.6</v>
      </c>
      <c r="AT31" s="156">
        <v>27</v>
      </c>
      <c r="AU31" s="156">
        <v>25.8</v>
      </c>
      <c r="AV31" s="156">
        <v>40.400000000000013</v>
      </c>
      <c r="AW31" s="156">
        <v>26</v>
      </c>
      <c r="AX31" s="156">
        <v>39.700000000000003</v>
      </c>
      <c r="AY31" s="156">
        <v>46.2</v>
      </c>
      <c r="AZ31" s="156">
        <v>25</v>
      </c>
      <c r="BA31" s="156">
        <v>0</v>
      </c>
      <c r="BB31" s="156">
        <v>69.600000000000009</v>
      </c>
      <c r="BC31" s="156">
        <v>26.6</v>
      </c>
      <c r="BD31" s="156">
        <v>35</v>
      </c>
      <c r="BE31" s="156">
        <v>30.4</v>
      </c>
      <c r="BF31" s="156">
        <v>17.600000000000001</v>
      </c>
      <c r="BG31" s="156">
        <v>23.2</v>
      </c>
      <c r="BH31" s="156">
        <v>21.8</v>
      </c>
      <c r="BI31" s="156">
        <v>22</v>
      </c>
      <c r="BJ31" s="156">
        <v>15.8</v>
      </c>
      <c r="BK31" s="156">
        <v>24.7</v>
      </c>
      <c r="BL31" s="156">
        <v>10.4</v>
      </c>
      <c r="BM31" s="157">
        <v>20.6</v>
      </c>
      <c r="BN31" s="156">
        <v>15.2</v>
      </c>
      <c r="BO31" s="156">
        <v>10.8</v>
      </c>
      <c r="BP31" s="156">
        <v>19.600000000000001</v>
      </c>
      <c r="BQ31" s="156">
        <v>17</v>
      </c>
      <c r="BR31" s="156">
        <v>18.8</v>
      </c>
      <c r="BS31" s="156">
        <v>18.8</v>
      </c>
      <c r="BT31" s="156">
        <v>20.399999999999999</v>
      </c>
      <c r="BU31" s="156">
        <v>20.9</v>
      </c>
      <c r="BV31" s="156">
        <v>18.8</v>
      </c>
      <c r="BW31" s="156">
        <v>15.1</v>
      </c>
      <c r="BX31" s="156">
        <v>5.8000000000000007</v>
      </c>
      <c r="BY31" s="156">
        <v>6.6000000000000014</v>
      </c>
      <c r="BZ31" s="156">
        <v>1.8</v>
      </c>
      <c r="CA31" s="156">
        <v>2</v>
      </c>
      <c r="CB31" s="156">
        <v>2</v>
      </c>
    </row>
    <row r="32" spans="1:80" x14ac:dyDescent="0.3">
      <c r="A32" s="7" t="s">
        <v>84</v>
      </c>
      <c r="B32" s="156">
        <v>0</v>
      </c>
      <c r="C32" s="156">
        <v>0</v>
      </c>
      <c r="D32" s="156">
        <v>0</v>
      </c>
      <c r="E32" s="156">
        <v>0</v>
      </c>
      <c r="F32" s="156">
        <v>1</v>
      </c>
      <c r="G32" s="156">
        <v>1.8</v>
      </c>
      <c r="H32" s="156">
        <v>2</v>
      </c>
      <c r="I32" s="156">
        <v>2.8</v>
      </c>
      <c r="J32" s="156">
        <v>0.9</v>
      </c>
      <c r="K32" s="156">
        <v>1</v>
      </c>
      <c r="L32" s="156">
        <v>2</v>
      </c>
      <c r="M32" s="156">
        <v>4</v>
      </c>
      <c r="N32" s="156">
        <v>2</v>
      </c>
      <c r="O32" s="156">
        <v>2.8</v>
      </c>
      <c r="P32" s="156">
        <v>2.6</v>
      </c>
      <c r="Q32" s="156">
        <v>1.8</v>
      </c>
      <c r="R32" s="156">
        <v>1.8</v>
      </c>
      <c r="S32" s="156">
        <v>3.6</v>
      </c>
      <c r="T32" s="156">
        <v>4</v>
      </c>
      <c r="U32" s="156">
        <v>3</v>
      </c>
      <c r="V32" s="156">
        <v>3.6</v>
      </c>
      <c r="W32" s="156">
        <v>3.1</v>
      </c>
      <c r="X32" s="156">
        <v>4.8000000000000007</v>
      </c>
      <c r="Y32" s="156">
        <v>4.9000000000000004</v>
      </c>
      <c r="Z32" s="156">
        <v>4.6000000000000014</v>
      </c>
      <c r="AA32" s="156">
        <v>2.8</v>
      </c>
      <c r="AB32" s="156">
        <v>4.9000000000000004</v>
      </c>
      <c r="AC32" s="156">
        <v>4.9000000000000004</v>
      </c>
      <c r="AD32" s="156">
        <v>5.4</v>
      </c>
      <c r="AE32" s="156">
        <v>5.9</v>
      </c>
      <c r="AF32" s="157">
        <v>7.1000000000000014</v>
      </c>
      <c r="AG32" s="156">
        <v>5.7</v>
      </c>
      <c r="AH32" s="156">
        <v>5.1000000000000014</v>
      </c>
      <c r="AI32" s="156">
        <v>5</v>
      </c>
      <c r="AJ32" s="156">
        <v>9.7000000000000011</v>
      </c>
      <c r="AK32" s="156">
        <v>1.8</v>
      </c>
      <c r="AL32" s="156">
        <v>6.6000000000000014</v>
      </c>
      <c r="AM32" s="156">
        <v>5.8000000000000007</v>
      </c>
      <c r="AN32" s="156">
        <v>5.9</v>
      </c>
      <c r="AO32" s="156">
        <v>5.7</v>
      </c>
      <c r="AP32" s="156">
        <v>3</v>
      </c>
      <c r="AQ32" s="156">
        <v>0</v>
      </c>
      <c r="AR32" s="156">
        <v>10.199999999999999</v>
      </c>
      <c r="AS32" s="156">
        <v>4.8000000000000007</v>
      </c>
      <c r="AT32" s="156">
        <v>5.6000000000000014</v>
      </c>
      <c r="AU32" s="156">
        <v>4.4000000000000004</v>
      </c>
      <c r="AV32" s="156">
        <v>5.8000000000000007</v>
      </c>
      <c r="AW32" s="156">
        <v>3.2</v>
      </c>
      <c r="AX32" s="156">
        <v>5</v>
      </c>
      <c r="AY32" s="156">
        <v>5.2</v>
      </c>
      <c r="AZ32" s="156">
        <v>2</v>
      </c>
      <c r="BA32" s="156">
        <v>0</v>
      </c>
      <c r="BB32" s="156">
        <v>3.5</v>
      </c>
      <c r="BC32" s="156">
        <v>4</v>
      </c>
      <c r="BD32" s="156">
        <v>5.8000000000000007</v>
      </c>
      <c r="BE32" s="156">
        <v>2.9</v>
      </c>
      <c r="BF32" s="156">
        <v>1.9</v>
      </c>
      <c r="BG32" s="156">
        <v>2</v>
      </c>
      <c r="BH32" s="156">
        <v>3.8</v>
      </c>
      <c r="BI32" s="156">
        <v>2.8</v>
      </c>
      <c r="BJ32" s="156">
        <v>2.1</v>
      </c>
      <c r="BK32" s="156">
        <v>3</v>
      </c>
      <c r="BL32" s="156">
        <v>2</v>
      </c>
      <c r="BM32" s="157">
        <v>3.2</v>
      </c>
      <c r="BN32" s="156">
        <v>2.1</v>
      </c>
      <c r="BO32" s="156">
        <v>1</v>
      </c>
      <c r="BP32" s="156">
        <v>2.8</v>
      </c>
      <c r="BQ32" s="156">
        <v>2.1</v>
      </c>
      <c r="BR32" s="156">
        <v>3.9</v>
      </c>
      <c r="BS32" s="156">
        <v>4.8000000000000007</v>
      </c>
      <c r="BT32" s="156">
        <v>3.1</v>
      </c>
      <c r="BU32" s="156">
        <v>3</v>
      </c>
      <c r="BV32" s="156">
        <v>2.2000000000000002</v>
      </c>
      <c r="BW32" s="156">
        <v>1.8</v>
      </c>
      <c r="BX32" s="156">
        <v>1</v>
      </c>
      <c r="BY32" s="156">
        <v>1.8</v>
      </c>
      <c r="BZ32" s="156">
        <v>1</v>
      </c>
      <c r="CA32" s="156">
        <v>1</v>
      </c>
      <c r="CB32" s="156">
        <v>0.8</v>
      </c>
    </row>
    <row r="33" spans="1:80" x14ac:dyDescent="0.3">
      <c r="A33" s="7" t="s">
        <v>85</v>
      </c>
      <c r="B33" s="156">
        <v>0</v>
      </c>
      <c r="C33" s="156">
        <v>0</v>
      </c>
      <c r="D33" s="156">
        <v>0</v>
      </c>
      <c r="E33" s="156">
        <v>0</v>
      </c>
      <c r="F33" s="156">
        <v>1</v>
      </c>
      <c r="G33" s="156">
        <v>2</v>
      </c>
      <c r="H33" s="156">
        <v>2</v>
      </c>
      <c r="I33" s="156">
        <v>2.8</v>
      </c>
      <c r="J33" s="156">
        <v>0.2</v>
      </c>
      <c r="K33" s="156">
        <v>1</v>
      </c>
      <c r="L33" s="156">
        <v>2</v>
      </c>
      <c r="M33" s="156">
        <v>4</v>
      </c>
      <c r="N33" s="156">
        <v>1.8</v>
      </c>
      <c r="O33" s="156">
        <v>1.8</v>
      </c>
      <c r="P33" s="156">
        <v>1</v>
      </c>
      <c r="Q33" s="156">
        <v>1</v>
      </c>
      <c r="R33" s="156">
        <v>1</v>
      </c>
      <c r="S33" s="156">
        <v>2.8</v>
      </c>
      <c r="T33" s="156">
        <v>2</v>
      </c>
      <c r="U33" s="156">
        <v>1.8</v>
      </c>
      <c r="V33" s="156">
        <v>1</v>
      </c>
      <c r="W33" s="156">
        <v>2.9</v>
      </c>
      <c r="X33" s="156">
        <v>3.4</v>
      </c>
      <c r="Y33" s="156">
        <v>3.8</v>
      </c>
      <c r="Z33" s="156">
        <v>2.8</v>
      </c>
      <c r="AA33" s="156">
        <v>2.1</v>
      </c>
      <c r="AB33" s="156">
        <v>2.8</v>
      </c>
      <c r="AC33" s="156">
        <v>3.8</v>
      </c>
      <c r="AD33" s="156">
        <v>4.4000000000000004</v>
      </c>
      <c r="AE33" s="156">
        <v>4.9000000000000004</v>
      </c>
      <c r="AF33" s="157">
        <v>4.8000000000000007</v>
      </c>
      <c r="AG33" s="156">
        <v>2.9</v>
      </c>
      <c r="AH33" s="156">
        <v>3.6</v>
      </c>
      <c r="AI33" s="156">
        <v>4.8000000000000007</v>
      </c>
      <c r="AJ33" s="156">
        <v>4</v>
      </c>
      <c r="AK33" s="156">
        <v>1</v>
      </c>
      <c r="AL33" s="156">
        <v>4</v>
      </c>
      <c r="AM33" s="156">
        <v>6</v>
      </c>
      <c r="AN33" s="156">
        <v>4.9000000000000004</v>
      </c>
      <c r="AO33" s="156">
        <v>4.4000000000000004</v>
      </c>
      <c r="AP33" s="156">
        <v>2</v>
      </c>
      <c r="AQ33" s="156">
        <v>0</v>
      </c>
      <c r="AR33" s="156">
        <v>7.4</v>
      </c>
      <c r="AS33" s="156">
        <v>4</v>
      </c>
      <c r="AT33" s="156">
        <v>4.1000000000000014</v>
      </c>
      <c r="AU33" s="156">
        <v>3.6</v>
      </c>
      <c r="AV33" s="156">
        <v>3</v>
      </c>
      <c r="AW33" s="156">
        <v>1.9</v>
      </c>
      <c r="AX33" s="156">
        <v>4</v>
      </c>
      <c r="AY33" s="156">
        <v>3.8</v>
      </c>
      <c r="AZ33" s="156">
        <v>1.8</v>
      </c>
      <c r="BA33" s="156">
        <v>0</v>
      </c>
      <c r="BB33" s="156">
        <v>3</v>
      </c>
      <c r="BC33" s="156">
        <v>3</v>
      </c>
      <c r="BD33" s="156">
        <v>5.1000000000000014</v>
      </c>
      <c r="BE33" s="156">
        <v>0.9</v>
      </c>
      <c r="BF33" s="156">
        <v>1</v>
      </c>
      <c r="BG33" s="156">
        <v>1.9</v>
      </c>
      <c r="BH33" s="156">
        <v>3</v>
      </c>
      <c r="BI33" s="156">
        <v>1</v>
      </c>
      <c r="BJ33" s="156">
        <v>1.1000000000000001</v>
      </c>
      <c r="BK33" s="156">
        <v>1.8</v>
      </c>
      <c r="BL33" s="156">
        <v>1.3</v>
      </c>
      <c r="BM33" s="157">
        <v>2.7</v>
      </c>
      <c r="BN33" s="156">
        <v>1.8</v>
      </c>
      <c r="BO33" s="156">
        <v>1</v>
      </c>
      <c r="BP33" s="156">
        <v>2</v>
      </c>
      <c r="BQ33" s="156">
        <v>2.1</v>
      </c>
      <c r="BR33" s="156">
        <v>3.6</v>
      </c>
      <c r="BS33" s="156">
        <v>2.8</v>
      </c>
      <c r="BT33" s="156">
        <v>3</v>
      </c>
      <c r="BU33" s="156">
        <v>2.9</v>
      </c>
      <c r="BV33" s="156">
        <v>1.2</v>
      </c>
      <c r="BW33" s="156">
        <v>1.8</v>
      </c>
      <c r="BX33" s="156">
        <v>1</v>
      </c>
      <c r="BY33" s="156">
        <v>1.8</v>
      </c>
      <c r="BZ33" s="156">
        <v>1</v>
      </c>
      <c r="CA33" s="156">
        <v>1</v>
      </c>
      <c r="CB33" s="156">
        <v>0</v>
      </c>
    </row>
    <row r="34" spans="1:80" x14ac:dyDescent="0.3">
      <c r="A34" s="7" t="s">
        <v>216</v>
      </c>
      <c r="B34" s="156">
        <v>0</v>
      </c>
      <c r="C34" s="156">
        <v>0</v>
      </c>
      <c r="D34" s="156">
        <v>0</v>
      </c>
      <c r="E34" s="156">
        <v>0</v>
      </c>
      <c r="F34" s="156">
        <v>1</v>
      </c>
      <c r="G34" s="156">
        <v>0</v>
      </c>
      <c r="H34" s="156">
        <v>0</v>
      </c>
      <c r="I34" s="156">
        <v>0</v>
      </c>
      <c r="J34" s="156">
        <v>0</v>
      </c>
      <c r="K34" s="156">
        <v>0</v>
      </c>
      <c r="L34" s="156">
        <v>0</v>
      </c>
      <c r="M34" s="156">
        <v>0</v>
      </c>
      <c r="N34" s="156">
        <v>0</v>
      </c>
      <c r="O34" s="156">
        <v>0</v>
      </c>
      <c r="P34" s="156">
        <v>0</v>
      </c>
      <c r="Q34" s="156">
        <v>0</v>
      </c>
      <c r="R34" s="156">
        <v>0</v>
      </c>
      <c r="S34" s="156">
        <v>1</v>
      </c>
      <c r="T34" s="156">
        <v>0</v>
      </c>
      <c r="U34" s="156">
        <v>0</v>
      </c>
      <c r="V34" s="156">
        <v>0</v>
      </c>
      <c r="W34" s="156">
        <v>0</v>
      </c>
      <c r="X34" s="156">
        <v>0</v>
      </c>
      <c r="Y34" s="156">
        <v>0</v>
      </c>
      <c r="Z34" s="156">
        <v>1</v>
      </c>
      <c r="AA34" s="156">
        <v>0</v>
      </c>
      <c r="AB34" s="156">
        <v>0</v>
      </c>
      <c r="AC34" s="156">
        <v>0</v>
      </c>
      <c r="AD34" s="156">
        <v>1.8</v>
      </c>
      <c r="AE34" s="156">
        <v>0.8</v>
      </c>
      <c r="AF34" s="157">
        <v>0.8</v>
      </c>
      <c r="AG34" s="156">
        <v>0</v>
      </c>
      <c r="AH34" s="156">
        <v>0</v>
      </c>
      <c r="AI34" s="156">
        <v>1.8</v>
      </c>
      <c r="AJ34" s="156">
        <v>1</v>
      </c>
      <c r="AK34" s="156">
        <v>0</v>
      </c>
      <c r="AL34" s="156">
        <v>0.8</v>
      </c>
      <c r="AM34" s="156">
        <v>0</v>
      </c>
      <c r="AN34" s="156">
        <v>0</v>
      </c>
      <c r="AO34" s="156">
        <v>0.8</v>
      </c>
      <c r="AP34" s="156">
        <v>0</v>
      </c>
      <c r="AQ34" s="156">
        <v>0</v>
      </c>
      <c r="AR34" s="156">
        <v>0</v>
      </c>
      <c r="AS34" s="156">
        <v>0</v>
      </c>
      <c r="AT34" s="156">
        <v>0</v>
      </c>
      <c r="AU34" s="156">
        <v>0</v>
      </c>
      <c r="AV34" s="156">
        <v>1</v>
      </c>
      <c r="AW34" s="156">
        <v>0</v>
      </c>
      <c r="AX34" s="156">
        <v>0</v>
      </c>
      <c r="AY34" s="156">
        <v>0</v>
      </c>
      <c r="AZ34" s="156">
        <v>0</v>
      </c>
      <c r="BA34" s="156">
        <v>0</v>
      </c>
      <c r="BB34" s="156">
        <v>0</v>
      </c>
      <c r="BC34" s="156">
        <v>0.8</v>
      </c>
      <c r="BD34" s="156">
        <v>1.6</v>
      </c>
      <c r="BE34" s="156">
        <v>0</v>
      </c>
      <c r="BF34" s="156">
        <v>0</v>
      </c>
      <c r="BG34" s="156">
        <v>0</v>
      </c>
      <c r="BH34" s="156">
        <v>1</v>
      </c>
      <c r="BI34" s="156">
        <v>0</v>
      </c>
      <c r="BJ34" s="156">
        <v>0</v>
      </c>
      <c r="BK34" s="156">
        <v>0</v>
      </c>
      <c r="BL34" s="156">
        <v>0</v>
      </c>
      <c r="BM34" s="157">
        <v>0</v>
      </c>
      <c r="BN34" s="156">
        <v>0</v>
      </c>
      <c r="BO34" s="156">
        <v>0</v>
      </c>
      <c r="BP34" s="156">
        <v>0</v>
      </c>
      <c r="BQ34" s="156">
        <v>0</v>
      </c>
      <c r="BR34" s="156">
        <v>1</v>
      </c>
      <c r="BS34" s="156">
        <v>1.6</v>
      </c>
      <c r="BT34" s="156">
        <v>0</v>
      </c>
      <c r="BU34" s="156">
        <v>0.8</v>
      </c>
      <c r="BV34" s="156">
        <v>0</v>
      </c>
      <c r="BW34" s="156">
        <v>1</v>
      </c>
      <c r="BX34" s="156">
        <v>0</v>
      </c>
      <c r="BY34" s="156">
        <v>0</v>
      </c>
      <c r="BZ34" s="156">
        <v>0</v>
      </c>
      <c r="CA34" s="156">
        <v>0</v>
      </c>
      <c r="CB34" s="156">
        <v>0</v>
      </c>
    </row>
    <row r="35" spans="1:80" x14ac:dyDescent="0.3">
      <c r="A35" s="21" t="s">
        <v>116</v>
      </c>
      <c r="B35" s="158">
        <f t="shared" ref="B35:AG35" si="0">MAX(B9:B34)</f>
        <v>7</v>
      </c>
      <c r="C35" s="158">
        <f t="shared" si="0"/>
        <v>12</v>
      </c>
      <c r="D35" s="158">
        <f t="shared" si="0"/>
        <v>9.8000000000000007</v>
      </c>
      <c r="E35" s="158">
        <f t="shared" si="0"/>
        <v>11</v>
      </c>
      <c r="F35" s="158">
        <f t="shared" si="0"/>
        <v>18</v>
      </c>
      <c r="G35" s="158">
        <f t="shared" si="0"/>
        <v>21</v>
      </c>
      <c r="H35" s="158">
        <f t="shared" si="0"/>
        <v>29.6</v>
      </c>
      <c r="I35" s="158">
        <f t="shared" si="0"/>
        <v>34.799999999999997</v>
      </c>
      <c r="J35" s="158">
        <f t="shared" si="0"/>
        <v>34.6</v>
      </c>
      <c r="K35" s="158">
        <f t="shared" si="0"/>
        <v>21</v>
      </c>
      <c r="L35" s="158">
        <f t="shared" si="0"/>
        <v>43.8</v>
      </c>
      <c r="M35" s="158">
        <f t="shared" si="0"/>
        <v>40.6</v>
      </c>
      <c r="N35" s="158">
        <f t="shared" si="0"/>
        <v>25.6</v>
      </c>
      <c r="O35" s="158">
        <f t="shared" si="0"/>
        <v>28.4</v>
      </c>
      <c r="P35" s="158">
        <f t="shared" si="0"/>
        <v>32.700000000000003</v>
      </c>
      <c r="Q35" s="158">
        <f t="shared" si="0"/>
        <v>22.6</v>
      </c>
      <c r="R35" s="158">
        <f t="shared" si="0"/>
        <v>27.2</v>
      </c>
      <c r="S35" s="158">
        <f t="shared" si="0"/>
        <v>26.4</v>
      </c>
      <c r="T35" s="158">
        <f t="shared" si="0"/>
        <v>30.8</v>
      </c>
      <c r="U35" s="158">
        <f t="shared" si="0"/>
        <v>26.8</v>
      </c>
      <c r="V35" s="158">
        <f t="shared" si="0"/>
        <v>23.2</v>
      </c>
      <c r="W35" s="158">
        <f t="shared" si="0"/>
        <v>33.200000000000003</v>
      </c>
      <c r="X35" s="158">
        <f t="shared" si="0"/>
        <v>28.6</v>
      </c>
      <c r="Y35" s="158">
        <f t="shared" si="0"/>
        <v>32.1</v>
      </c>
      <c r="Z35" s="158">
        <f t="shared" si="0"/>
        <v>18.399999999999999</v>
      </c>
      <c r="AA35" s="158">
        <f t="shared" si="0"/>
        <v>23.6</v>
      </c>
      <c r="AB35" s="158">
        <f t="shared" si="0"/>
        <v>32</v>
      </c>
      <c r="AC35" s="158">
        <f t="shared" si="0"/>
        <v>28.8</v>
      </c>
      <c r="AD35" s="158">
        <f t="shared" si="0"/>
        <v>31.9</v>
      </c>
      <c r="AE35" s="158">
        <f t="shared" si="0"/>
        <v>33.799999999999997</v>
      </c>
      <c r="AF35" s="158">
        <f t="shared" si="0"/>
        <v>32.299999999999997</v>
      </c>
      <c r="AG35" s="158">
        <f t="shared" si="0"/>
        <v>34.200000000000003</v>
      </c>
      <c r="AH35" s="158">
        <f t="shared" ref="AH35:BM35" si="1">MAX(AH9:AH34)</f>
        <v>27.2</v>
      </c>
      <c r="AI35" s="158">
        <f t="shared" si="1"/>
        <v>30.8</v>
      </c>
      <c r="AJ35" s="158">
        <f t="shared" si="1"/>
        <v>36.299999999999997</v>
      </c>
      <c r="AK35" s="158">
        <f t="shared" si="1"/>
        <v>24.6</v>
      </c>
      <c r="AL35" s="158">
        <f t="shared" si="1"/>
        <v>40</v>
      </c>
      <c r="AM35" s="158">
        <f t="shared" si="1"/>
        <v>30.8</v>
      </c>
      <c r="AN35" s="158">
        <f t="shared" si="1"/>
        <v>55.900000000000013</v>
      </c>
      <c r="AO35" s="158">
        <f t="shared" si="1"/>
        <v>33.700000000000003</v>
      </c>
      <c r="AP35" s="158">
        <f t="shared" si="1"/>
        <v>30.2</v>
      </c>
      <c r="AQ35" s="158">
        <f t="shared" si="1"/>
        <v>0</v>
      </c>
      <c r="AR35" s="158">
        <f t="shared" si="1"/>
        <v>51</v>
      </c>
      <c r="AS35" s="158">
        <f t="shared" si="1"/>
        <v>27</v>
      </c>
      <c r="AT35" s="158">
        <f t="shared" si="1"/>
        <v>27</v>
      </c>
      <c r="AU35" s="158">
        <f t="shared" si="1"/>
        <v>26</v>
      </c>
      <c r="AV35" s="158">
        <f t="shared" si="1"/>
        <v>41.2</v>
      </c>
      <c r="AW35" s="158">
        <f t="shared" si="1"/>
        <v>26</v>
      </c>
      <c r="AX35" s="158">
        <f t="shared" si="1"/>
        <v>40.799999999999997</v>
      </c>
      <c r="AY35" s="158">
        <f t="shared" si="1"/>
        <v>46.2</v>
      </c>
      <c r="AZ35" s="158">
        <f t="shared" si="1"/>
        <v>26.4</v>
      </c>
      <c r="BA35" s="158">
        <f t="shared" si="1"/>
        <v>0</v>
      </c>
      <c r="BB35" s="158">
        <f t="shared" si="1"/>
        <v>69.600000000000009</v>
      </c>
      <c r="BC35" s="158">
        <f t="shared" si="1"/>
        <v>26.8</v>
      </c>
      <c r="BD35" s="158">
        <f t="shared" si="1"/>
        <v>36.6</v>
      </c>
      <c r="BE35" s="158">
        <f t="shared" si="1"/>
        <v>30.4</v>
      </c>
      <c r="BF35" s="158">
        <f t="shared" si="1"/>
        <v>18.2</v>
      </c>
      <c r="BG35" s="158">
        <f t="shared" si="1"/>
        <v>23.6</v>
      </c>
      <c r="BH35" s="158">
        <f t="shared" si="1"/>
        <v>22.4</v>
      </c>
      <c r="BI35" s="158">
        <f t="shared" si="1"/>
        <v>22.8</v>
      </c>
      <c r="BJ35" s="158">
        <f t="shared" si="1"/>
        <v>16</v>
      </c>
      <c r="BK35" s="158">
        <f t="shared" si="1"/>
        <v>24.7</v>
      </c>
      <c r="BL35" s="158">
        <f t="shared" si="1"/>
        <v>11.2</v>
      </c>
      <c r="BM35" s="158">
        <f t="shared" si="1"/>
        <v>20.6</v>
      </c>
      <c r="BN35" s="158">
        <f t="shared" ref="BN35:BW35" si="2">MAX(BN9:BN34)</f>
        <v>15.2</v>
      </c>
      <c r="BO35" s="158">
        <f t="shared" si="2"/>
        <v>11.8</v>
      </c>
      <c r="BP35" s="158">
        <f t="shared" si="2"/>
        <v>19.600000000000001</v>
      </c>
      <c r="BQ35" s="158">
        <f t="shared" si="2"/>
        <v>18.8</v>
      </c>
      <c r="BR35" s="158">
        <f t="shared" si="2"/>
        <v>18.8</v>
      </c>
      <c r="BS35" s="158">
        <f t="shared" si="2"/>
        <v>18.8</v>
      </c>
      <c r="BT35" s="158">
        <f t="shared" si="2"/>
        <v>20.6</v>
      </c>
      <c r="BU35" s="158">
        <f t="shared" si="2"/>
        <v>21</v>
      </c>
      <c r="BV35" s="158">
        <f t="shared" si="2"/>
        <v>18.8</v>
      </c>
      <c r="BW35" s="158">
        <f t="shared" si="2"/>
        <v>15.2</v>
      </c>
      <c r="BX35" s="158">
        <f t="shared" ref="BX35:CB35" si="3">MAX(BX9:BX34)</f>
        <v>6.4</v>
      </c>
      <c r="BY35" s="158">
        <f t="shared" si="3"/>
        <v>6.6000000000000014</v>
      </c>
      <c r="BZ35" s="158">
        <f t="shared" si="3"/>
        <v>2</v>
      </c>
      <c r="CA35" s="158">
        <f t="shared" si="3"/>
        <v>2</v>
      </c>
      <c r="CB35" s="158">
        <f t="shared" si="3"/>
        <v>2.8</v>
      </c>
    </row>
    <row r="36" spans="1:80" x14ac:dyDescent="0.3">
      <c r="A36" s="21" t="s">
        <v>117</v>
      </c>
      <c r="B36" s="157">
        <f t="shared" ref="B36:AG36" si="4">HOUR(B7)</f>
        <v>5</v>
      </c>
      <c r="C36" s="157">
        <f t="shared" si="4"/>
        <v>5</v>
      </c>
      <c r="D36" s="157">
        <f t="shared" si="4"/>
        <v>6</v>
      </c>
      <c r="E36" s="157">
        <f t="shared" si="4"/>
        <v>6</v>
      </c>
      <c r="F36" s="157">
        <f t="shared" si="4"/>
        <v>6</v>
      </c>
      <c r="G36" s="157">
        <f t="shared" si="4"/>
        <v>6</v>
      </c>
      <c r="H36" s="157">
        <f t="shared" si="4"/>
        <v>7</v>
      </c>
      <c r="I36" s="157">
        <f t="shared" si="4"/>
        <v>7</v>
      </c>
      <c r="J36" s="157">
        <f t="shared" si="4"/>
        <v>7</v>
      </c>
      <c r="K36" s="157">
        <f t="shared" si="4"/>
        <v>7</v>
      </c>
      <c r="L36" s="157">
        <f t="shared" si="4"/>
        <v>7</v>
      </c>
      <c r="M36" s="157">
        <f t="shared" si="4"/>
        <v>7</v>
      </c>
      <c r="N36" s="157">
        <f t="shared" si="4"/>
        <v>8</v>
      </c>
      <c r="O36" s="157">
        <f t="shared" si="4"/>
        <v>8</v>
      </c>
      <c r="P36" s="157">
        <f t="shared" si="4"/>
        <v>8</v>
      </c>
      <c r="Q36" s="157">
        <f t="shared" si="4"/>
        <v>8</v>
      </c>
      <c r="R36" s="157">
        <f t="shared" si="4"/>
        <v>8</v>
      </c>
      <c r="S36" s="157">
        <f t="shared" si="4"/>
        <v>8</v>
      </c>
      <c r="T36" s="157">
        <f t="shared" si="4"/>
        <v>9</v>
      </c>
      <c r="U36" s="157">
        <f t="shared" si="4"/>
        <v>9</v>
      </c>
      <c r="V36" s="157">
        <f t="shared" si="4"/>
        <v>9</v>
      </c>
      <c r="W36" s="157">
        <f t="shared" si="4"/>
        <v>9</v>
      </c>
      <c r="X36" s="157">
        <f t="shared" si="4"/>
        <v>10</v>
      </c>
      <c r="Y36" s="157">
        <f t="shared" si="4"/>
        <v>10</v>
      </c>
      <c r="Z36" s="157">
        <f t="shared" si="4"/>
        <v>10</v>
      </c>
      <c r="AA36" s="157">
        <f t="shared" si="4"/>
        <v>10</v>
      </c>
      <c r="AB36" s="157">
        <f t="shared" si="4"/>
        <v>11</v>
      </c>
      <c r="AC36" s="157">
        <f t="shared" si="4"/>
        <v>11</v>
      </c>
      <c r="AD36" s="157">
        <f t="shared" si="4"/>
        <v>11</v>
      </c>
      <c r="AE36" s="157">
        <f t="shared" si="4"/>
        <v>11</v>
      </c>
      <c r="AF36" s="157">
        <f t="shared" si="4"/>
        <v>12</v>
      </c>
      <c r="AG36" s="157">
        <f t="shared" si="4"/>
        <v>12</v>
      </c>
      <c r="AH36" s="157">
        <f t="shared" ref="AH36:BM36" si="5">HOUR(AH7)</f>
        <v>12</v>
      </c>
      <c r="AI36" s="157">
        <f t="shared" si="5"/>
        <v>12</v>
      </c>
      <c r="AJ36" s="157">
        <f t="shared" si="5"/>
        <v>13</v>
      </c>
      <c r="AK36" s="157">
        <f t="shared" si="5"/>
        <v>13</v>
      </c>
      <c r="AL36" s="157">
        <f t="shared" si="5"/>
        <v>13</v>
      </c>
      <c r="AM36" s="157">
        <f t="shared" si="5"/>
        <v>13</v>
      </c>
      <c r="AN36" s="157">
        <f t="shared" si="5"/>
        <v>14</v>
      </c>
      <c r="AO36" s="157">
        <f t="shared" si="5"/>
        <v>14</v>
      </c>
      <c r="AP36" s="157">
        <f t="shared" si="5"/>
        <v>14</v>
      </c>
      <c r="AQ36" s="157">
        <f t="shared" si="5"/>
        <v>15</v>
      </c>
      <c r="AR36" s="157">
        <f t="shared" si="5"/>
        <v>15</v>
      </c>
      <c r="AS36" s="157">
        <f t="shared" si="5"/>
        <v>15</v>
      </c>
      <c r="AT36" s="157">
        <f t="shared" si="5"/>
        <v>15</v>
      </c>
      <c r="AU36" s="157">
        <f t="shared" si="5"/>
        <v>15</v>
      </c>
      <c r="AV36" s="157">
        <f t="shared" si="5"/>
        <v>15</v>
      </c>
      <c r="AW36" s="157">
        <f t="shared" si="5"/>
        <v>16</v>
      </c>
      <c r="AX36" s="157">
        <f t="shared" si="5"/>
        <v>16</v>
      </c>
      <c r="AY36" s="157">
        <f t="shared" si="5"/>
        <v>16</v>
      </c>
      <c r="AZ36" s="157">
        <f t="shared" si="5"/>
        <v>16</v>
      </c>
      <c r="BA36" s="157">
        <f t="shared" si="5"/>
        <v>16</v>
      </c>
      <c r="BB36" s="157">
        <f t="shared" si="5"/>
        <v>16</v>
      </c>
      <c r="BC36" s="157">
        <f t="shared" si="5"/>
        <v>17</v>
      </c>
      <c r="BD36" s="157">
        <f t="shared" si="5"/>
        <v>17</v>
      </c>
      <c r="BE36" s="157">
        <f t="shared" si="5"/>
        <v>17</v>
      </c>
      <c r="BF36" s="157">
        <f t="shared" si="5"/>
        <v>17</v>
      </c>
      <c r="BG36" s="157">
        <f t="shared" si="5"/>
        <v>17</v>
      </c>
      <c r="BH36" s="157">
        <f t="shared" si="5"/>
        <v>17</v>
      </c>
      <c r="BI36" s="157">
        <f t="shared" si="5"/>
        <v>18</v>
      </c>
      <c r="BJ36" s="157">
        <f t="shared" si="5"/>
        <v>18</v>
      </c>
      <c r="BK36" s="157">
        <f t="shared" si="5"/>
        <v>18</v>
      </c>
      <c r="BL36" s="157">
        <f t="shared" si="5"/>
        <v>18</v>
      </c>
      <c r="BM36" s="157">
        <f t="shared" si="5"/>
        <v>18</v>
      </c>
      <c r="BN36" s="157">
        <f t="shared" ref="BN36:BW36" si="6">HOUR(BN7)</f>
        <v>18</v>
      </c>
      <c r="BO36" s="157">
        <f t="shared" si="6"/>
        <v>19</v>
      </c>
      <c r="BP36" s="157">
        <f t="shared" si="6"/>
        <v>19</v>
      </c>
      <c r="BQ36" s="157">
        <f t="shared" si="6"/>
        <v>19</v>
      </c>
      <c r="BR36" s="157">
        <f t="shared" si="6"/>
        <v>20</v>
      </c>
      <c r="BS36" s="157">
        <f t="shared" si="6"/>
        <v>20</v>
      </c>
      <c r="BT36" s="157">
        <f t="shared" si="6"/>
        <v>21</v>
      </c>
      <c r="BU36" s="157">
        <f t="shared" si="6"/>
        <v>21</v>
      </c>
      <c r="BV36" s="157">
        <f t="shared" si="6"/>
        <v>22</v>
      </c>
      <c r="BW36" s="157">
        <f t="shared" si="6"/>
        <v>22</v>
      </c>
      <c r="BX36" s="157">
        <f t="shared" ref="BX36:CB36" si="7">HOUR(BX7)</f>
        <v>23</v>
      </c>
      <c r="BY36" s="157">
        <f t="shared" si="7"/>
        <v>23</v>
      </c>
      <c r="BZ36" s="157">
        <f t="shared" si="7"/>
        <v>0</v>
      </c>
      <c r="CA36" s="157">
        <f t="shared" si="7"/>
        <v>0</v>
      </c>
      <c r="CB36" s="157">
        <f t="shared" si="7"/>
        <v>1</v>
      </c>
    </row>
    <row r="37" spans="1:80" x14ac:dyDescent="0.3">
      <c r="A37" s="148"/>
      <c r="B37" s="148"/>
      <c r="C37" s="148"/>
      <c r="D37" s="148"/>
      <c r="E37" s="148"/>
      <c r="F37" s="148"/>
      <c r="G37" s="148"/>
      <c r="H37" s="148"/>
    </row>
    <row r="38" spans="1:80" x14ac:dyDescent="0.3">
      <c r="AK38" s="147"/>
    </row>
    <row r="39" spans="1:80" s="148" customFormat="1" ht="14.1" customHeight="1" x14ac:dyDescent="0.25">
      <c r="A39" s="15" t="s">
        <v>1261</v>
      </c>
      <c r="B39" s="149"/>
      <c r="C39" s="150"/>
      <c r="D39" s="150"/>
      <c r="E39" s="150"/>
      <c r="F39" s="150"/>
      <c r="G39" s="150"/>
      <c r="H39" s="150"/>
      <c r="I39" s="150"/>
      <c r="J39" s="150"/>
      <c r="K39" s="150"/>
      <c r="L39" s="150"/>
      <c r="AI39" s="151"/>
    </row>
    <row r="40" spans="1:80" x14ac:dyDescent="0.3">
      <c r="A40" s="152" t="s">
        <v>82</v>
      </c>
      <c r="B40" s="153">
        <v>2</v>
      </c>
      <c r="C40" s="153">
        <v>4</v>
      </c>
      <c r="D40" s="153">
        <v>6</v>
      </c>
      <c r="E40" s="153">
        <v>8</v>
      </c>
      <c r="F40" s="153">
        <v>10</v>
      </c>
      <c r="G40" s="153">
        <v>12</v>
      </c>
      <c r="H40" s="153">
        <v>14</v>
      </c>
      <c r="I40" s="153">
        <v>16</v>
      </c>
      <c r="J40" s="153">
        <v>18</v>
      </c>
      <c r="K40" s="153">
        <v>20</v>
      </c>
      <c r="L40" s="153">
        <v>22</v>
      </c>
      <c r="M40" s="153">
        <v>24</v>
      </c>
      <c r="N40" s="153">
        <v>26</v>
      </c>
      <c r="O40" s="153">
        <v>28</v>
      </c>
      <c r="P40" s="153">
        <v>30</v>
      </c>
      <c r="Q40" s="153">
        <v>32</v>
      </c>
      <c r="R40" s="153">
        <v>34</v>
      </c>
      <c r="S40" s="153">
        <v>36</v>
      </c>
      <c r="T40" s="153">
        <v>38</v>
      </c>
      <c r="U40" s="153">
        <v>40</v>
      </c>
      <c r="V40" s="153">
        <v>42</v>
      </c>
      <c r="W40" s="153">
        <v>44</v>
      </c>
      <c r="X40" s="153">
        <v>46</v>
      </c>
      <c r="Y40" s="153">
        <v>48</v>
      </c>
      <c r="Z40" s="153">
        <v>50</v>
      </c>
      <c r="AA40" s="153">
        <v>52</v>
      </c>
      <c r="AB40" s="153">
        <v>54</v>
      </c>
      <c r="AC40" s="153">
        <v>56</v>
      </c>
      <c r="AD40" s="153">
        <v>58</v>
      </c>
      <c r="AE40" s="153">
        <v>60</v>
      </c>
      <c r="AF40" s="154">
        <v>62</v>
      </c>
      <c r="AG40" s="153">
        <v>64</v>
      </c>
      <c r="AH40" s="153">
        <v>66</v>
      </c>
      <c r="AI40" s="153">
        <v>68</v>
      </c>
      <c r="AJ40" s="153">
        <v>70</v>
      </c>
      <c r="AK40" s="153">
        <v>72</v>
      </c>
      <c r="AL40" s="153">
        <v>74</v>
      </c>
      <c r="AM40" s="153">
        <v>76</v>
      </c>
      <c r="AN40" s="153">
        <v>78</v>
      </c>
      <c r="AO40" s="153">
        <v>80</v>
      </c>
      <c r="AP40" s="153">
        <v>82</v>
      </c>
      <c r="AQ40" s="153">
        <v>84</v>
      </c>
      <c r="AR40" s="153">
        <v>86</v>
      </c>
      <c r="AS40" s="153">
        <v>88</v>
      </c>
      <c r="AT40" s="153">
        <v>90</v>
      </c>
      <c r="AU40" s="153">
        <v>92</v>
      </c>
      <c r="AV40" s="153">
        <v>94</v>
      </c>
      <c r="AW40" s="153">
        <v>96</v>
      </c>
      <c r="AX40" s="153">
        <v>98</v>
      </c>
      <c r="AY40" s="153">
        <v>100</v>
      </c>
      <c r="AZ40" s="153">
        <v>102</v>
      </c>
      <c r="BA40" s="153">
        <v>104</v>
      </c>
      <c r="BB40" s="153">
        <v>106</v>
      </c>
      <c r="BC40" s="153">
        <v>108</v>
      </c>
      <c r="BD40" s="153">
        <v>110</v>
      </c>
      <c r="BE40" s="153">
        <v>112</v>
      </c>
      <c r="BF40" s="153">
        <v>114</v>
      </c>
      <c r="BG40" s="153">
        <v>116</v>
      </c>
      <c r="BH40" s="153">
        <v>118</v>
      </c>
      <c r="BI40" s="153">
        <v>120</v>
      </c>
      <c r="BJ40" s="153">
        <v>122</v>
      </c>
      <c r="BK40" s="153">
        <v>124</v>
      </c>
      <c r="BL40" s="153">
        <v>126</v>
      </c>
      <c r="BM40" s="154">
        <v>128</v>
      </c>
      <c r="BN40" s="153">
        <v>130</v>
      </c>
      <c r="BO40" s="153">
        <v>132</v>
      </c>
      <c r="BP40" s="153">
        <v>134</v>
      </c>
      <c r="BQ40" s="153">
        <v>136</v>
      </c>
      <c r="BR40" s="153">
        <v>138</v>
      </c>
      <c r="BS40" s="153">
        <v>140</v>
      </c>
      <c r="BT40" s="153">
        <v>142</v>
      </c>
      <c r="BU40" s="153">
        <v>144</v>
      </c>
      <c r="BV40" s="153">
        <v>146</v>
      </c>
      <c r="BW40" s="153">
        <v>148</v>
      </c>
      <c r="BX40" s="153">
        <v>150</v>
      </c>
      <c r="BY40" s="153">
        <v>152</v>
      </c>
      <c r="BZ40" s="153">
        <v>154</v>
      </c>
      <c r="CA40" s="153">
        <v>156</v>
      </c>
      <c r="CB40" s="153">
        <v>158</v>
      </c>
    </row>
    <row r="41" spans="1:80" x14ac:dyDescent="0.3">
      <c r="A41" s="155" t="s">
        <v>83</v>
      </c>
      <c r="B41" s="155">
        <v>0.19930555555555554</v>
      </c>
      <c r="C41" s="155">
        <v>0.22013888888888888</v>
      </c>
      <c r="D41" s="155">
        <v>0.23055555555555554</v>
      </c>
      <c r="E41" s="155">
        <v>0.2409722222222222</v>
      </c>
      <c r="F41" s="155">
        <v>0.24999999999999997</v>
      </c>
      <c r="G41" s="155">
        <v>0.25694444444444442</v>
      </c>
      <c r="H41" s="155">
        <v>0.26388888888888884</v>
      </c>
      <c r="I41" s="155">
        <v>0.27083333333333326</v>
      </c>
      <c r="J41" s="155">
        <v>0.27777777777777768</v>
      </c>
      <c r="K41" s="155">
        <v>0.2847222222222221</v>
      </c>
      <c r="L41" s="155">
        <v>0.29097222222222208</v>
      </c>
      <c r="M41" s="155">
        <v>0.29444444444444429</v>
      </c>
      <c r="N41" s="155">
        <v>0.30138888888888871</v>
      </c>
      <c r="O41" s="155">
        <v>0.31041666666666651</v>
      </c>
      <c r="P41" s="155">
        <v>0.31388888888888872</v>
      </c>
      <c r="Q41" s="155">
        <v>0.31736111111111093</v>
      </c>
      <c r="R41" s="155">
        <v>0.32430555555555535</v>
      </c>
      <c r="S41" s="155">
        <v>0.33124999999999977</v>
      </c>
      <c r="T41" s="155">
        <v>0.34236111111111089</v>
      </c>
      <c r="U41" s="155">
        <v>0.35624999999999979</v>
      </c>
      <c r="V41" s="155">
        <v>0.36319444444444421</v>
      </c>
      <c r="W41" s="155">
        <v>0.3770833333333331</v>
      </c>
      <c r="X41" s="155">
        <v>0.38749999999999979</v>
      </c>
      <c r="Y41" s="155">
        <v>0.40138888888888868</v>
      </c>
      <c r="Z41" s="155">
        <v>0.41180555555555537</v>
      </c>
      <c r="AA41" s="155">
        <v>0.42222222222222205</v>
      </c>
      <c r="AB41" s="155">
        <v>0.43263888888888874</v>
      </c>
      <c r="AC41" s="155">
        <v>0.44305555555555542</v>
      </c>
      <c r="AD41" s="155">
        <v>0.45347222222222211</v>
      </c>
      <c r="AE41" s="155">
        <v>0.4638888888888888</v>
      </c>
      <c r="AF41" s="155">
        <v>0.47430555555555548</v>
      </c>
      <c r="AG41" s="155">
        <v>0.48472222222222217</v>
      </c>
      <c r="AH41" s="155">
        <v>0.49861111111111106</v>
      </c>
      <c r="AI41" s="155">
        <v>0.50902777777777775</v>
      </c>
      <c r="AJ41" s="155">
        <v>0.51944444444444438</v>
      </c>
      <c r="AK41" s="155">
        <v>0.52986111111111101</v>
      </c>
      <c r="AL41" s="155">
        <v>0.54027777777777763</v>
      </c>
      <c r="AM41" s="155">
        <v>0.54861111111111094</v>
      </c>
      <c r="AN41" s="155">
        <v>0.56249999999999978</v>
      </c>
      <c r="AO41" s="155">
        <v>0.57291666666666641</v>
      </c>
      <c r="AP41" s="155">
        <v>0.58333333333333304</v>
      </c>
      <c r="AQ41" s="155">
        <v>0.59374999999999967</v>
      </c>
      <c r="AR41" s="155">
        <v>0.59999999999999964</v>
      </c>
      <c r="AS41" s="155">
        <v>0.60694444444444406</v>
      </c>
      <c r="AT41" s="155">
        <v>0.61388888888888848</v>
      </c>
      <c r="AU41" s="155">
        <v>0.6208333333333329</v>
      </c>
      <c r="AV41" s="155">
        <v>0.62777777777777732</v>
      </c>
      <c r="AW41" s="155">
        <v>0.63472222222222174</v>
      </c>
      <c r="AX41" s="155">
        <v>0.64166666666666616</v>
      </c>
      <c r="AY41" s="155">
        <v>0.64861111111111058</v>
      </c>
      <c r="AZ41" s="155">
        <v>0.65416666666666612</v>
      </c>
      <c r="BA41" s="155">
        <v>0.65972222222222165</v>
      </c>
      <c r="BB41" s="155">
        <v>0.66666666666666607</v>
      </c>
      <c r="BC41" s="155">
        <v>0.67361111111111049</v>
      </c>
      <c r="BD41" s="155">
        <v>0.68055555555555491</v>
      </c>
      <c r="BE41" s="155">
        <v>0.68749999999999933</v>
      </c>
      <c r="BF41" s="155">
        <v>0.69444444444444375</v>
      </c>
      <c r="BG41" s="155">
        <v>0.70138888888888817</v>
      </c>
      <c r="BH41" s="155">
        <v>0.70833333333333259</v>
      </c>
      <c r="BI41" s="155">
        <v>0.7166666666666659</v>
      </c>
      <c r="BJ41" s="155">
        <v>0.72361111111111032</v>
      </c>
      <c r="BK41" s="155">
        <v>0.73055555555555474</v>
      </c>
      <c r="BL41" s="155">
        <v>0.73749999999999916</v>
      </c>
      <c r="BM41" s="155">
        <v>0.74444444444444358</v>
      </c>
      <c r="BN41" s="155">
        <v>0.751388888888888</v>
      </c>
      <c r="BO41" s="155">
        <v>0.76527777777777684</v>
      </c>
      <c r="BP41" s="155">
        <v>0.77708333333333235</v>
      </c>
      <c r="BQ41" s="155">
        <v>0.79513888888888795</v>
      </c>
      <c r="BR41" s="155">
        <v>0.81874999999999909</v>
      </c>
      <c r="BS41" s="155">
        <v>0.83958333333333246</v>
      </c>
      <c r="BT41" s="155">
        <v>0.86041666666666583</v>
      </c>
      <c r="BU41" s="155">
        <v>0.8812499999999992</v>
      </c>
      <c r="BV41" s="155">
        <v>0.90208333333333257</v>
      </c>
      <c r="BW41" s="155">
        <v>0.92291666666666594</v>
      </c>
      <c r="BX41" s="155">
        <v>0.94374999999999931</v>
      </c>
      <c r="BY41" s="155">
        <v>0.96458333333333268</v>
      </c>
      <c r="BZ41" s="155">
        <v>0.98541666666666605</v>
      </c>
      <c r="CA41" s="155">
        <v>1.0062499999999994</v>
      </c>
      <c r="CB41" s="155">
        <v>1.0270833333333327</v>
      </c>
    </row>
    <row r="42" spans="1:80" x14ac:dyDescent="0.3">
      <c r="AK42" s="147"/>
    </row>
    <row r="43" spans="1:80" x14ac:dyDescent="0.3">
      <c r="A43" s="7" t="s">
        <v>216</v>
      </c>
      <c r="B43" s="156">
        <v>0</v>
      </c>
      <c r="C43" s="156">
        <v>0</v>
      </c>
      <c r="D43" s="156">
        <v>0</v>
      </c>
      <c r="E43" s="156">
        <v>0</v>
      </c>
      <c r="F43" s="156">
        <v>0</v>
      </c>
      <c r="G43" s="156">
        <v>0</v>
      </c>
      <c r="H43" s="156">
        <v>1</v>
      </c>
      <c r="I43" s="156">
        <v>1</v>
      </c>
      <c r="J43" s="156">
        <v>0.8</v>
      </c>
      <c r="K43" s="156">
        <v>2</v>
      </c>
      <c r="L43" s="156">
        <v>2</v>
      </c>
      <c r="M43" s="156">
        <v>0.8</v>
      </c>
      <c r="N43" s="156">
        <v>1</v>
      </c>
      <c r="O43" s="156">
        <v>3</v>
      </c>
      <c r="P43" s="156">
        <v>3.6</v>
      </c>
      <c r="Q43" s="156">
        <v>3.6</v>
      </c>
      <c r="R43" s="156">
        <v>2</v>
      </c>
      <c r="S43" s="156">
        <v>3</v>
      </c>
      <c r="T43" s="156">
        <v>2.8</v>
      </c>
      <c r="U43" s="156">
        <v>4.6000000000000014</v>
      </c>
      <c r="V43" s="156">
        <v>2.8</v>
      </c>
      <c r="W43" s="156">
        <v>1.8</v>
      </c>
      <c r="X43" s="156">
        <v>1</v>
      </c>
      <c r="Y43" s="156">
        <v>1</v>
      </c>
      <c r="Z43" s="156">
        <v>2.8</v>
      </c>
      <c r="AA43" s="156">
        <v>0.8</v>
      </c>
      <c r="AB43" s="156">
        <v>2.8</v>
      </c>
      <c r="AC43" s="156">
        <v>1.8</v>
      </c>
      <c r="AD43" s="156">
        <v>1</v>
      </c>
      <c r="AE43" s="156">
        <v>2</v>
      </c>
      <c r="AF43" s="157">
        <v>2</v>
      </c>
      <c r="AG43" s="156">
        <v>2.8</v>
      </c>
      <c r="AH43" s="156">
        <v>3</v>
      </c>
      <c r="AI43" s="156">
        <v>2.8</v>
      </c>
      <c r="AJ43" s="156">
        <v>4.8000000000000007</v>
      </c>
      <c r="AK43" s="156">
        <v>2</v>
      </c>
      <c r="AL43" s="156">
        <v>3.8</v>
      </c>
      <c r="AM43" s="156">
        <v>3.8</v>
      </c>
      <c r="AN43" s="156">
        <v>3</v>
      </c>
      <c r="AO43" s="156">
        <v>2.8</v>
      </c>
      <c r="AP43" s="156">
        <v>2.8</v>
      </c>
      <c r="AQ43" s="156">
        <v>0</v>
      </c>
      <c r="AR43" s="156">
        <v>5.6000000000000014</v>
      </c>
      <c r="AS43" s="156">
        <v>1</v>
      </c>
      <c r="AT43" s="156">
        <v>3.8</v>
      </c>
      <c r="AU43" s="156">
        <v>4</v>
      </c>
      <c r="AV43" s="156">
        <v>2</v>
      </c>
      <c r="AW43" s="156">
        <v>5.8000000000000007</v>
      </c>
      <c r="AX43" s="156">
        <v>3.8</v>
      </c>
      <c r="AY43" s="156">
        <v>4.6000000000000014</v>
      </c>
      <c r="AZ43" s="156">
        <v>2</v>
      </c>
      <c r="BA43" s="156">
        <v>0</v>
      </c>
      <c r="BB43" s="156">
        <v>3</v>
      </c>
      <c r="BC43" s="156">
        <v>1.8</v>
      </c>
      <c r="BD43" s="156">
        <v>4.8000000000000007</v>
      </c>
      <c r="BE43" s="156">
        <v>4.8000000000000007</v>
      </c>
      <c r="BF43" s="156">
        <v>5.8000000000000007</v>
      </c>
      <c r="BG43" s="156">
        <v>2</v>
      </c>
      <c r="BH43" s="156">
        <v>3.6</v>
      </c>
      <c r="BI43" s="156">
        <v>5.8000000000000007</v>
      </c>
      <c r="BJ43" s="156">
        <v>3.8</v>
      </c>
      <c r="BK43" s="156">
        <v>3.8</v>
      </c>
      <c r="BL43" s="156">
        <v>2</v>
      </c>
      <c r="BM43" s="157">
        <v>4</v>
      </c>
      <c r="BN43" s="156">
        <v>3.4</v>
      </c>
      <c r="BO43" s="156">
        <v>5.4</v>
      </c>
      <c r="BP43" s="156">
        <v>2</v>
      </c>
      <c r="BQ43" s="156">
        <v>3</v>
      </c>
      <c r="BR43" s="156">
        <v>2.6</v>
      </c>
      <c r="BS43" s="156">
        <v>0.8</v>
      </c>
      <c r="BT43" s="156">
        <v>3.8</v>
      </c>
      <c r="BU43" s="156">
        <v>2.8</v>
      </c>
      <c r="BV43" s="156">
        <v>2</v>
      </c>
      <c r="BW43" s="156">
        <v>2.8</v>
      </c>
      <c r="BX43" s="156">
        <v>3.8</v>
      </c>
      <c r="BY43" s="156">
        <v>2</v>
      </c>
      <c r="BZ43" s="156">
        <v>1.8</v>
      </c>
      <c r="CA43" s="156">
        <v>1.8</v>
      </c>
      <c r="CB43" s="156">
        <v>0.8</v>
      </c>
    </row>
    <row r="44" spans="1:80" x14ac:dyDescent="0.3">
      <c r="A44" s="7" t="s">
        <v>85</v>
      </c>
      <c r="B44" s="156">
        <v>0</v>
      </c>
      <c r="C44" s="156">
        <v>0</v>
      </c>
      <c r="D44" s="156">
        <v>0</v>
      </c>
      <c r="E44" s="156">
        <v>0</v>
      </c>
      <c r="F44" s="156">
        <v>0</v>
      </c>
      <c r="G44" s="156">
        <v>0.8</v>
      </c>
      <c r="H44" s="156">
        <v>1</v>
      </c>
      <c r="I44" s="156">
        <v>1</v>
      </c>
      <c r="J44" s="156">
        <v>1</v>
      </c>
      <c r="K44" s="156">
        <v>2</v>
      </c>
      <c r="L44" s="156">
        <v>3</v>
      </c>
      <c r="M44" s="156">
        <v>1</v>
      </c>
      <c r="N44" s="156">
        <v>2.8</v>
      </c>
      <c r="O44" s="156">
        <v>3</v>
      </c>
      <c r="P44" s="156">
        <v>4</v>
      </c>
      <c r="Q44" s="156">
        <v>3.6</v>
      </c>
      <c r="R44" s="156">
        <v>3</v>
      </c>
      <c r="S44" s="156">
        <v>3</v>
      </c>
      <c r="T44" s="156">
        <v>3</v>
      </c>
      <c r="U44" s="156">
        <v>5.8000000000000007</v>
      </c>
      <c r="V44" s="156">
        <v>4</v>
      </c>
      <c r="W44" s="156">
        <v>2</v>
      </c>
      <c r="X44" s="156">
        <v>2</v>
      </c>
      <c r="Y44" s="156">
        <v>3.8</v>
      </c>
      <c r="Z44" s="156">
        <v>3.8</v>
      </c>
      <c r="AA44" s="156">
        <v>1</v>
      </c>
      <c r="AB44" s="156">
        <v>3.8</v>
      </c>
      <c r="AC44" s="156">
        <v>3.8</v>
      </c>
      <c r="AD44" s="156">
        <v>1</v>
      </c>
      <c r="AE44" s="156">
        <v>3</v>
      </c>
      <c r="AF44" s="157">
        <v>3</v>
      </c>
      <c r="AG44" s="156">
        <v>3.8</v>
      </c>
      <c r="AH44" s="156">
        <v>4</v>
      </c>
      <c r="AI44" s="156">
        <v>4</v>
      </c>
      <c r="AJ44" s="156">
        <v>6.8000000000000007</v>
      </c>
      <c r="AK44" s="156">
        <v>3.8</v>
      </c>
      <c r="AL44" s="156">
        <v>5.4</v>
      </c>
      <c r="AM44" s="156">
        <v>3.8</v>
      </c>
      <c r="AN44" s="156">
        <v>7.6000000000000014</v>
      </c>
      <c r="AO44" s="156">
        <v>6.6000000000000014</v>
      </c>
      <c r="AP44" s="156">
        <v>6.6000000000000014</v>
      </c>
      <c r="AQ44" s="156">
        <v>0</v>
      </c>
      <c r="AR44" s="156">
        <v>9.6000000000000014</v>
      </c>
      <c r="AS44" s="156">
        <v>2.8</v>
      </c>
      <c r="AT44" s="156">
        <v>4.8000000000000007</v>
      </c>
      <c r="AU44" s="156">
        <v>6.6000000000000014</v>
      </c>
      <c r="AV44" s="156">
        <v>4.8000000000000007</v>
      </c>
      <c r="AW44" s="156">
        <v>6.8000000000000007</v>
      </c>
      <c r="AX44" s="156">
        <v>4.8000000000000007</v>
      </c>
      <c r="AY44" s="156">
        <v>5</v>
      </c>
      <c r="AZ44" s="156">
        <v>4.4000000000000004</v>
      </c>
      <c r="BA44" s="156">
        <v>0</v>
      </c>
      <c r="BB44" s="156">
        <v>6.6000000000000014</v>
      </c>
      <c r="BC44" s="156">
        <v>3.8</v>
      </c>
      <c r="BD44" s="156">
        <v>6</v>
      </c>
      <c r="BE44" s="156">
        <v>5</v>
      </c>
      <c r="BF44" s="156">
        <v>8.6</v>
      </c>
      <c r="BG44" s="156">
        <v>4</v>
      </c>
      <c r="BH44" s="156">
        <v>4.8000000000000007</v>
      </c>
      <c r="BI44" s="156">
        <v>8.4</v>
      </c>
      <c r="BJ44" s="156">
        <v>4.8000000000000007</v>
      </c>
      <c r="BK44" s="156">
        <v>4.8000000000000007</v>
      </c>
      <c r="BL44" s="156">
        <v>2.8</v>
      </c>
      <c r="BM44" s="157">
        <v>11.8</v>
      </c>
      <c r="BN44" s="156">
        <v>5.6000000000000014</v>
      </c>
      <c r="BO44" s="156">
        <v>5.8000000000000007</v>
      </c>
      <c r="BP44" s="156">
        <v>3.5</v>
      </c>
      <c r="BQ44" s="156">
        <v>3.8</v>
      </c>
      <c r="BR44" s="156">
        <v>2.6</v>
      </c>
      <c r="BS44" s="156">
        <v>2.8</v>
      </c>
      <c r="BT44" s="156">
        <v>4</v>
      </c>
      <c r="BU44" s="156">
        <v>3.6</v>
      </c>
      <c r="BV44" s="156">
        <v>3.8</v>
      </c>
      <c r="BW44" s="156">
        <v>2.8</v>
      </c>
      <c r="BX44" s="156">
        <v>4.6000000000000014</v>
      </c>
      <c r="BY44" s="156">
        <v>3.8</v>
      </c>
      <c r="BZ44" s="156">
        <v>2</v>
      </c>
      <c r="CA44" s="156">
        <v>1</v>
      </c>
      <c r="CB44" s="156">
        <v>0.8</v>
      </c>
    </row>
    <row r="45" spans="1:80" x14ac:dyDescent="0.3">
      <c r="A45" s="7" t="s">
        <v>84</v>
      </c>
      <c r="B45" s="156">
        <v>1.8</v>
      </c>
      <c r="C45" s="156">
        <v>0</v>
      </c>
      <c r="D45" s="156">
        <v>1</v>
      </c>
      <c r="E45" s="156">
        <v>6</v>
      </c>
      <c r="F45" s="156">
        <v>4</v>
      </c>
      <c r="G45" s="156">
        <v>5</v>
      </c>
      <c r="H45" s="156">
        <v>7.8000000000000007</v>
      </c>
      <c r="I45" s="156">
        <v>6</v>
      </c>
      <c r="J45" s="156">
        <v>10</v>
      </c>
      <c r="K45" s="156">
        <v>10.8</v>
      </c>
      <c r="L45" s="156">
        <v>13.6</v>
      </c>
      <c r="M45" s="156">
        <v>13</v>
      </c>
      <c r="N45" s="156">
        <v>17.600000000000001</v>
      </c>
      <c r="O45" s="156">
        <v>22.8</v>
      </c>
      <c r="P45" s="156">
        <v>17.600000000000001</v>
      </c>
      <c r="Q45" s="156">
        <v>17.600000000000001</v>
      </c>
      <c r="R45" s="156">
        <v>31.6</v>
      </c>
      <c r="S45" s="156">
        <v>26.8</v>
      </c>
      <c r="T45" s="156">
        <v>50</v>
      </c>
      <c r="U45" s="156">
        <v>53.400000000000013</v>
      </c>
      <c r="V45" s="156">
        <v>27.7</v>
      </c>
      <c r="W45" s="156">
        <v>40.400000000000013</v>
      </c>
      <c r="X45" s="156">
        <v>22.8</v>
      </c>
      <c r="Y45" s="156">
        <v>24.6</v>
      </c>
      <c r="Z45" s="156">
        <v>15</v>
      </c>
      <c r="AA45" s="156">
        <v>16</v>
      </c>
      <c r="AB45" s="156">
        <v>23.4</v>
      </c>
      <c r="AC45" s="156">
        <v>19</v>
      </c>
      <c r="AD45" s="156">
        <v>17</v>
      </c>
      <c r="AE45" s="156">
        <v>21.6</v>
      </c>
      <c r="AF45" s="157">
        <v>21.8</v>
      </c>
      <c r="AG45" s="156">
        <v>16.8</v>
      </c>
      <c r="AH45" s="156">
        <v>25</v>
      </c>
      <c r="AI45" s="156">
        <v>22.6</v>
      </c>
      <c r="AJ45" s="156">
        <v>31.4</v>
      </c>
      <c r="AK45" s="156">
        <v>27.8</v>
      </c>
      <c r="AL45" s="156">
        <v>38.5</v>
      </c>
      <c r="AM45" s="156">
        <v>22.6</v>
      </c>
      <c r="AN45" s="156">
        <v>34.799999999999997</v>
      </c>
      <c r="AO45" s="156">
        <v>34.6</v>
      </c>
      <c r="AP45" s="156">
        <v>33.200000000000003</v>
      </c>
      <c r="AQ45" s="156">
        <v>0</v>
      </c>
      <c r="AR45" s="156">
        <v>49.900000000000013</v>
      </c>
      <c r="AS45" s="156">
        <v>23.2</v>
      </c>
      <c r="AT45" s="156">
        <v>33.6</v>
      </c>
      <c r="AU45" s="156">
        <v>31.6</v>
      </c>
      <c r="AV45" s="156">
        <v>22.8</v>
      </c>
      <c r="AW45" s="156">
        <v>29.6</v>
      </c>
      <c r="AX45" s="156">
        <v>38</v>
      </c>
      <c r="AY45" s="156">
        <v>28.2</v>
      </c>
      <c r="AZ45" s="156">
        <v>20</v>
      </c>
      <c r="BA45" s="156">
        <v>0</v>
      </c>
      <c r="BB45" s="156">
        <v>39.400000000000013</v>
      </c>
      <c r="BC45" s="156">
        <v>28</v>
      </c>
      <c r="BD45" s="156">
        <v>28.8</v>
      </c>
      <c r="BE45" s="156">
        <v>24.8</v>
      </c>
      <c r="BF45" s="156">
        <v>29.9</v>
      </c>
      <c r="BG45" s="156">
        <v>30.2</v>
      </c>
      <c r="BH45" s="156">
        <v>33</v>
      </c>
      <c r="BI45" s="156">
        <v>40</v>
      </c>
      <c r="BJ45" s="156">
        <v>31.8</v>
      </c>
      <c r="BK45" s="156">
        <v>38.400000000000013</v>
      </c>
      <c r="BL45" s="156">
        <v>25.6</v>
      </c>
      <c r="BM45" s="157">
        <v>38.400000000000013</v>
      </c>
      <c r="BN45" s="156">
        <v>29.6</v>
      </c>
      <c r="BO45" s="156">
        <v>35.4</v>
      </c>
      <c r="BP45" s="156">
        <v>25.9</v>
      </c>
      <c r="BQ45" s="156">
        <v>33.6</v>
      </c>
      <c r="BR45" s="156">
        <v>31.6</v>
      </c>
      <c r="BS45" s="156">
        <v>27.4</v>
      </c>
      <c r="BT45" s="156">
        <v>30.8</v>
      </c>
      <c r="BU45" s="156">
        <v>27.4</v>
      </c>
      <c r="BV45" s="156">
        <v>30.6</v>
      </c>
      <c r="BW45" s="156">
        <v>25.8</v>
      </c>
      <c r="BX45" s="156">
        <v>32.4</v>
      </c>
      <c r="BY45" s="156">
        <v>21.2</v>
      </c>
      <c r="BZ45" s="156">
        <v>22.6</v>
      </c>
      <c r="CA45" s="156">
        <v>20.8</v>
      </c>
      <c r="CB45" s="156">
        <v>17</v>
      </c>
    </row>
    <row r="46" spans="1:80" x14ac:dyDescent="0.3">
      <c r="A46" s="7" t="s">
        <v>1009</v>
      </c>
      <c r="B46" s="156">
        <v>1.8</v>
      </c>
      <c r="C46" s="156">
        <v>0</v>
      </c>
      <c r="D46" s="156">
        <v>1</v>
      </c>
      <c r="E46" s="156">
        <v>5.8000000000000007</v>
      </c>
      <c r="F46" s="156">
        <v>4</v>
      </c>
      <c r="G46" s="156">
        <v>5</v>
      </c>
      <c r="H46" s="156">
        <v>7.8000000000000007</v>
      </c>
      <c r="I46" s="156">
        <v>6</v>
      </c>
      <c r="J46" s="156">
        <v>10</v>
      </c>
      <c r="K46" s="156">
        <v>10.8</v>
      </c>
      <c r="L46" s="156">
        <v>13.6</v>
      </c>
      <c r="M46" s="156">
        <v>13</v>
      </c>
      <c r="N46" s="156">
        <v>18.399999999999999</v>
      </c>
      <c r="O46" s="156">
        <v>23.8</v>
      </c>
      <c r="P46" s="156">
        <v>17.600000000000001</v>
      </c>
      <c r="Q46" s="156">
        <v>18.399999999999999</v>
      </c>
      <c r="R46" s="156">
        <v>31.8</v>
      </c>
      <c r="S46" s="156">
        <v>27.8</v>
      </c>
      <c r="T46" s="156">
        <v>50.8</v>
      </c>
      <c r="U46" s="156">
        <v>53.400000000000013</v>
      </c>
      <c r="V46" s="156">
        <v>27.8</v>
      </c>
      <c r="W46" s="156">
        <v>40</v>
      </c>
      <c r="X46" s="156">
        <v>23.6</v>
      </c>
      <c r="Y46" s="156">
        <v>24.6</v>
      </c>
      <c r="Z46" s="156">
        <v>15</v>
      </c>
      <c r="AA46" s="156">
        <v>16.8</v>
      </c>
      <c r="AB46" s="156">
        <v>23.4</v>
      </c>
      <c r="AC46" s="156">
        <v>18.5</v>
      </c>
      <c r="AD46" s="156">
        <v>17</v>
      </c>
      <c r="AE46" s="156">
        <v>21.6</v>
      </c>
      <c r="AF46" s="157">
        <v>21.6</v>
      </c>
      <c r="AG46" s="156">
        <v>17</v>
      </c>
      <c r="AH46" s="156">
        <v>25</v>
      </c>
      <c r="AI46" s="156">
        <v>23.4</v>
      </c>
      <c r="AJ46" s="156">
        <v>30.6</v>
      </c>
      <c r="AK46" s="156">
        <v>27.8</v>
      </c>
      <c r="AL46" s="156">
        <v>39.1</v>
      </c>
      <c r="AM46" s="156">
        <v>21.8</v>
      </c>
      <c r="AN46" s="156">
        <v>34.799999999999997</v>
      </c>
      <c r="AO46" s="156">
        <v>33.799999999999997</v>
      </c>
      <c r="AP46" s="156">
        <v>33.200000000000003</v>
      </c>
      <c r="AQ46" s="156">
        <v>0</v>
      </c>
      <c r="AR46" s="156">
        <v>51.3</v>
      </c>
      <c r="AS46" s="156">
        <v>24</v>
      </c>
      <c r="AT46" s="156">
        <v>33.4</v>
      </c>
      <c r="AU46" s="156">
        <v>31.6</v>
      </c>
      <c r="AV46" s="156">
        <v>23</v>
      </c>
      <c r="AW46" s="156">
        <v>28</v>
      </c>
      <c r="AX46" s="156">
        <v>39.200000000000003</v>
      </c>
      <c r="AY46" s="156">
        <v>28.2</v>
      </c>
      <c r="AZ46" s="156">
        <v>22</v>
      </c>
      <c r="BA46" s="156">
        <v>0</v>
      </c>
      <c r="BB46" s="156">
        <v>39.400000000000013</v>
      </c>
      <c r="BC46" s="156">
        <v>29</v>
      </c>
      <c r="BD46" s="156">
        <v>30.6</v>
      </c>
      <c r="BE46" s="156">
        <v>24</v>
      </c>
      <c r="BF46" s="156">
        <v>30.3</v>
      </c>
      <c r="BG46" s="156">
        <v>29.6</v>
      </c>
      <c r="BH46" s="156">
        <v>33</v>
      </c>
      <c r="BI46" s="156">
        <v>40.200000000000003</v>
      </c>
      <c r="BJ46" s="156">
        <v>32.6</v>
      </c>
      <c r="BK46" s="156">
        <v>39.299999999999997</v>
      </c>
      <c r="BL46" s="156">
        <v>26.4</v>
      </c>
      <c r="BM46" s="157">
        <v>38.400000000000013</v>
      </c>
      <c r="BN46" s="156">
        <v>29.4</v>
      </c>
      <c r="BO46" s="156">
        <v>35.200000000000003</v>
      </c>
      <c r="BP46" s="156">
        <v>28.3</v>
      </c>
      <c r="BQ46" s="156">
        <v>34.4</v>
      </c>
      <c r="BR46" s="156">
        <v>31.8</v>
      </c>
      <c r="BS46" s="156">
        <v>28.4</v>
      </c>
      <c r="BT46" s="156">
        <v>30.8</v>
      </c>
      <c r="BU46" s="156">
        <v>26</v>
      </c>
      <c r="BV46" s="156">
        <v>31.4</v>
      </c>
      <c r="BW46" s="156">
        <v>25</v>
      </c>
      <c r="BX46" s="156">
        <v>32.4</v>
      </c>
      <c r="BY46" s="156">
        <v>21.2</v>
      </c>
      <c r="BZ46" s="156">
        <v>22.6</v>
      </c>
      <c r="CA46" s="156">
        <v>20.8</v>
      </c>
      <c r="CB46" s="156">
        <v>17.8</v>
      </c>
    </row>
    <row r="47" spans="1:80" x14ac:dyDescent="0.3">
      <c r="A47" s="7" t="s">
        <v>1008</v>
      </c>
      <c r="B47" s="156">
        <v>1.8</v>
      </c>
      <c r="C47" s="156">
        <v>0</v>
      </c>
      <c r="D47" s="156">
        <v>1</v>
      </c>
      <c r="E47" s="156">
        <v>5.8000000000000007</v>
      </c>
      <c r="F47" s="156">
        <v>4</v>
      </c>
      <c r="G47" s="156">
        <v>5</v>
      </c>
      <c r="H47" s="156">
        <v>6</v>
      </c>
      <c r="I47" s="156">
        <v>5.8000000000000007</v>
      </c>
      <c r="J47" s="156">
        <v>9.8000000000000007</v>
      </c>
      <c r="K47" s="156">
        <v>10</v>
      </c>
      <c r="L47" s="156">
        <v>12.8</v>
      </c>
      <c r="M47" s="156">
        <v>13</v>
      </c>
      <c r="N47" s="156">
        <v>16.600000000000001</v>
      </c>
      <c r="O47" s="156">
        <v>23.6</v>
      </c>
      <c r="P47" s="156">
        <v>16.8</v>
      </c>
      <c r="Q47" s="156">
        <v>18.2</v>
      </c>
      <c r="R47" s="156">
        <v>31.8</v>
      </c>
      <c r="S47" s="156">
        <v>26</v>
      </c>
      <c r="T47" s="156">
        <v>48</v>
      </c>
      <c r="U47" s="156">
        <v>52.2</v>
      </c>
      <c r="V47" s="156">
        <v>27</v>
      </c>
      <c r="W47" s="156">
        <v>37.6</v>
      </c>
      <c r="X47" s="156">
        <v>20.8</v>
      </c>
      <c r="Y47" s="156">
        <v>22</v>
      </c>
      <c r="Z47" s="156">
        <v>15.7</v>
      </c>
      <c r="AA47" s="156">
        <v>16</v>
      </c>
      <c r="AB47" s="156">
        <v>21.8</v>
      </c>
      <c r="AC47" s="156">
        <v>18.8</v>
      </c>
      <c r="AD47" s="156">
        <v>16.8</v>
      </c>
      <c r="AE47" s="156">
        <v>19.8</v>
      </c>
      <c r="AF47" s="157">
        <v>20.6</v>
      </c>
      <c r="AG47" s="156">
        <v>16.8</v>
      </c>
      <c r="AH47" s="156">
        <v>23.8</v>
      </c>
      <c r="AI47" s="156">
        <v>22.6</v>
      </c>
      <c r="AJ47" s="156">
        <v>30.6</v>
      </c>
      <c r="AK47" s="156">
        <v>26.6</v>
      </c>
      <c r="AL47" s="156">
        <v>36.799999999999997</v>
      </c>
      <c r="AM47" s="156">
        <v>22.8</v>
      </c>
      <c r="AN47" s="156">
        <v>33.9</v>
      </c>
      <c r="AO47" s="156">
        <v>32.799999999999997</v>
      </c>
      <c r="AP47" s="156">
        <v>30.8</v>
      </c>
      <c r="AQ47" s="156">
        <v>0</v>
      </c>
      <c r="AR47" s="156">
        <v>55.1</v>
      </c>
      <c r="AS47" s="156">
        <v>24.2</v>
      </c>
      <c r="AT47" s="156">
        <v>32.700000000000003</v>
      </c>
      <c r="AU47" s="156">
        <v>31.1</v>
      </c>
      <c r="AV47" s="156">
        <v>23</v>
      </c>
      <c r="AW47" s="156">
        <v>28.8</v>
      </c>
      <c r="AX47" s="156">
        <v>41</v>
      </c>
      <c r="AY47" s="156">
        <v>28.2</v>
      </c>
      <c r="AZ47" s="156">
        <v>22</v>
      </c>
      <c r="BA47" s="156">
        <v>0</v>
      </c>
      <c r="BB47" s="156">
        <v>40.400000000000013</v>
      </c>
      <c r="BC47" s="156">
        <v>29.6</v>
      </c>
      <c r="BD47" s="156">
        <v>28.4</v>
      </c>
      <c r="BE47" s="156">
        <v>24.6</v>
      </c>
      <c r="BF47" s="156">
        <v>30.1</v>
      </c>
      <c r="BG47" s="156">
        <v>28.4</v>
      </c>
      <c r="BH47" s="156">
        <v>32.799999999999997</v>
      </c>
      <c r="BI47" s="156">
        <v>36.799999999999997</v>
      </c>
      <c r="BJ47" s="156">
        <v>31.8</v>
      </c>
      <c r="BK47" s="156">
        <v>38.299999999999997</v>
      </c>
      <c r="BL47" s="156">
        <v>26.4</v>
      </c>
      <c r="BM47" s="157">
        <v>36.799999999999997</v>
      </c>
      <c r="BN47" s="156">
        <v>27.8</v>
      </c>
      <c r="BO47" s="156">
        <v>32.799999999999997</v>
      </c>
      <c r="BP47" s="156">
        <v>28.2</v>
      </c>
      <c r="BQ47" s="156">
        <v>33.6</v>
      </c>
      <c r="BR47" s="156">
        <v>31.8</v>
      </c>
      <c r="BS47" s="156">
        <v>26</v>
      </c>
      <c r="BT47" s="156">
        <v>29.6</v>
      </c>
      <c r="BU47" s="156">
        <v>25.8</v>
      </c>
      <c r="BV47" s="156">
        <v>31.4</v>
      </c>
      <c r="BW47" s="156">
        <v>23.6</v>
      </c>
      <c r="BX47" s="156">
        <v>30.6</v>
      </c>
      <c r="BY47" s="156">
        <v>20.399999999999999</v>
      </c>
      <c r="BZ47" s="156">
        <v>21</v>
      </c>
      <c r="CA47" s="156">
        <v>21.6</v>
      </c>
      <c r="CB47" s="156">
        <v>17.8</v>
      </c>
    </row>
    <row r="48" spans="1:80" x14ac:dyDescent="0.3">
      <c r="A48" s="7" t="s">
        <v>1007</v>
      </c>
      <c r="B48" s="156">
        <v>1.8</v>
      </c>
      <c r="C48" s="156">
        <v>0</v>
      </c>
      <c r="D48" s="156">
        <v>1</v>
      </c>
      <c r="E48" s="156">
        <v>5.8000000000000007</v>
      </c>
      <c r="F48" s="156">
        <v>4</v>
      </c>
      <c r="G48" s="156">
        <v>5</v>
      </c>
      <c r="H48" s="156">
        <v>5.8000000000000007</v>
      </c>
      <c r="I48" s="156">
        <v>6.8000000000000007</v>
      </c>
      <c r="J48" s="156">
        <v>10</v>
      </c>
      <c r="K48" s="156">
        <v>10</v>
      </c>
      <c r="L48" s="156">
        <v>12.8</v>
      </c>
      <c r="M48" s="156">
        <v>13.8</v>
      </c>
      <c r="N48" s="156">
        <v>15.8</v>
      </c>
      <c r="O48" s="156">
        <v>22.8</v>
      </c>
      <c r="P48" s="156">
        <v>16.8</v>
      </c>
      <c r="Q48" s="156">
        <v>17.899999999999999</v>
      </c>
      <c r="R48" s="156">
        <v>30</v>
      </c>
      <c r="S48" s="156">
        <v>24.6</v>
      </c>
      <c r="T48" s="156">
        <v>46.2</v>
      </c>
      <c r="U48" s="156">
        <v>48.8</v>
      </c>
      <c r="V48" s="156">
        <v>26.8</v>
      </c>
      <c r="W48" s="156">
        <v>35</v>
      </c>
      <c r="X48" s="156">
        <v>18</v>
      </c>
      <c r="Y48" s="156">
        <v>21.5</v>
      </c>
      <c r="Z48" s="156">
        <v>16</v>
      </c>
      <c r="AA48" s="156">
        <v>15.8</v>
      </c>
      <c r="AB48" s="156">
        <v>19.899999999999999</v>
      </c>
      <c r="AC48" s="156">
        <v>19.5</v>
      </c>
      <c r="AD48" s="156">
        <v>15.8</v>
      </c>
      <c r="AE48" s="156">
        <v>20</v>
      </c>
      <c r="AF48" s="157">
        <v>19</v>
      </c>
      <c r="AG48" s="156">
        <v>16.8</v>
      </c>
      <c r="AH48" s="156">
        <v>25</v>
      </c>
      <c r="AI48" s="156">
        <v>22.6</v>
      </c>
      <c r="AJ48" s="156">
        <v>29.5</v>
      </c>
      <c r="AK48" s="156">
        <v>25.8</v>
      </c>
      <c r="AL48" s="156">
        <v>34.799999999999997</v>
      </c>
      <c r="AM48" s="156">
        <v>21.8</v>
      </c>
      <c r="AN48" s="156">
        <v>33.9</v>
      </c>
      <c r="AO48" s="156">
        <v>33</v>
      </c>
      <c r="AP48" s="156">
        <v>30</v>
      </c>
      <c r="AQ48" s="156">
        <v>0</v>
      </c>
      <c r="AR48" s="156">
        <v>52.1</v>
      </c>
      <c r="AS48" s="156">
        <v>20.8</v>
      </c>
      <c r="AT48" s="156">
        <v>30.9</v>
      </c>
      <c r="AU48" s="156">
        <v>29</v>
      </c>
      <c r="AV48" s="156">
        <v>21</v>
      </c>
      <c r="AW48" s="156">
        <v>26</v>
      </c>
      <c r="AX48" s="156">
        <v>39</v>
      </c>
      <c r="AY48" s="156">
        <v>23.8</v>
      </c>
      <c r="AZ48" s="156">
        <v>19</v>
      </c>
      <c r="BA48" s="156">
        <v>0</v>
      </c>
      <c r="BB48" s="156">
        <v>39</v>
      </c>
      <c r="BC48" s="156">
        <v>26.7</v>
      </c>
      <c r="BD48" s="156">
        <v>25.7</v>
      </c>
      <c r="BE48" s="156">
        <v>22</v>
      </c>
      <c r="BF48" s="156">
        <v>28.9</v>
      </c>
      <c r="BG48" s="156">
        <v>25.8</v>
      </c>
      <c r="BH48" s="156">
        <v>32.6</v>
      </c>
      <c r="BI48" s="156">
        <v>36.5</v>
      </c>
      <c r="BJ48" s="156">
        <v>29.8</v>
      </c>
      <c r="BK48" s="156">
        <v>35.799999999999997</v>
      </c>
      <c r="BL48" s="156">
        <v>23.8</v>
      </c>
      <c r="BM48" s="157">
        <v>33.6</v>
      </c>
      <c r="BN48" s="156">
        <v>27</v>
      </c>
      <c r="BO48" s="156">
        <v>30.1</v>
      </c>
      <c r="BP48" s="156">
        <v>26.7</v>
      </c>
      <c r="BQ48" s="156">
        <v>31.6</v>
      </c>
      <c r="BR48" s="156">
        <v>29.4</v>
      </c>
      <c r="BS48" s="156">
        <v>22</v>
      </c>
      <c r="BT48" s="156">
        <v>27.8</v>
      </c>
      <c r="BU48" s="156">
        <v>25.8</v>
      </c>
      <c r="BV48" s="156">
        <v>28.2</v>
      </c>
      <c r="BW48" s="156">
        <v>21.7</v>
      </c>
      <c r="BX48" s="156">
        <v>30.4</v>
      </c>
      <c r="BY48" s="156">
        <v>18</v>
      </c>
      <c r="BZ48" s="156">
        <v>20.3</v>
      </c>
      <c r="CA48" s="156">
        <v>17.399999999999999</v>
      </c>
      <c r="CB48" s="156">
        <v>17.5</v>
      </c>
    </row>
    <row r="49" spans="1:80" x14ac:dyDescent="0.3">
      <c r="A49" s="7" t="s">
        <v>1006</v>
      </c>
      <c r="B49" s="156">
        <v>1.8</v>
      </c>
      <c r="C49" s="156">
        <v>0</v>
      </c>
      <c r="D49" s="156">
        <v>1</v>
      </c>
      <c r="E49" s="156">
        <v>2.8</v>
      </c>
      <c r="F49" s="156">
        <v>2.6</v>
      </c>
      <c r="G49" s="156">
        <v>4.8000000000000007</v>
      </c>
      <c r="H49" s="156">
        <v>5</v>
      </c>
      <c r="I49" s="156">
        <v>5.8000000000000007</v>
      </c>
      <c r="J49" s="156">
        <v>9</v>
      </c>
      <c r="K49" s="156">
        <v>8</v>
      </c>
      <c r="L49" s="156">
        <v>10.9</v>
      </c>
      <c r="M49" s="156">
        <v>10</v>
      </c>
      <c r="N49" s="156">
        <v>14</v>
      </c>
      <c r="O49" s="156">
        <v>16</v>
      </c>
      <c r="P49" s="156">
        <v>14.6</v>
      </c>
      <c r="Q49" s="156">
        <v>12.9</v>
      </c>
      <c r="R49" s="156">
        <v>21</v>
      </c>
      <c r="S49" s="156">
        <v>21</v>
      </c>
      <c r="T49" s="156">
        <v>32.9</v>
      </c>
      <c r="U49" s="156">
        <v>32.200000000000003</v>
      </c>
      <c r="V49" s="156">
        <v>17.5</v>
      </c>
      <c r="W49" s="156">
        <v>22</v>
      </c>
      <c r="X49" s="156">
        <v>15.6</v>
      </c>
      <c r="Y49" s="156">
        <v>18.8</v>
      </c>
      <c r="Z49" s="156">
        <v>13.9</v>
      </c>
      <c r="AA49" s="156">
        <v>15.8</v>
      </c>
      <c r="AB49" s="156">
        <v>17.8</v>
      </c>
      <c r="AC49" s="156">
        <v>18.8</v>
      </c>
      <c r="AD49" s="156">
        <v>15.4</v>
      </c>
      <c r="AE49" s="156">
        <v>19.8</v>
      </c>
      <c r="AF49" s="157">
        <v>19</v>
      </c>
      <c r="AG49" s="156">
        <v>15.6</v>
      </c>
      <c r="AH49" s="156">
        <v>21.8</v>
      </c>
      <c r="AI49" s="156">
        <v>22.8</v>
      </c>
      <c r="AJ49" s="156">
        <v>28</v>
      </c>
      <c r="AK49" s="156">
        <v>22.9</v>
      </c>
      <c r="AL49" s="156">
        <v>32.700000000000003</v>
      </c>
      <c r="AM49" s="156">
        <v>21</v>
      </c>
      <c r="AN49" s="156">
        <v>30.8</v>
      </c>
      <c r="AO49" s="156">
        <v>32.6</v>
      </c>
      <c r="AP49" s="156">
        <v>27.6</v>
      </c>
      <c r="AQ49" s="156">
        <v>0</v>
      </c>
      <c r="AR49" s="156">
        <v>51.1</v>
      </c>
      <c r="AS49" s="156">
        <v>20</v>
      </c>
      <c r="AT49" s="156">
        <v>30.1</v>
      </c>
      <c r="AU49" s="156">
        <v>28</v>
      </c>
      <c r="AV49" s="156">
        <v>19.8</v>
      </c>
      <c r="AW49" s="156">
        <v>25.8</v>
      </c>
      <c r="AX49" s="156">
        <v>37.700000000000003</v>
      </c>
      <c r="AY49" s="156">
        <v>22</v>
      </c>
      <c r="AZ49" s="156">
        <v>21.2</v>
      </c>
      <c r="BA49" s="156">
        <v>0</v>
      </c>
      <c r="BB49" s="156">
        <v>38.799999999999997</v>
      </c>
      <c r="BC49" s="156">
        <v>25.4</v>
      </c>
      <c r="BD49" s="156">
        <v>25</v>
      </c>
      <c r="BE49" s="156">
        <v>21.8</v>
      </c>
      <c r="BF49" s="156">
        <v>28.3</v>
      </c>
      <c r="BG49" s="156">
        <v>25.8</v>
      </c>
      <c r="BH49" s="156">
        <v>28.6</v>
      </c>
      <c r="BI49" s="156">
        <v>36.6</v>
      </c>
      <c r="BJ49" s="156">
        <v>30</v>
      </c>
      <c r="BK49" s="156">
        <v>35.799999999999997</v>
      </c>
      <c r="BL49" s="156">
        <v>23</v>
      </c>
      <c r="BM49" s="157">
        <v>32</v>
      </c>
      <c r="BN49" s="156">
        <v>26</v>
      </c>
      <c r="BO49" s="156">
        <v>30.1</v>
      </c>
      <c r="BP49" s="156">
        <v>24.8</v>
      </c>
      <c r="BQ49" s="156">
        <v>31.4</v>
      </c>
      <c r="BR49" s="156">
        <v>26</v>
      </c>
      <c r="BS49" s="156">
        <v>20</v>
      </c>
      <c r="BT49" s="156">
        <v>27.8</v>
      </c>
      <c r="BU49" s="156">
        <v>25</v>
      </c>
      <c r="BV49" s="156">
        <v>26.6</v>
      </c>
      <c r="BW49" s="156">
        <v>21.8</v>
      </c>
      <c r="BX49" s="156">
        <v>30.3</v>
      </c>
      <c r="BY49" s="156">
        <v>17</v>
      </c>
      <c r="BZ49" s="156">
        <v>20.2</v>
      </c>
      <c r="CA49" s="156">
        <v>18.2</v>
      </c>
      <c r="CB49" s="156">
        <v>17.7</v>
      </c>
    </row>
    <row r="50" spans="1:80" x14ac:dyDescent="0.3">
      <c r="A50" s="7" t="s">
        <v>1005</v>
      </c>
      <c r="B50" s="156">
        <v>1.8</v>
      </c>
      <c r="C50" s="156">
        <v>0</v>
      </c>
      <c r="D50" s="156">
        <v>1</v>
      </c>
      <c r="E50" s="156">
        <v>2.8</v>
      </c>
      <c r="F50" s="156">
        <v>2.6</v>
      </c>
      <c r="G50" s="156">
        <v>5</v>
      </c>
      <c r="H50" s="156">
        <v>5</v>
      </c>
      <c r="I50" s="156">
        <v>5.8000000000000007</v>
      </c>
      <c r="J50" s="156">
        <v>9</v>
      </c>
      <c r="K50" s="156">
        <v>8</v>
      </c>
      <c r="L50" s="156">
        <v>10.9</v>
      </c>
      <c r="M50" s="156">
        <v>10</v>
      </c>
      <c r="N50" s="156">
        <v>13.2</v>
      </c>
      <c r="O50" s="156">
        <v>16</v>
      </c>
      <c r="P50" s="156">
        <v>13.6</v>
      </c>
      <c r="Q50" s="156">
        <v>12.8</v>
      </c>
      <c r="R50" s="156">
        <v>21.6</v>
      </c>
      <c r="S50" s="156">
        <v>17.5</v>
      </c>
      <c r="T50" s="156">
        <v>27</v>
      </c>
      <c r="U50" s="156">
        <v>30.8</v>
      </c>
      <c r="V50" s="156">
        <v>15.4</v>
      </c>
      <c r="W50" s="156">
        <v>21</v>
      </c>
      <c r="X50" s="156">
        <v>15</v>
      </c>
      <c r="Y50" s="156">
        <v>17.899999999999999</v>
      </c>
      <c r="Z50" s="156">
        <v>13</v>
      </c>
      <c r="AA50" s="156">
        <v>15.2</v>
      </c>
      <c r="AB50" s="156">
        <v>16.3</v>
      </c>
      <c r="AC50" s="156">
        <v>17.2</v>
      </c>
      <c r="AD50" s="156">
        <v>13</v>
      </c>
      <c r="AE50" s="156">
        <v>19</v>
      </c>
      <c r="AF50" s="157">
        <v>17.7</v>
      </c>
      <c r="AG50" s="156">
        <v>14</v>
      </c>
      <c r="AH50" s="156">
        <v>20.8</v>
      </c>
      <c r="AI50" s="156">
        <v>21.6</v>
      </c>
      <c r="AJ50" s="156">
        <v>27.7</v>
      </c>
      <c r="AK50" s="156">
        <v>19.899999999999999</v>
      </c>
      <c r="AL50" s="156">
        <v>29.8</v>
      </c>
      <c r="AM50" s="156">
        <v>21</v>
      </c>
      <c r="AN50" s="156">
        <v>27.7</v>
      </c>
      <c r="AO50" s="156">
        <v>29</v>
      </c>
      <c r="AP50" s="156">
        <v>22.4</v>
      </c>
      <c r="AQ50" s="156">
        <v>0</v>
      </c>
      <c r="AR50" s="156">
        <v>47.7</v>
      </c>
      <c r="AS50" s="156">
        <v>19.399999999999999</v>
      </c>
      <c r="AT50" s="156">
        <v>25.8</v>
      </c>
      <c r="AU50" s="156">
        <v>25.8</v>
      </c>
      <c r="AV50" s="156">
        <v>19.399999999999999</v>
      </c>
      <c r="AW50" s="156">
        <v>23.6</v>
      </c>
      <c r="AX50" s="156">
        <v>32.4</v>
      </c>
      <c r="AY50" s="156">
        <v>20</v>
      </c>
      <c r="AZ50" s="156">
        <v>17.5</v>
      </c>
      <c r="BA50" s="156">
        <v>0</v>
      </c>
      <c r="BB50" s="156">
        <v>36</v>
      </c>
      <c r="BC50" s="156">
        <v>20.8</v>
      </c>
      <c r="BD50" s="156">
        <v>22.8</v>
      </c>
      <c r="BE50" s="156">
        <v>19.8</v>
      </c>
      <c r="BF50" s="156">
        <v>26.8</v>
      </c>
      <c r="BG50" s="156">
        <v>23.4</v>
      </c>
      <c r="BH50" s="156">
        <v>26.6</v>
      </c>
      <c r="BI50" s="156">
        <v>35</v>
      </c>
      <c r="BJ50" s="156">
        <v>27.8</v>
      </c>
      <c r="BK50" s="156">
        <v>31.6</v>
      </c>
      <c r="BL50" s="156">
        <v>21</v>
      </c>
      <c r="BM50" s="157">
        <v>29.8</v>
      </c>
      <c r="BN50" s="156">
        <v>23.6</v>
      </c>
      <c r="BO50" s="156">
        <v>26.5</v>
      </c>
      <c r="BP50" s="156">
        <v>22.9</v>
      </c>
      <c r="BQ50" s="156">
        <v>26.8</v>
      </c>
      <c r="BR50" s="156">
        <v>24.6</v>
      </c>
      <c r="BS50" s="156">
        <v>19.600000000000001</v>
      </c>
      <c r="BT50" s="156">
        <v>27</v>
      </c>
      <c r="BU50" s="156">
        <v>24</v>
      </c>
      <c r="BV50" s="156">
        <v>23.8</v>
      </c>
      <c r="BW50" s="156">
        <v>20.3</v>
      </c>
      <c r="BX50" s="156">
        <v>26.9</v>
      </c>
      <c r="BY50" s="156">
        <v>16.8</v>
      </c>
      <c r="BZ50" s="156">
        <v>18.3</v>
      </c>
      <c r="CA50" s="156">
        <v>16.2</v>
      </c>
      <c r="CB50" s="156">
        <v>16.600000000000001</v>
      </c>
    </row>
    <row r="51" spans="1:80" x14ac:dyDescent="0.3">
      <c r="A51" s="7" t="s">
        <v>1004</v>
      </c>
      <c r="B51" s="156">
        <v>1.8</v>
      </c>
      <c r="C51" s="156">
        <v>0</v>
      </c>
      <c r="D51" s="156">
        <v>1</v>
      </c>
      <c r="E51" s="156">
        <v>2.8</v>
      </c>
      <c r="F51" s="156">
        <v>2.5</v>
      </c>
      <c r="G51" s="156">
        <v>5</v>
      </c>
      <c r="H51" s="156">
        <v>5</v>
      </c>
      <c r="I51" s="156">
        <v>4.9000000000000004</v>
      </c>
      <c r="J51" s="156">
        <v>7.8000000000000007</v>
      </c>
      <c r="K51" s="156">
        <v>8</v>
      </c>
      <c r="L51" s="156">
        <v>10.9</v>
      </c>
      <c r="M51" s="156">
        <v>9.8000000000000007</v>
      </c>
      <c r="N51" s="156">
        <v>12.4</v>
      </c>
      <c r="O51" s="156">
        <v>15.8</v>
      </c>
      <c r="P51" s="156">
        <v>13.4</v>
      </c>
      <c r="Q51" s="156">
        <v>11.8</v>
      </c>
      <c r="R51" s="156">
        <v>19.8</v>
      </c>
      <c r="S51" s="156">
        <v>16</v>
      </c>
      <c r="T51" s="156">
        <v>24</v>
      </c>
      <c r="U51" s="156">
        <v>27.8</v>
      </c>
      <c r="V51" s="156">
        <v>11.6</v>
      </c>
      <c r="W51" s="156">
        <v>18</v>
      </c>
      <c r="X51" s="156">
        <v>13.6</v>
      </c>
      <c r="Y51" s="156">
        <v>15.5</v>
      </c>
      <c r="Z51" s="156">
        <v>12.8</v>
      </c>
      <c r="AA51" s="156">
        <v>14.7</v>
      </c>
      <c r="AB51" s="156">
        <v>16.3</v>
      </c>
      <c r="AC51" s="156">
        <v>14.6</v>
      </c>
      <c r="AD51" s="156">
        <v>11.8</v>
      </c>
      <c r="AE51" s="156">
        <v>17</v>
      </c>
      <c r="AF51" s="157">
        <v>15</v>
      </c>
      <c r="AG51" s="156">
        <v>12</v>
      </c>
      <c r="AH51" s="156">
        <v>20.8</v>
      </c>
      <c r="AI51" s="156">
        <v>19.600000000000001</v>
      </c>
      <c r="AJ51" s="156">
        <v>23.5</v>
      </c>
      <c r="AK51" s="156">
        <v>18.2</v>
      </c>
      <c r="AL51" s="156">
        <v>28.8</v>
      </c>
      <c r="AM51" s="156">
        <v>19.8</v>
      </c>
      <c r="AN51" s="156">
        <v>25.5</v>
      </c>
      <c r="AO51" s="156">
        <v>26.6</v>
      </c>
      <c r="AP51" s="156">
        <v>23.1</v>
      </c>
      <c r="AQ51" s="156">
        <v>0</v>
      </c>
      <c r="AR51" s="156">
        <v>42.7</v>
      </c>
      <c r="AS51" s="156">
        <v>18.399999999999999</v>
      </c>
      <c r="AT51" s="156">
        <v>23.5</v>
      </c>
      <c r="AU51" s="156">
        <v>24</v>
      </c>
      <c r="AV51" s="156">
        <v>17.399999999999999</v>
      </c>
      <c r="AW51" s="156">
        <v>21.4</v>
      </c>
      <c r="AX51" s="156">
        <v>31.5</v>
      </c>
      <c r="AY51" s="156">
        <v>19.600000000000001</v>
      </c>
      <c r="AZ51" s="156">
        <v>17.399999999999999</v>
      </c>
      <c r="BA51" s="156">
        <v>0</v>
      </c>
      <c r="BB51" s="156">
        <v>33.799999999999997</v>
      </c>
      <c r="BC51" s="156">
        <v>20</v>
      </c>
      <c r="BD51" s="156">
        <v>21</v>
      </c>
      <c r="BE51" s="156">
        <v>19.600000000000001</v>
      </c>
      <c r="BF51" s="156">
        <v>25</v>
      </c>
      <c r="BG51" s="156">
        <v>20.8</v>
      </c>
      <c r="BH51" s="156">
        <v>24.4</v>
      </c>
      <c r="BI51" s="156">
        <v>33.9</v>
      </c>
      <c r="BJ51" s="156">
        <v>26.8</v>
      </c>
      <c r="BK51" s="156">
        <v>27.6</v>
      </c>
      <c r="BL51" s="156">
        <v>19.399999999999999</v>
      </c>
      <c r="BM51" s="157">
        <v>26.7</v>
      </c>
      <c r="BN51" s="156">
        <v>22.5</v>
      </c>
      <c r="BO51" s="156">
        <v>24.5</v>
      </c>
      <c r="BP51" s="156">
        <v>20.100000000000001</v>
      </c>
      <c r="BQ51" s="156">
        <v>25.8</v>
      </c>
      <c r="BR51" s="156">
        <v>23</v>
      </c>
      <c r="BS51" s="156">
        <v>18.8</v>
      </c>
      <c r="BT51" s="156">
        <v>26.8</v>
      </c>
      <c r="BU51" s="156">
        <v>22.6</v>
      </c>
      <c r="BV51" s="156">
        <v>23.8</v>
      </c>
      <c r="BW51" s="156">
        <v>19.5</v>
      </c>
      <c r="BX51" s="156">
        <v>24.6</v>
      </c>
      <c r="BY51" s="156">
        <v>16.8</v>
      </c>
      <c r="BZ51" s="156">
        <v>17.7</v>
      </c>
      <c r="CA51" s="156">
        <v>14.4</v>
      </c>
      <c r="CB51" s="156">
        <v>14.7</v>
      </c>
    </row>
    <row r="52" spans="1:80" x14ac:dyDescent="0.3">
      <c r="A52" s="7" t="s">
        <v>1003</v>
      </c>
      <c r="B52" s="156">
        <v>1.8</v>
      </c>
      <c r="C52" s="156">
        <v>1</v>
      </c>
      <c r="D52" s="156">
        <v>1</v>
      </c>
      <c r="E52" s="156">
        <v>2.8</v>
      </c>
      <c r="F52" s="156">
        <v>2.5</v>
      </c>
      <c r="G52" s="156">
        <v>5</v>
      </c>
      <c r="H52" s="156">
        <v>4.8000000000000007</v>
      </c>
      <c r="I52" s="156">
        <v>4.9000000000000004</v>
      </c>
      <c r="J52" s="156">
        <v>7</v>
      </c>
      <c r="K52" s="156">
        <v>8</v>
      </c>
      <c r="L52" s="156">
        <v>10.4</v>
      </c>
      <c r="M52" s="156">
        <v>8.6</v>
      </c>
      <c r="N52" s="156">
        <v>9.8000000000000007</v>
      </c>
      <c r="O52" s="156">
        <v>14.8</v>
      </c>
      <c r="P52" s="156">
        <v>12.6</v>
      </c>
      <c r="Q52" s="156">
        <v>11.8</v>
      </c>
      <c r="R52" s="156">
        <v>17.8</v>
      </c>
      <c r="S52" s="156">
        <v>14.6</v>
      </c>
      <c r="T52" s="156">
        <v>23.8</v>
      </c>
      <c r="U52" s="156">
        <v>23.9</v>
      </c>
      <c r="V52" s="156">
        <v>11.6</v>
      </c>
      <c r="W52" s="156">
        <v>17.8</v>
      </c>
      <c r="X52" s="156">
        <v>11.8</v>
      </c>
      <c r="Y52" s="156">
        <v>14.3</v>
      </c>
      <c r="Z52" s="156">
        <v>12.6</v>
      </c>
      <c r="AA52" s="156">
        <v>12</v>
      </c>
      <c r="AB52" s="156">
        <v>13.6</v>
      </c>
      <c r="AC52" s="156">
        <v>13.8</v>
      </c>
      <c r="AD52" s="156">
        <v>11</v>
      </c>
      <c r="AE52" s="156">
        <v>16.8</v>
      </c>
      <c r="AF52" s="157">
        <v>13</v>
      </c>
      <c r="AG52" s="156">
        <v>12</v>
      </c>
      <c r="AH52" s="156">
        <v>19.8</v>
      </c>
      <c r="AI52" s="156">
        <v>17.600000000000001</v>
      </c>
      <c r="AJ52" s="156">
        <v>24.5</v>
      </c>
      <c r="AK52" s="156">
        <v>17.8</v>
      </c>
      <c r="AL52" s="156">
        <v>29.9</v>
      </c>
      <c r="AM52" s="156">
        <v>18.600000000000001</v>
      </c>
      <c r="AN52" s="156">
        <v>23.8</v>
      </c>
      <c r="AO52" s="156">
        <v>25.7</v>
      </c>
      <c r="AP52" s="156">
        <v>22</v>
      </c>
      <c r="AQ52" s="156">
        <v>0</v>
      </c>
      <c r="AR52" s="156">
        <v>39.6</v>
      </c>
      <c r="AS52" s="156">
        <v>18</v>
      </c>
      <c r="AT52" s="156">
        <v>22.3</v>
      </c>
      <c r="AU52" s="156">
        <v>20.8</v>
      </c>
      <c r="AV52" s="156">
        <v>16.8</v>
      </c>
      <c r="AW52" s="156">
        <v>20</v>
      </c>
      <c r="AX52" s="156">
        <v>29.5</v>
      </c>
      <c r="AY52" s="156">
        <v>18.8</v>
      </c>
      <c r="AZ52" s="156">
        <v>13.9</v>
      </c>
      <c r="BA52" s="156">
        <v>0</v>
      </c>
      <c r="BB52" s="156">
        <v>31</v>
      </c>
      <c r="BC52" s="156">
        <v>18.899999999999999</v>
      </c>
      <c r="BD52" s="156">
        <v>20.6</v>
      </c>
      <c r="BE52" s="156">
        <v>19.600000000000001</v>
      </c>
      <c r="BF52" s="156">
        <v>23.8</v>
      </c>
      <c r="BG52" s="156">
        <v>19.2</v>
      </c>
      <c r="BH52" s="156">
        <v>20</v>
      </c>
      <c r="BI52" s="156">
        <v>35.1</v>
      </c>
      <c r="BJ52" s="156">
        <v>24.8</v>
      </c>
      <c r="BK52" s="156">
        <v>26.2</v>
      </c>
      <c r="BL52" s="156">
        <v>18</v>
      </c>
      <c r="BM52" s="157">
        <v>26.8</v>
      </c>
      <c r="BN52" s="156">
        <v>20.8</v>
      </c>
      <c r="BO52" s="156">
        <v>23.9</v>
      </c>
      <c r="BP52" s="156">
        <v>19</v>
      </c>
      <c r="BQ52" s="156">
        <v>24</v>
      </c>
      <c r="BR52" s="156">
        <v>21.4</v>
      </c>
      <c r="BS52" s="156">
        <v>17.8</v>
      </c>
      <c r="BT52" s="156">
        <v>25.8</v>
      </c>
      <c r="BU52" s="156">
        <v>21.8</v>
      </c>
      <c r="BV52" s="156">
        <v>23.6</v>
      </c>
      <c r="BW52" s="156">
        <v>19.5</v>
      </c>
      <c r="BX52" s="156">
        <v>24.2</v>
      </c>
      <c r="BY52" s="156">
        <v>16.2</v>
      </c>
      <c r="BZ52" s="156">
        <v>16.8</v>
      </c>
      <c r="CA52" s="156">
        <v>14.2</v>
      </c>
      <c r="CB52" s="156">
        <v>12.9</v>
      </c>
    </row>
    <row r="53" spans="1:80" x14ac:dyDescent="0.3">
      <c r="A53" s="7" t="s">
        <v>1002</v>
      </c>
      <c r="B53" s="156">
        <v>1.8</v>
      </c>
      <c r="C53" s="156">
        <v>1</v>
      </c>
      <c r="D53" s="156">
        <v>1</v>
      </c>
      <c r="E53" s="156">
        <v>2.8</v>
      </c>
      <c r="F53" s="156">
        <v>2.5</v>
      </c>
      <c r="G53" s="156">
        <v>5</v>
      </c>
      <c r="H53" s="156">
        <v>4.8000000000000007</v>
      </c>
      <c r="I53" s="156">
        <v>4.8000000000000007</v>
      </c>
      <c r="J53" s="156">
        <v>7</v>
      </c>
      <c r="K53" s="156">
        <v>7</v>
      </c>
      <c r="L53" s="156">
        <v>10.4</v>
      </c>
      <c r="M53" s="156">
        <v>8.6</v>
      </c>
      <c r="N53" s="156">
        <v>9.8000000000000007</v>
      </c>
      <c r="O53" s="156">
        <v>14</v>
      </c>
      <c r="P53" s="156">
        <v>13</v>
      </c>
      <c r="Q53" s="156">
        <v>12</v>
      </c>
      <c r="R53" s="156">
        <v>17.8</v>
      </c>
      <c r="S53" s="156">
        <v>13</v>
      </c>
      <c r="T53" s="156">
        <v>22.8</v>
      </c>
      <c r="U53" s="156">
        <v>22.9</v>
      </c>
      <c r="V53" s="156">
        <v>10.8</v>
      </c>
      <c r="W53" s="156">
        <v>17.8</v>
      </c>
      <c r="X53" s="156">
        <v>11.8</v>
      </c>
      <c r="Y53" s="156">
        <v>14.2</v>
      </c>
      <c r="Z53" s="156">
        <v>12.6</v>
      </c>
      <c r="AA53" s="156">
        <v>13.6</v>
      </c>
      <c r="AB53" s="156">
        <v>13.4</v>
      </c>
      <c r="AC53" s="156">
        <v>12</v>
      </c>
      <c r="AD53" s="156">
        <v>9.8000000000000007</v>
      </c>
      <c r="AE53" s="156">
        <v>16.399999999999999</v>
      </c>
      <c r="AF53" s="157">
        <v>13</v>
      </c>
      <c r="AG53" s="156">
        <v>11.9</v>
      </c>
      <c r="AH53" s="156">
        <v>17</v>
      </c>
      <c r="AI53" s="156">
        <v>15.8</v>
      </c>
      <c r="AJ53" s="156">
        <v>22.4</v>
      </c>
      <c r="AK53" s="156">
        <v>17.8</v>
      </c>
      <c r="AL53" s="156">
        <v>27.5</v>
      </c>
      <c r="AM53" s="156">
        <v>17.600000000000001</v>
      </c>
      <c r="AN53" s="156">
        <v>22.2</v>
      </c>
      <c r="AO53" s="156">
        <v>24.7</v>
      </c>
      <c r="AP53" s="156">
        <v>22</v>
      </c>
      <c r="AQ53" s="156">
        <v>0</v>
      </c>
      <c r="AR53" s="156">
        <v>38.6</v>
      </c>
      <c r="AS53" s="156">
        <v>17.600000000000001</v>
      </c>
      <c r="AT53" s="156">
        <v>21</v>
      </c>
      <c r="AU53" s="156">
        <v>18.8</v>
      </c>
      <c r="AV53" s="156">
        <v>16.8</v>
      </c>
      <c r="AW53" s="156">
        <v>18</v>
      </c>
      <c r="AX53" s="156">
        <v>27.7</v>
      </c>
      <c r="AY53" s="156">
        <v>18.8</v>
      </c>
      <c r="AZ53" s="156">
        <v>13.9</v>
      </c>
      <c r="BA53" s="156">
        <v>0</v>
      </c>
      <c r="BB53" s="156">
        <v>29.8</v>
      </c>
      <c r="BC53" s="156">
        <v>18.399999999999999</v>
      </c>
      <c r="BD53" s="156">
        <v>20.6</v>
      </c>
      <c r="BE53" s="156">
        <v>18.600000000000001</v>
      </c>
      <c r="BF53" s="156">
        <v>23.6</v>
      </c>
      <c r="BG53" s="156">
        <v>18.399999999999999</v>
      </c>
      <c r="BH53" s="156">
        <v>20</v>
      </c>
      <c r="BI53" s="156">
        <v>33.5</v>
      </c>
      <c r="BJ53" s="156">
        <v>24.8</v>
      </c>
      <c r="BK53" s="156">
        <v>26</v>
      </c>
      <c r="BL53" s="156">
        <v>17.8</v>
      </c>
      <c r="BM53" s="157">
        <v>24.8</v>
      </c>
      <c r="BN53" s="156">
        <v>20.8</v>
      </c>
      <c r="BO53" s="156">
        <v>19.899999999999999</v>
      </c>
      <c r="BP53" s="156">
        <v>17.899999999999999</v>
      </c>
      <c r="BQ53" s="156">
        <v>24</v>
      </c>
      <c r="BR53" s="156">
        <v>21</v>
      </c>
      <c r="BS53" s="156">
        <v>16.8</v>
      </c>
      <c r="BT53" s="156">
        <v>25.6</v>
      </c>
      <c r="BU53" s="156">
        <v>21</v>
      </c>
      <c r="BV53" s="156">
        <v>22.8</v>
      </c>
      <c r="BW53" s="156">
        <v>17.399999999999999</v>
      </c>
      <c r="BX53" s="156">
        <v>23.2</v>
      </c>
      <c r="BY53" s="156">
        <v>15.4</v>
      </c>
      <c r="BZ53" s="156">
        <v>15.7</v>
      </c>
      <c r="CA53" s="156">
        <v>12.6</v>
      </c>
      <c r="CB53" s="156">
        <v>12.9</v>
      </c>
    </row>
    <row r="54" spans="1:80" x14ac:dyDescent="0.3">
      <c r="A54" s="7" t="s">
        <v>1001</v>
      </c>
      <c r="B54" s="156">
        <v>1.8</v>
      </c>
      <c r="C54" s="156">
        <v>1</v>
      </c>
      <c r="D54" s="156">
        <v>0.8</v>
      </c>
      <c r="E54" s="156">
        <v>2.8</v>
      </c>
      <c r="F54" s="156">
        <v>2.4</v>
      </c>
      <c r="G54" s="156">
        <v>2</v>
      </c>
      <c r="H54" s="156">
        <v>4.6000000000000014</v>
      </c>
      <c r="I54" s="156">
        <v>3.8</v>
      </c>
      <c r="J54" s="156">
        <v>6.8000000000000007</v>
      </c>
      <c r="K54" s="156">
        <v>7</v>
      </c>
      <c r="L54" s="156">
        <v>10</v>
      </c>
      <c r="M54" s="156">
        <v>7</v>
      </c>
      <c r="N54" s="156">
        <v>9.6000000000000014</v>
      </c>
      <c r="O54" s="156">
        <v>12.6</v>
      </c>
      <c r="P54" s="156">
        <v>10.8</v>
      </c>
      <c r="Q54" s="156">
        <v>11</v>
      </c>
      <c r="R54" s="156">
        <v>14.8</v>
      </c>
      <c r="S54" s="156">
        <v>13</v>
      </c>
      <c r="T54" s="156">
        <v>18.600000000000001</v>
      </c>
      <c r="U54" s="156">
        <v>19.7</v>
      </c>
      <c r="V54" s="156">
        <v>9.5</v>
      </c>
      <c r="W54" s="156">
        <v>16</v>
      </c>
      <c r="X54" s="156">
        <v>10.8</v>
      </c>
      <c r="Y54" s="156">
        <v>14.4</v>
      </c>
      <c r="Z54" s="156">
        <v>11.6</v>
      </c>
      <c r="AA54" s="156">
        <v>12.8</v>
      </c>
      <c r="AB54" s="156">
        <v>12.9</v>
      </c>
      <c r="AC54" s="156">
        <v>12.5</v>
      </c>
      <c r="AD54" s="156">
        <v>9.8000000000000007</v>
      </c>
      <c r="AE54" s="156">
        <v>16.2</v>
      </c>
      <c r="AF54" s="157">
        <v>12.8</v>
      </c>
      <c r="AG54" s="156">
        <v>11.8</v>
      </c>
      <c r="AH54" s="156">
        <v>17</v>
      </c>
      <c r="AI54" s="156">
        <v>15.6</v>
      </c>
      <c r="AJ54" s="156">
        <v>21.2</v>
      </c>
      <c r="AK54" s="156">
        <v>15.8</v>
      </c>
      <c r="AL54" s="156">
        <v>23.2</v>
      </c>
      <c r="AM54" s="156">
        <v>16.8</v>
      </c>
      <c r="AN54" s="156">
        <v>20.8</v>
      </c>
      <c r="AO54" s="156">
        <v>24.4</v>
      </c>
      <c r="AP54" s="156">
        <v>20.9</v>
      </c>
      <c r="AQ54" s="156">
        <v>0</v>
      </c>
      <c r="AR54" s="156">
        <v>36.9</v>
      </c>
      <c r="AS54" s="156">
        <v>16</v>
      </c>
      <c r="AT54" s="156">
        <v>21.7</v>
      </c>
      <c r="AU54" s="156">
        <v>18</v>
      </c>
      <c r="AV54" s="156">
        <v>16.8</v>
      </c>
      <c r="AW54" s="156">
        <v>18.100000000000001</v>
      </c>
      <c r="AX54" s="156">
        <v>26.5</v>
      </c>
      <c r="AY54" s="156">
        <v>19</v>
      </c>
      <c r="AZ54" s="156">
        <v>13.9</v>
      </c>
      <c r="BA54" s="156">
        <v>0</v>
      </c>
      <c r="BB54" s="156">
        <v>29.8</v>
      </c>
      <c r="BC54" s="156">
        <v>18.399999999999999</v>
      </c>
      <c r="BD54" s="156">
        <v>20.6</v>
      </c>
      <c r="BE54" s="156">
        <v>17.600000000000001</v>
      </c>
      <c r="BF54" s="156">
        <v>23.6</v>
      </c>
      <c r="BG54" s="156">
        <v>17.5</v>
      </c>
      <c r="BH54" s="156">
        <v>19.8</v>
      </c>
      <c r="BI54" s="156">
        <v>31.5</v>
      </c>
      <c r="BJ54" s="156">
        <v>24.6</v>
      </c>
      <c r="BK54" s="156">
        <v>25</v>
      </c>
      <c r="BL54" s="156">
        <v>17.8</v>
      </c>
      <c r="BM54" s="157">
        <v>23.7</v>
      </c>
      <c r="BN54" s="156">
        <v>19.8</v>
      </c>
      <c r="BO54" s="156">
        <v>19.7</v>
      </c>
      <c r="BP54" s="156">
        <v>17.899999999999999</v>
      </c>
      <c r="BQ54" s="156">
        <v>24</v>
      </c>
      <c r="BR54" s="156">
        <v>18.600000000000001</v>
      </c>
      <c r="BS54" s="156">
        <v>16.600000000000001</v>
      </c>
      <c r="BT54" s="156">
        <v>24.8</v>
      </c>
      <c r="BU54" s="156">
        <v>21</v>
      </c>
      <c r="BV54" s="156">
        <v>22</v>
      </c>
      <c r="BW54" s="156">
        <v>17.2</v>
      </c>
      <c r="BX54" s="156">
        <v>23.2</v>
      </c>
      <c r="BY54" s="156">
        <v>15.4</v>
      </c>
      <c r="BZ54" s="156">
        <v>15.6</v>
      </c>
      <c r="CA54" s="156">
        <v>11.8</v>
      </c>
      <c r="CB54" s="156">
        <v>11</v>
      </c>
    </row>
    <row r="55" spans="1:80" x14ac:dyDescent="0.3">
      <c r="A55" s="7" t="s">
        <v>1000</v>
      </c>
      <c r="B55" s="156">
        <v>2.1</v>
      </c>
      <c r="C55" s="156">
        <v>1</v>
      </c>
      <c r="D55" s="156">
        <v>0.8</v>
      </c>
      <c r="E55" s="156">
        <v>2.8</v>
      </c>
      <c r="F55" s="156">
        <v>2.4</v>
      </c>
      <c r="G55" s="156">
        <v>2</v>
      </c>
      <c r="H55" s="156">
        <v>4.6000000000000014</v>
      </c>
      <c r="I55" s="156">
        <v>3.8</v>
      </c>
      <c r="J55" s="156">
        <v>6.8000000000000007</v>
      </c>
      <c r="K55" s="156">
        <v>7</v>
      </c>
      <c r="L55" s="156">
        <v>10</v>
      </c>
      <c r="M55" s="156">
        <v>7</v>
      </c>
      <c r="N55" s="156">
        <v>9.4</v>
      </c>
      <c r="O55" s="156">
        <v>12.6</v>
      </c>
      <c r="P55" s="156">
        <v>10.8</v>
      </c>
      <c r="Q55" s="156">
        <v>11</v>
      </c>
      <c r="R55" s="156">
        <v>14.8</v>
      </c>
      <c r="S55" s="156">
        <v>13</v>
      </c>
      <c r="T55" s="156">
        <v>18.600000000000001</v>
      </c>
      <c r="U55" s="156">
        <v>16.600000000000001</v>
      </c>
      <c r="V55" s="156">
        <v>9.5</v>
      </c>
      <c r="W55" s="156">
        <v>15</v>
      </c>
      <c r="X55" s="156">
        <v>10</v>
      </c>
      <c r="Y55" s="156">
        <v>14.2</v>
      </c>
      <c r="Z55" s="156">
        <v>11.6</v>
      </c>
      <c r="AA55" s="156">
        <v>12.8</v>
      </c>
      <c r="AB55" s="156">
        <v>12.9</v>
      </c>
      <c r="AC55" s="156">
        <v>11.9</v>
      </c>
      <c r="AD55" s="156">
        <v>9</v>
      </c>
      <c r="AE55" s="156">
        <v>14.8</v>
      </c>
      <c r="AF55" s="157">
        <v>12.8</v>
      </c>
      <c r="AG55" s="156">
        <v>11.7</v>
      </c>
      <c r="AH55" s="156">
        <v>18.600000000000001</v>
      </c>
      <c r="AI55" s="156">
        <v>15.6</v>
      </c>
      <c r="AJ55" s="156">
        <v>21.1</v>
      </c>
      <c r="AK55" s="156">
        <v>15.8</v>
      </c>
      <c r="AL55" s="156">
        <v>22.4</v>
      </c>
      <c r="AM55" s="156">
        <v>16.600000000000001</v>
      </c>
      <c r="AN55" s="156">
        <v>20.8</v>
      </c>
      <c r="AO55" s="156">
        <v>23.4</v>
      </c>
      <c r="AP55" s="156">
        <v>21.7</v>
      </c>
      <c r="AQ55" s="156">
        <v>0</v>
      </c>
      <c r="AR55" s="156">
        <v>36</v>
      </c>
      <c r="AS55" s="156">
        <v>15.8</v>
      </c>
      <c r="AT55" s="156">
        <v>21.7</v>
      </c>
      <c r="AU55" s="156">
        <v>17.2</v>
      </c>
      <c r="AV55" s="156">
        <v>16.8</v>
      </c>
      <c r="AW55" s="156">
        <v>18.100000000000001</v>
      </c>
      <c r="AX55" s="156">
        <v>26.5</v>
      </c>
      <c r="AY55" s="156">
        <v>18.8</v>
      </c>
      <c r="AZ55" s="156">
        <v>13.1</v>
      </c>
      <c r="BA55" s="156">
        <v>0</v>
      </c>
      <c r="BB55" s="156">
        <v>30.7</v>
      </c>
      <c r="BC55" s="156">
        <v>17.899999999999999</v>
      </c>
      <c r="BD55" s="156">
        <v>20.8</v>
      </c>
      <c r="BE55" s="156">
        <v>17.399999999999999</v>
      </c>
      <c r="BF55" s="156">
        <v>23.6</v>
      </c>
      <c r="BG55" s="156">
        <v>17.399999999999999</v>
      </c>
      <c r="BH55" s="156">
        <v>20</v>
      </c>
      <c r="BI55" s="156">
        <v>31.8</v>
      </c>
      <c r="BJ55" s="156">
        <v>24.6</v>
      </c>
      <c r="BK55" s="156">
        <v>25</v>
      </c>
      <c r="BL55" s="156">
        <v>17.8</v>
      </c>
      <c r="BM55" s="157">
        <v>22.6</v>
      </c>
      <c r="BN55" s="156">
        <v>19</v>
      </c>
      <c r="BO55" s="156">
        <v>19.899999999999999</v>
      </c>
      <c r="BP55" s="156">
        <v>17.899999999999999</v>
      </c>
      <c r="BQ55" s="156">
        <v>24</v>
      </c>
      <c r="BR55" s="156">
        <v>17.8</v>
      </c>
      <c r="BS55" s="156">
        <v>16.600000000000001</v>
      </c>
      <c r="BT55" s="156">
        <v>24.8</v>
      </c>
      <c r="BU55" s="156">
        <v>21.8</v>
      </c>
      <c r="BV55" s="156">
        <v>22.8</v>
      </c>
      <c r="BW55" s="156">
        <v>17.2</v>
      </c>
      <c r="BX55" s="156">
        <v>23.8</v>
      </c>
      <c r="BY55" s="156">
        <v>15.4</v>
      </c>
      <c r="BZ55" s="156">
        <v>15.7</v>
      </c>
      <c r="CA55" s="156">
        <v>11.7</v>
      </c>
      <c r="CB55" s="156">
        <v>11</v>
      </c>
    </row>
    <row r="56" spans="1:80" x14ac:dyDescent="0.3">
      <c r="A56" s="7" t="s">
        <v>999</v>
      </c>
      <c r="B56" s="156">
        <v>2.1</v>
      </c>
      <c r="C56" s="156">
        <v>1</v>
      </c>
      <c r="D56" s="156">
        <v>0.8</v>
      </c>
      <c r="E56" s="156">
        <v>2.8</v>
      </c>
      <c r="F56" s="156">
        <v>2.4</v>
      </c>
      <c r="G56" s="156">
        <v>2</v>
      </c>
      <c r="H56" s="156">
        <v>4.6000000000000014</v>
      </c>
      <c r="I56" s="156">
        <v>3.8</v>
      </c>
      <c r="J56" s="156">
        <v>6.8000000000000007</v>
      </c>
      <c r="K56" s="156">
        <v>7</v>
      </c>
      <c r="L56" s="156">
        <v>10</v>
      </c>
      <c r="M56" s="156">
        <v>7</v>
      </c>
      <c r="N56" s="156">
        <v>9.6000000000000014</v>
      </c>
      <c r="O56" s="156">
        <v>12.4</v>
      </c>
      <c r="P56" s="156">
        <v>10</v>
      </c>
      <c r="Q56" s="156">
        <v>10.6</v>
      </c>
      <c r="R56" s="156">
        <v>14.8</v>
      </c>
      <c r="S56" s="156">
        <v>12.6</v>
      </c>
      <c r="T56" s="156">
        <v>17.600000000000001</v>
      </c>
      <c r="U56" s="156">
        <v>16.600000000000001</v>
      </c>
      <c r="V56" s="156">
        <v>7.9</v>
      </c>
      <c r="W56" s="156">
        <v>16.2</v>
      </c>
      <c r="X56" s="156">
        <v>10.8</v>
      </c>
      <c r="Y56" s="156">
        <v>14.3</v>
      </c>
      <c r="Z56" s="156">
        <v>10.8</v>
      </c>
      <c r="AA56" s="156">
        <v>12.8</v>
      </c>
      <c r="AB56" s="156">
        <v>12.5</v>
      </c>
      <c r="AC56" s="156">
        <v>11.7</v>
      </c>
      <c r="AD56" s="156">
        <v>9</v>
      </c>
      <c r="AE56" s="156">
        <v>15</v>
      </c>
      <c r="AF56" s="157">
        <v>12.8</v>
      </c>
      <c r="AG56" s="156">
        <v>11.7</v>
      </c>
      <c r="AH56" s="156">
        <v>17</v>
      </c>
      <c r="AI56" s="156">
        <v>15.6</v>
      </c>
      <c r="AJ56" s="156">
        <v>20.399999999999999</v>
      </c>
      <c r="AK56" s="156">
        <v>16.8</v>
      </c>
      <c r="AL56" s="156">
        <v>22.4</v>
      </c>
      <c r="AM56" s="156">
        <v>16.600000000000001</v>
      </c>
      <c r="AN56" s="156">
        <v>20</v>
      </c>
      <c r="AO56" s="156">
        <v>22.5</v>
      </c>
      <c r="AP56" s="156">
        <v>21.4</v>
      </c>
      <c r="AQ56" s="156">
        <v>0</v>
      </c>
      <c r="AR56" s="156">
        <v>35.9</v>
      </c>
      <c r="AS56" s="156">
        <v>15.6</v>
      </c>
      <c r="AT56" s="156">
        <v>20.5</v>
      </c>
      <c r="AU56" s="156">
        <v>17</v>
      </c>
      <c r="AV56" s="156">
        <v>16.8</v>
      </c>
      <c r="AW56" s="156">
        <v>17</v>
      </c>
      <c r="AX56" s="156">
        <v>26.3</v>
      </c>
      <c r="AY56" s="156">
        <v>18.600000000000001</v>
      </c>
      <c r="AZ56" s="156">
        <v>10.9</v>
      </c>
      <c r="BA56" s="156">
        <v>0</v>
      </c>
      <c r="BB56" s="156">
        <v>30.6</v>
      </c>
      <c r="BC56" s="156">
        <v>17.5</v>
      </c>
      <c r="BD56" s="156">
        <v>21</v>
      </c>
      <c r="BE56" s="156">
        <v>17.399999999999999</v>
      </c>
      <c r="BF56" s="156">
        <v>22.8</v>
      </c>
      <c r="BG56" s="156">
        <v>17.399999999999999</v>
      </c>
      <c r="BH56" s="156">
        <v>20</v>
      </c>
      <c r="BI56" s="156">
        <v>30.9</v>
      </c>
      <c r="BJ56" s="156">
        <v>24.2</v>
      </c>
      <c r="BK56" s="156">
        <v>25</v>
      </c>
      <c r="BL56" s="156">
        <v>19.2</v>
      </c>
      <c r="BM56" s="157">
        <v>19.600000000000001</v>
      </c>
      <c r="BN56" s="156">
        <v>19</v>
      </c>
      <c r="BO56" s="156">
        <v>19.5</v>
      </c>
      <c r="BP56" s="156">
        <v>16.8</v>
      </c>
      <c r="BQ56" s="156">
        <v>22.9</v>
      </c>
      <c r="BR56" s="156">
        <v>17.8</v>
      </c>
      <c r="BS56" s="156">
        <v>16.8</v>
      </c>
      <c r="BT56" s="156">
        <v>22</v>
      </c>
      <c r="BU56" s="156">
        <v>21.6</v>
      </c>
      <c r="BV56" s="156">
        <v>22.6</v>
      </c>
      <c r="BW56" s="156">
        <v>17.100000000000001</v>
      </c>
      <c r="BX56" s="156">
        <v>22</v>
      </c>
      <c r="BY56" s="156">
        <v>15.4</v>
      </c>
      <c r="BZ56" s="156">
        <v>15.7</v>
      </c>
      <c r="CA56" s="156">
        <v>11.5</v>
      </c>
      <c r="CB56" s="156">
        <v>9.4</v>
      </c>
    </row>
    <row r="57" spans="1:80" x14ac:dyDescent="0.3">
      <c r="A57" s="7" t="s">
        <v>998</v>
      </c>
      <c r="B57" s="156">
        <v>2</v>
      </c>
      <c r="C57" s="156">
        <v>1</v>
      </c>
      <c r="D57" s="156">
        <v>0.8</v>
      </c>
      <c r="E57" s="156">
        <v>2.8</v>
      </c>
      <c r="F57" s="156">
        <v>2.4</v>
      </c>
      <c r="G57" s="156">
        <v>2.8</v>
      </c>
      <c r="H57" s="156">
        <v>4.6000000000000014</v>
      </c>
      <c r="I57" s="156">
        <v>3.8</v>
      </c>
      <c r="J57" s="156">
        <v>6.6000000000000014</v>
      </c>
      <c r="K57" s="156">
        <v>6</v>
      </c>
      <c r="L57" s="156">
        <v>10</v>
      </c>
      <c r="M57" s="156">
        <v>7.8000000000000007</v>
      </c>
      <c r="N57" s="156">
        <v>9.6000000000000014</v>
      </c>
      <c r="O57" s="156">
        <v>12.4</v>
      </c>
      <c r="P57" s="156">
        <v>9.8000000000000007</v>
      </c>
      <c r="Q57" s="156">
        <v>10.6</v>
      </c>
      <c r="R57" s="156">
        <v>15</v>
      </c>
      <c r="S57" s="156">
        <v>13.4</v>
      </c>
      <c r="T57" s="156">
        <v>17</v>
      </c>
      <c r="U57" s="156">
        <v>16</v>
      </c>
      <c r="V57" s="156">
        <v>7.1000000000000014</v>
      </c>
      <c r="W57" s="156">
        <v>16.399999999999999</v>
      </c>
      <c r="X57" s="156">
        <v>9.8000000000000007</v>
      </c>
      <c r="Y57" s="156">
        <v>13.7</v>
      </c>
      <c r="Z57" s="156">
        <v>10.8</v>
      </c>
      <c r="AA57" s="156">
        <v>12.8</v>
      </c>
      <c r="AB57" s="156">
        <v>12.5</v>
      </c>
      <c r="AC57" s="156">
        <v>11.7</v>
      </c>
      <c r="AD57" s="156">
        <v>9</v>
      </c>
      <c r="AE57" s="156">
        <v>14.8</v>
      </c>
      <c r="AF57" s="157">
        <v>11.8</v>
      </c>
      <c r="AG57" s="156">
        <v>10.9</v>
      </c>
      <c r="AH57" s="156">
        <v>17</v>
      </c>
      <c r="AI57" s="156">
        <v>15.6</v>
      </c>
      <c r="AJ57" s="156">
        <v>19.8</v>
      </c>
      <c r="AK57" s="156">
        <v>16.600000000000001</v>
      </c>
      <c r="AL57" s="156">
        <v>23.2</v>
      </c>
      <c r="AM57" s="156">
        <v>16.399999999999999</v>
      </c>
      <c r="AN57" s="156">
        <v>18.7</v>
      </c>
      <c r="AO57" s="156">
        <v>20.9</v>
      </c>
      <c r="AP57" s="156">
        <v>20.8</v>
      </c>
      <c r="AQ57" s="156">
        <v>0</v>
      </c>
      <c r="AR57" s="156">
        <v>35.5</v>
      </c>
      <c r="AS57" s="156">
        <v>14.8</v>
      </c>
      <c r="AT57" s="156">
        <v>19.8</v>
      </c>
      <c r="AU57" s="156">
        <v>16.399999999999999</v>
      </c>
      <c r="AV57" s="156">
        <v>16.8</v>
      </c>
      <c r="AW57" s="156">
        <v>16.8</v>
      </c>
      <c r="AX57" s="156">
        <v>26.2</v>
      </c>
      <c r="AY57" s="156">
        <v>18</v>
      </c>
      <c r="AZ57" s="156">
        <v>11.2</v>
      </c>
      <c r="BA57" s="156">
        <v>0</v>
      </c>
      <c r="BB57" s="156">
        <v>31</v>
      </c>
      <c r="BC57" s="156">
        <v>16.5</v>
      </c>
      <c r="BD57" s="156">
        <v>21</v>
      </c>
      <c r="BE57" s="156">
        <v>16.600000000000001</v>
      </c>
      <c r="BF57" s="156">
        <v>21.8</v>
      </c>
      <c r="BG57" s="156">
        <v>17.2</v>
      </c>
      <c r="BH57" s="156">
        <v>19.8</v>
      </c>
      <c r="BI57" s="156">
        <v>30.3</v>
      </c>
      <c r="BJ57" s="156">
        <v>24</v>
      </c>
      <c r="BK57" s="156">
        <v>24.6</v>
      </c>
      <c r="BL57" s="156">
        <v>19.2</v>
      </c>
      <c r="BM57" s="157">
        <v>19.5</v>
      </c>
      <c r="BN57" s="156">
        <v>18.8</v>
      </c>
      <c r="BO57" s="156">
        <v>19.5</v>
      </c>
      <c r="BP57" s="156">
        <v>16.8</v>
      </c>
      <c r="BQ57" s="156">
        <v>21.8</v>
      </c>
      <c r="BR57" s="156">
        <v>18.8</v>
      </c>
      <c r="BS57" s="156">
        <v>16.8</v>
      </c>
      <c r="BT57" s="156">
        <v>22</v>
      </c>
      <c r="BU57" s="156">
        <v>20.8</v>
      </c>
      <c r="BV57" s="156">
        <v>21.2</v>
      </c>
      <c r="BW57" s="156">
        <v>16.899999999999999</v>
      </c>
      <c r="BX57" s="156">
        <v>20.9</v>
      </c>
      <c r="BY57" s="156">
        <v>15.2</v>
      </c>
      <c r="BZ57" s="156">
        <v>14.9</v>
      </c>
      <c r="CA57" s="156">
        <v>11.4</v>
      </c>
      <c r="CB57" s="156">
        <v>9.2000000000000011</v>
      </c>
    </row>
    <row r="58" spans="1:80" x14ac:dyDescent="0.3">
      <c r="A58" s="7" t="s">
        <v>997</v>
      </c>
      <c r="B58" s="156">
        <v>2</v>
      </c>
      <c r="C58" s="156">
        <v>1</v>
      </c>
      <c r="D58" s="156">
        <v>0.8</v>
      </c>
      <c r="E58" s="156">
        <v>2.8</v>
      </c>
      <c r="F58" s="156">
        <v>2.4</v>
      </c>
      <c r="G58" s="156">
        <v>2.8</v>
      </c>
      <c r="H58" s="156">
        <v>4.6000000000000014</v>
      </c>
      <c r="I58" s="156">
        <v>3</v>
      </c>
      <c r="J58" s="156">
        <v>5.8000000000000007</v>
      </c>
      <c r="K58" s="156">
        <v>5.8000000000000007</v>
      </c>
      <c r="L58" s="156">
        <v>9.8000000000000007</v>
      </c>
      <c r="M58" s="156">
        <v>7.8000000000000007</v>
      </c>
      <c r="N58" s="156">
        <v>9.6000000000000014</v>
      </c>
      <c r="O58" s="156">
        <v>12.4</v>
      </c>
      <c r="P58" s="156">
        <v>9</v>
      </c>
      <c r="Q58" s="156">
        <v>10.6</v>
      </c>
      <c r="R58" s="156">
        <v>15</v>
      </c>
      <c r="S58" s="156">
        <v>11.9</v>
      </c>
      <c r="T58" s="156">
        <v>15.9</v>
      </c>
      <c r="U58" s="156">
        <v>15.8</v>
      </c>
      <c r="V58" s="156">
        <v>7.1000000000000014</v>
      </c>
      <c r="W58" s="156">
        <v>15.4</v>
      </c>
      <c r="X58" s="156">
        <v>9.8000000000000007</v>
      </c>
      <c r="Y58" s="156">
        <v>12.9</v>
      </c>
      <c r="Z58" s="156">
        <v>10.6</v>
      </c>
      <c r="AA58" s="156">
        <v>12</v>
      </c>
      <c r="AB58" s="156">
        <v>12.5</v>
      </c>
      <c r="AC58" s="156">
        <v>11.7</v>
      </c>
      <c r="AD58" s="156">
        <v>9</v>
      </c>
      <c r="AE58" s="156">
        <v>14</v>
      </c>
      <c r="AF58" s="157">
        <v>11.8</v>
      </c>
      <c r="AG58" s="156">
        <v>11.4</v>
      </c>
      <c r="AH58" s="156">
        <v>17</v>
      </c>
      <c r="AI58" s="156">
        <v>15.6</v>
      </c>
      <c r="AJ58" s="156">
        <v>19</v>
      </c>
      <c r="AK58" s="156">
        <v>16.600000000000001</v>
      </c>
      <c r="AL58" s="156">
        <v>23.2</v>
      </c>
      <c r="AM58" s="156">
        <v>16.399999999999999</v>
      </c>
      <c r="AN58" s="156">
        <v>18.7</v>
      </c>
      <c r="AO58" s="156">
        <v>20.2</v>
      </c>
      <c r="AP58" s="156">
        <v>21.6</v>
      </c>
      <c r="AQ58" s="156">
        <v>0</v>
      </c>
      <c r="AR58" s="156">
        <v>35.5</v>
      </c>
      <c r="AS58" s="156">
        <v>14.8</v>
      </c>
      <c r="AT58" s="156">
        <v>19.8</v>
      </c>
      <c r="AU58" s="156">
        <v>16.2</v>
      </c>
      <c r="AV58" s="156">
        <v>16.8</v>
      </c>
      <c r="AW58" s="156">
        <v>17</v>
      </c>
      <c r="AX58" s="156">
        <v>26.8</v>
      </c>
      <c r="AY58" s="156">
        <v>18</v>
      </c>
      <c r="AZ58" s="156">
        <v>11.2</v>
      </c>
      <c r="BA58" s="156">
        <v>0</v>
      </c>
      <c r="BB58" s="156">
        <v>30.2</v>
      </c>
      <c r="BC58" s="156">
        <v>16.5</v>
      </c>
      <c r="BD58" s="156">
        <v>20.8</v>
      </c>
      <c r="BE58" s="156">
        <v>16.600000000000001</v>
      </c>
      <c r="BF58" s="156">
        <v>21.8</v>
      </c>
      <c r="BG58" s="156">
        <v>17.2</v>
      </c>
      <c r="BH58" s="156">
        <v>19.8</v>
      </c>
      <c r="BI58" s="156">
        <v>30.3</v>
      </c>
      <c r="BJ58" s="156">
        <v>24</v>
      </c>
      <c r="BK58" s="156">
        <v>24.6</v>
      </c>
      <c r="BL58" s="156">
        <v>19.2</v>
      </c>
      <c r="BM58" s="157">
        <v>19.5</v>
      </c>
      <c r="BN58" s="156">
        <v>18.8</v>
      </c>
      <c r="BO58" s="156">
        <v>17.399999999999999</v>
      </c>
      <c r="BP58" s="156">
        <v>16.600000000000001</v>
      </c>
      <c r="BQ58" s="156">
        <v>21.8</v>
      </c>
      <c r="BR58" s="156">
        <v>18.8</v>
      </c>
      <c r="BS58" s="156">
        <v>16.8</v>
      </c>
      <c r="BT58" s="156">
        <v>22</v>
      </c>
      <c r="BU58" s="156">
        <v>20.8</v>
      </c>
      <c r="BV58" s="156">
        <v>21.2</v>
      </c>
      <c r="BW58" s="156">
        <v>16.899999999999999</v>
      </c>
      <c r="BX58" s="156">
        <v>20.8</v>
      </c>
      <c r="BY58" s="156">
        <v>15.2</v>
      </c>
      <c r="BZ58" s="156">
        <v>14.9</v>
      </c>
      <c r="CA58" s="156">
        <v>11.4</v>
      </c>
      <c r="CB58" s="156">
        <v>8.4</v>
      </c>
    </row>
    <row r="59" spans="1:80" x14ac:dyDescent="0.3">
      <c r="A59" s="7" t="s">
        <v>1010</v>
      </c>
      <c r="B59" s="156">
        <v>2</v>
      </c>
      <c r="C59" s="156">
        <v>1</v>
      </c>
      <c r="D59" s="156">
        <v>0.8</v>
      </c>
      <c r="E59" s="156">
        <v>2.8</v>
      </c>
      <c r="F59" s="156">
        <v>2.4</v>
      </c>
      <c r="G59" s="156">
        <v>2.8</v>
      </c>
      <c r="H59" s="156">
        <v>4.6000000000000014</v>
      </c>
      <c r="I59" s="156">
        <v>3</v>
      </c>
      <c r="J59" s="156">
        <v>5.8000000000000007</v>
      </c>
      <c r="K59" s="156">
        <v>5.8000000000000007</v>
      </c>
      <c r="L59" s="156">
        <v>9.8000000000000007</v>
      </c>
      <c r="M59" s="156">
        <v>7.8000000000000007</v>
      </c>
      <c r="N59" s="156">
        <v>9.6000000000000014</v>
      </c>
      <c r="O59" s="156">
        <v>12.4</v>
      </c>
      <c r="P59" s="156">
        <v>9</v>
      </c>
      <c r="Q59" s="156">
        <v>10.6</v>
      </c>
      <c r="R59" s="156">
        <v>15</v>
      </c>
      <c r="S59" s="156">
        <v>12.6</v>
      </c>
      <c r="T59" s="156">
        <v>15.5</v>
      </c>
      <c r="U59" s="156">
        <v>14</v>
      </c>
      <c r="V59" s="156">
        <v>7.1000000000000014</v>
      </c>
      <c r="W59" s="156">
        <v>15.4</v>
      </c>
      <c r="X59" s="156">
        <v>9.8000000000000007</v>
      </c>
      <c r="Y59" s="156">
        <v>12.9</v>
      </c>
      <c r="Z59" s="156">
        <v>10.6</v>
      </c>
      <c r="AA59" s="156">
        <v>12</v>
      </c>
      <c r="AB59" s="156">
        <v>12.5</v>
      </c>
      <c r="AC59" s="156">
        <v>10.9</v>
      </c>
      <c r="AD59" s="156">
        <v>9</v>
      </c>
      <c r="AE59" s="156">
        <v>14</v>
      </c>
      <c r="AF59" s="157">
        <v>11.4</v>
      </c>
      <c r="AG59" s="156">
        <v>11.4</v>
      </c>
      <c r="AH59" s="156">
        <v>17</v>
      </c>
      <c r="AI59" s="156">
        <v>15.6</v>
      </c>
      <c r="AJ59" s="156">
        <v>19</v>
      </c>
      <c r="AK59" s="156">
        <v>16.600000000000001</v>
      </c>
      <c r="AL59" s="156">
        <v>23.2</v>
      </c>
      <c r="AM59" s="156">
        <v>16.399999999999999</v>
      </c>
      <c r="AN59" s="156">
        <v>17.399999999999999</v>
      </c>
      <c r="AO59" s="156">
        <v>20.2</v>
      </c>
      <c r="AP59" s="156">
        <v>20.9</v>
      </c>
      <c r="AQ59" s="156">
        <v>0</v>
      </c>
      <c r="AR59" s="156">
        <v>34</v>
      </c>
      <c r="AS59" s="156">
        <v>14.8</v>
      </c>
      <c r="AT59" s="156">
        <v>19.8</v>
      </c>
      <c r="AU59" s="156">
        <v>16.2</v>
      </c>
      <c r="AV59" s="156">
        <v>16.8</v>
      </c>
      <c r="AW59" s="156">
        <v>16.8</v>
      </c>
      <c r="AX59" s="156">
        <v>26.6</v>
      </c>
      <c r="AY59" s="156">
        <v>17.600000000000001</v>
      </c>
      <c r="AZ59" s="156">
        <v>10.4</v>
      </c>
      <c r="BA59" s="156">
        <v>0</v>
      </c>
      <c r="BB59" s="156">
        <v>29.3</v>
      </c>
      <c r="BC59" s="156">
        <v>16.399999999999999</v>
      </c>
      <c r="BD59" s="156">
        <v>20.8</v>
      </c>
      <c r="BE59" s="156">
        <v>16.600000000000001</v>
      </c>
      <c r="BF59" s="156">
        <v>21.8</v>
      </c>
      <c r="BG59" s="156">
        <v>17.2</v>
      </c>
      <c r="BH59" s="156">
        <v>19.600000000000001</v>
      </c>
      <c r="BI59" s="156">
        <v>30.2</v>
      </c>
      <c r="BJ59" s="156">
        <v>24</v>
      </c>
      <c r="BK59" s="156">
        <v>23.8</v>
      </c>
      <c r="BL59" s="156">
        <v>19.2</v>
      </c>
      <c r="BM59" s="157">
        <v>19.5</v>
      </c>
      <c r="BN59" s="156">
        <v>18.600000000000001</v>
      </c>
      <c r="BO59" s="156">
        <v>17.399999999999999</v>
      </c>
      <c r="BP59" s="156">
        <v>16.600000000000001</v>
      </c>
      <c r="BQ59" s="156">
        <v>21.7</v>
      </c>
      <c r="BR59" s="156">
        <v>18</v>
      </c>
      <c r="BS59" s="156">
        <v>16.8</v>
      </c>
      <c r="BT59" s="156">
        <v>22</v>
      </c>
      <c r="BU59" s="156">
        <v>20.6</v>
      </c>
      <c r="BV59" s="156">
        <v>21.2</v>
      </c>
      <c r="BW59" s="156">
        <v>16.899999999999999</v>
      </c>
      <c r="BX59" s="156">
        <v>19.600000000000001</v>
      </c>
      <c r="BY59" s="156">
        <v>15</v>
      </c>
      <c r="BZ59" s="156">
        <v>14.9</v>
      </c>
      <c r="CA59" s="156">
        <v>11.4</v>
      </c>
      <c r="CB59" s="156">
        <v>8.4</v>
      </c>
    </row>
    <row r="60" spans="1:80" x14ac:dyDescent="0.3">
      <c r="A60" s="7" t="s">
        <v>995</v>
      </c>
      <c r="B60" s="156">
        <v>2</v>
      </c>
      <c r="C60" s="156">
        <v>1</v>
      </c>
      <c r="D60" s="156">
        <v>0.8</v>
      </c>
      <c r="E60" s="156">
        <v>2.8</v>
      </c>
      <c r="F60" s="156">
        <v>2.2999999999999998</v>
      </c>
      <c r="G60" s="156">
        <v>2.8</v>
      </c>
      <c r="H60" s="156">
        <v>4.6000000000000014</v>
      </c>
      <c r="I60" s="156">
        <v>3.3</v>
      </c>
      <c r="J60" s="156">
        <v>5.8000000000000007</v>
      </c>
      <c r="K60" s="156">
        <v>5</v>
      </c>
      <c r="L60" s="156">
        <v>9</v>
      </c>
      <c r="M60" s="156">
        <v>7.8000000000000007</v>
      </c>
      <c r="N60" s="156">
        <v>9.6000000000000014</v>
      </c>
      <c r="O60" s="156">
        <v>11.6</v>
      </c>
      <c r="P60" s="156">
        <v>9</v>
      </c>
      <c r="Q60" s="156">
        <v>10.6</v>
      </c>
      <c r="R60" s="156">
        <v>14.8</v>
      </c>
      <c r="S60" s="156">
        <v>12.5</v>
      </c>
      <c r="T60" s="156">
        <v>15.5</v>
      </c>
      <c r="U60" s="156">
        <v>14</v>
      </c>
      <c r="V60" s="156">
        <v>7.1000000000000014</v>
      </c>
      <c r="W60" s="156">
        <v>16</v>
      </c>
      <c r="X60" s="156">
        <v>10</v>
      </c>
      <c r="Y60" s="156">
        <v>12.9</v>
      </c>
      <c r="Z60" s="156">
        <v>10.6</v>
      </c>
      <c r="AA60" s="156">
        <v>11.8</v>
      </c>
      <c r="AB60" s="156">
        <v>12.5</v>
      </c>
      <c r="AC60" s="156">
        <v>10.9</v>
      </c>
      <c r="AD60" s="156">
        <v>9</v>
      </c>
      <c r="AE60" s="156">
        <v>13.8</v>
      </c>
      <c r="AF60" s="157">
        <v>11.4</v>
      </c>
      <c r="AG60" s="156">
        <v>11.4</v>
      </c>
      <c r="AH60" s="156">
        <v>17</v>
      </c>
      <c r="AI60" s="156">
        <v>15.6</v>
      </c>
      <c r="AJ60" s="156">
        <v>19</v>
      </c>
      <c r="AK60" s="156">
        <v>16.600000000000001</v>
      </c>
      <c r="AL60" s="156">
        <v>23.2</v>
      </c>
      <c r="AM60" s="156">
        <v>14.8</v>
      </c>
      <c r="AN60" s="156">
        <v>17.399999999999999</v>
      </c>
      <c r="AO60" s="156">
        <v>19.3</v>
      </c>
      <c r="AP60" s="156">
        <v>20.9</v>
      </c>
      <c r="AQ60" s="156">
        <v>0</v>
      </c>
      <c r="AR60" s="156">
        <v>33</v>
      </c>
      <c r="AS60" s="156">
        <v>14.8</v>
      </c>
      <c r="AT60" s="156">
        <v>18.8</v>
      </c>
      <c r="AU60" s="156">
        <v>16.2</v>
      </c>
      <c r="AV60" s="156">
        <v>16.8</v>
      </c>
      <c r="AW60" s="156">
        <v>16.8</v>
      </c>
      <c r="AX60" s="156">
        <v>26.5</v>
      </c>
      <c r="AY60" s="156">
        <v>17.600000000000001</v>
      </c>
      <c r="AZ60" s="156">
        <v>10.4</v>
      </c>
      <c r="BA60" s="156">
        <v>0</v>
      </c>
      <c r="BB60" s="156">
        <v>28.5</v>
      </c>
      <c r="BC60" s="156">
        <v>16.399999999999999</v>
      </c>
      <c r="BD60" s="156">
        <v>20.8</v>
      </c>
      <c r="BE60" s="156">
        <v>16.600000000000001</v>
      </c>
      <c r="BF60" s="156">
        <v>21.8</v>
      </c>
      <c r="BG60" s="156">
        <v>17.2</v>
      </c>
      <c r="BH60" s="156">
        <v>19.600000000000001</v>
      </c>
      <c r="BI60" s="156">
        <v>30.2</v>
      </c>
      <c r="BJ60" s="156">
        <v>24</v>
      </c>
      <c r="BK60" s="156">
        <v>23.7</v>
      </c>
      <c r="BL60" s="156">
        <v>19.2</v>
      </c>
      <c r="BM60" s="157">
        <v>19.5</v>
      </c>
      <c r="BN60" s="156">
        <v>18.600000000000001</v>
      </c>
      <c r="BO60" s="156">
        <v>17.399999999999999</v>
      </c>
      <c r="BP60" s="156">
        <v>16.8</v>
      </c>
      <c r="BQ60" s="156">
        <v>21</v>
      </c>
      <c r="BR60" s="156">
        <v>18</v>
      </c>
      <c r="BS60" s="156">
        <v>16.8</v>
      </c>
      <c r="BT60" s="156">
        <v>22</v>
      </c>
      <c r="BU60" s="156">
        <v>20.6</v>
      </c>
      <c r="BV60" s="156">
        <v>19.600000000000001</v>
      </c>
      <c r="BW60" s="156">
        <v>16.8</v>
      </c>
      <c r="BX60" s="156">
        <v>18</v>
      </c>
      <c r="BY60" s="156">
        <v>15</v>
      </c>
      <c r="BZ60" s="156">
        <v>14.9</v>
      </c>
      <c r="CA60" s="156">
        <v>11.4</v>
      </c>
      <c r="CB60" s="156">
        <v>8.4</v>
      </c>
    </row>
    <row r="61" spans="1:80" x14ac:dyDescent="0.3">
      <c r="A61" s="7" t="s">
        <v>994</v>
      </c>
      <c r="B61" s="156">
        <v>1.9</v>
      </c>
      <c r="C61" s="156">
        <v>1</v>
      </c>
      <c r="D61" s="156">
        <v>0.8</v>
      </c>
      <c r="E61" s="156">
        <v>2.8</v>
      </c>
      <c r="F61" s="156">
        <v>2.2999999999999998</v>
      </c>
      <c r="G61" s="156">
        <v>2.8</v>
      </c>
      <c r="H61" s="156">
        <v>4.6000000000000014</v>
      </c>
      <c r="I61" s="156">
        <v>3.3</v>
      </c>
      <c r="J61" s="156">
        <v>5.8000000000000007</v>
      </c>
      <c r="K61" s="156">
        <v>5</v>
      </c>
      <c r="L61" s="156">
        <v>9</v>
      </c>
      <c r="M61" s="156">
        <v>7.8000000000000007</v>
      </c>
      <c r="N61" s="156">
        <v>8.6</v>
      </c>
      <c r="O61" s="156">
        <v>11.2</v>
      </c>
      <c r="P61" s="156">
        <v>8.8000000000000007</v>
      </c>
      <c r="Q61" s="156">
        <v>10.6</v>
      </c>
      <c r="R61" s="156">
        <v>14.6</v>
      </c>
      <c r="S61" s="156">
        <v>12.5</v>
      </c>
      <c r="T61" s="156">
        <v>15.8</v>
      </c>
      <c r="U61" s="156">
        <v>13.2</v>
      </c>
      <c r="V61" s="156">
        <v>7.7</v>
      </c>
      <c r="W61" s="156">
        <v>16.2</v>
      </c>
      <c r="X61" s="156">
        <v>9.8000000000000007</v>
      </c>
      <c r="Y61" s="156">
        <v>13.8</v>
      </c>
      <c r="Z61" s="156">
        <v>10.6</v>
      </c>
      <c r="AA61" s="156">
        <v>11</v>
      </c>
      <c r="AB61" s="156">
        <v>11.9</v>
      </c>
      <c r="AC61" s="156">
        <v>10.9</v>
      </c>
      <c r="AD61" s="156">
        <v>8.4</v>
      </c>
      <c r="AE61" s="156">
        <v>13.8</v>
      </c>
      <c r="AF61" s="157">
        <v>11.4</v>
      </c>
      <c r="AG61" s="156">
        <v>10</v>
      </c>
      <c r="AH61" s="156">
        <v>16.600000000000001</v>
      </c>
      <c r="AI61" s="156">
        <v>14.4</v>
      </c>
      <c r="AJ61" s="156">
        <v>19.600000000000001</v>
      </c>
      <c r="AK61" s="156">
        <v>16.600000000000001</v>
      </c>
      <c r="AL61" s="156">
        <v>22.2</v>
      </c>
      <c r="AM61" s="156">
        <v>13.8</v>
      </c>
      <c r="AN61" s="156">
        <v>17.399999999999999</v>
      </c>
      <c r="AO61" s="156">
        <v>19.2</v>
      </c>
      <c r="AP61" s="156">
        <v>19.7</v>
      </c>
      <c r="AQ61" s="156">
        <v>0</v>
      </c>
      <c r="AR61" s="156">
        <v>31.8</v>
      </c>
      <c r="AS61" s="156">
        <v>13.8</v>
      </c>
      <c r="AT61" s="156">
        <v>17.7</v>
      </c>
      <c r="AU61" s="156">
        <v>17</v>
      </c>
      <c r="AV61" s="156">
        <v>17</v>
      </c>
      <c r="AW61" s="156">
        <v>16.8</v>
      </c>
      <c r="AX61" s="156">
        <v>26.4</v>
      </c>
      <c r="AY61" s="156">
        <v>17.2</v>
      </c>
      <c r="AZ61" s="156">
        <v>11.7</v>
      </c>
      <c r="BA61" s="156">
        <v>0</v>
      </c>
      <c r="BB61" s="156">
        <v>27.7</v>
      </c>
      <c r="BC61" s="156">
        <v>15.4</v>
      </c>
      <c r="BD61" s="156">
        <v>19</v>
      </c>
      <c r="BE61" s="156">
        <v>13.8</v>
      </c>
      <c r="BF61" s="156">
        <v>21.2</v>
      </c>
      <c r="BG61" s="156">
        <v>15.5</v>
      </c>
      <c r="BH61" s="156">
        <v>18.8</v>
      </c>
      <c r="BI61" s="156">
        <v>30.1</v>
      </c>
      <c r="BJ61" s="156">
        <v>23.8</v>
      </c>
      <c r="BK61" s="156">
        <v>21.4</v>
      </c>
      <c r="BL61" s="156">
        <v>18.399999999999999</v>
      </c>
      <c r="BM61" s="157">
        <v>19.2</v>
      </c>
      <c r="BN61" s="156">
        <v>17</v>
      </c>
      <c r="BO61" s="156">
        <v>17.3</v>
      </c>
      <c r="BP61" s="156">
        <v>15.8</v>
      </c>
      <c r="BQ61" s="156">
        <v>19.600000000000001</v>
      </c>
      <c r="BR61" s="156">
        <v>17.8</v>
      </c>
      <c r="BS61" s="156">
        <v>17.600000000000001</v>
      </c>
      <c r="BT61" s="156">
        <v>17.8</v>
      </c>
      <c r="BU61" s="156">
        <v>20.2</v>
      </c>
      <c r="BV61" s="156">
        <v>19.600000000000001</v>
      </c>
      <c r="BW61" s="156">
        <v>16.600000000000001</v>
      </c>
      <c r="BX61" s="156">
        <v>17.8</v>
      </c>
      <c r="BY61" s="156">
        <v>13.3</v>
      </c>
      <c r="BZ61" s="156">
        <v>14.8</v>
      </c>
      <c r="CA61" s="156">
        <v>10.6</v>
      </c>
      <c r="CB61" s="156">
        <v>7.9</v>
      </c>
    </row>
    <row r="62" spans="1:80" x14ac:dyDescent="0.3">
      <c r="A62" s="7" t="s">
        <v>993</v>
      </c>
      <c r="B62" s="156">
        <v>1.9</v>
      </c>
      <c r="C62" s="156">
        <v>1</v>
      </c>
      <c r="D62" s="156">
        <v>0.8</v>
      </c>
      <c r="E62" s="156">
        <v>2.8</v>
      </c>
      <c r="F62" s="156">
        <v>2.2999999999999998</v>
      </c>
      <c r="G62" s="156">
        <v>2.8</v>
      </c>
      <c r="H62" s="156">
        <v>4.6000000000000014</v>
      </c>
      <c r="I62" s="156">
        <v>3.3</v>
      </c>
      <c r="J62" s="156">
        <v>5.8000000000000007</v>
      </c>
      <c r="K62" s="156">
        <v>5</v>
      </c>
      <c r="L62" s="156">
        <v>9</v>
      </c>
      <c r="M62" s="156">
        <v>7.8000000000000007</v>
      </c>
      <c r="N62" s="156">
        <v>8.6</v>
      </c>
      <c r="O62" s="156">
        <v>11.6</v>
      </c>
      <c r="P62" s="156">
        <v>9</v>
      </c>
      <c r="Q62" s="156">
        <v>11</v>
      </c>
      <c r="R62" s="156">
        <v>14.8</v>
      </c>
      <c r="S62" s="156">
        <v>12.9</v>
      </c>
      <c r="T62" s="156">
        <v>17</v>
      </c>
      <c r="U62" s="156">
        <v>14.8</v>
      </c>
      <c r="V62" s="156">
        <v>7.7</v>
      </c>
      <c r="W62" s="156">
        <v>16.399999999999999</v>
      </c>
      <c r="X62" s="156">
        <v>9.8000000000000007</v>
      </c>
      <c r="Y62" s="156">
        <v>14</v>
      </c>
      <c r="Z62" s="156">
        <v>10.6</v>
      </c>
      <c r="AA62" s="156">
        <v>10.8</v>
      </c>
      <c r="AB62" s="156">
        <v>11.9</v>
      </c>
      <c r="AC62" s="156">
        <v>10.9</v>
      </c>
      <c r="AD62" s="156">
        <v>8.4</v>
      </c>
      <c r="AE62" s="156">
        <v>12.8</v>
      </c>
      <c r="AF62" s="157">
        <v>10.9</v>
      </c>
      <c r="AG62" s="156">
        <v>10.9</v>
      </c>
      <c r="AH62" s="156">
        <v>16.5</v>
      </c>
      <c r="AI62" s="156">
        <v>15</v>
      </c>
      <c r="AJ62" s="156">
        <v>18.899999999999999</v>
      </c>
      <c r="AK62" s="156">
        <v>17.399999999999999</v>
      </c>
      <c r="AL62" s="156">
        <v>21.1</v>
      </c>
      <c r="AM62" s="156">
        <v>14.6</v>
      </c>
      <c r="AN62" s="156">
        <v>16.899999999999999</v>
      </c>
      <c r="AO62" s="156">
        <v>18.899999999999999</v>
      </c>
      <c r="AP62" s="156">
        <v>19.899999999999999</v>
      </c>
      <c r="AQ62" s="156">
        <v>0</v>
      </c>
      <c r="AR62" s="156">
        <v>31.6</v>
      </c>
      <c r="AS62" s="156">
        <v>12.8</v>
      </c>
      <c r="AT62" s="156">
        <v>17.7</v>
      </c>
      <c r="AU62" s="156">
        <v>16.2</v>
      </c>
      <c r="AV62" s="156">
        <v>16</v>
      </c>
      <c r="AW62" s="156">
        <v>15.6</v>
      </c>
      <c r="AX62" s="156">
        <v>25.3</v>
      </c>
      <c r="AY62" s="156">
        <v>16.399999999999999</v>
      </c>
      <c r="AZ62" s="156">
        <v>9.9</v>
      </c>
      <c r="BA62" s="156">
        <v>0</v>
      </c>
      <c r="BB62" s="156">
        <v>27.4</v>
      </c>
      <c r="BC62" s="156">
        <v>15.4</v>
      </c>
      <c r="BD62" s="156">
        <v>18.399999999999999</v>
      </c>
      <c r="BE62" s="156">
        <v>13.8</v>
      </c>
      <c r="BF62" s="156">
        <v>20.399999999999999</v>
      </c>
      <c r="BG62" s="156">
        <v>13.4</v>
      </c>
      <c r="BH62" s="156">
        <v>18.600000000000001</v>
      </c>
      <c r="BI62" s="156">
        <v>29</v>
      </c>
      <c r="BJ62" s="156">
        <v>21.6</v>
      </c>
      <c r="BK62" s="156">
        <v>22</v>
      </c>
      <c r="BL62" s="156">
        <v>18.2</v>
      </c>
      <c r="BM62" s="157">
        <v>18.2</v>
      </c>
      <c r="BN62" s="156">
        <v>16.8</v>
      </c>
      <c r="BO62" s="156">
        <v>16.899999999999999</v>
      </c>
      <c r="BP62" s="156">
        <v>16</v>
      </c>
      <c r="BQ62" s="156">
        <v>17.899999999999999</v>
      </c>
      <c r="BR62" s="156">
        <v>16.5</v>
      </c>
      <c r="BS62" s="156">
        <v>16.8</v>
      </c>
      <c r="BT62" s="156">
        <v>16.899999999999999</v>
      </c>
      <c r="BU62" s="156">
        <v>20.2</v>
      </c>
      <c r="BV62" s="156">
        <v>18.7</v>
      </c>
      <c r="BW62" s="156">
        <v>16.600000000000001</v>
      </c>
      <c r="BX62" s="156">
        <v>17.600000000000001</v>
      </c>
      <c r="BY62" s="156">
        <v>13.3</v>
      </c>
      <c r="BZ62" s="156">
        <v>13</v>
      </c>
      <c r="CA62" s="156">
        <v>10.6</v>
      </c>
      <c r="CB62" s="156">
        <v>6.9</v>
      </c>
    </row>
    <row r="63" spans="1:80" x14ac:dyDescent="0.3">
      <c r="A63" s="7" t="s">
        <v>992</v>
      </c>
      <c r="B63" s="156">
        <v>1.8</v>
      </c>
      <c r="C63" s="156">
        <v>1</v>
      </c>
      <c r="D63" s="156">
        <v>0.8</v>
      </c>
      <c r="E63" s="156">
        <v>2.8</v>
      </c>
      <c r="F63" s="156">
        <v>2.9</v>
      </c>
      <c r="G63" s="156">
        <v>2.8</v>
      </c>
      <c r="H63" s="156">
        <v>4.8000000000000007</v>
      </c>
      <c r="I63" s="156">
        <v>3</v>
      </c>
      <c r="J63" s="156">
        <v>6</v>
      </c>
      <c r="K63" s="156">
        <v>5.8000000000000007</v>
      </c>
      <c r="L63" s="156">
        <v>9.2000000000000011</v>
      </c>
      <c r="M63" s="156">
        <v>7</v>
      </c>
      <c r="N63" s="156">
        <v>9</v>
      </c>
      <c r="O63" s="156">
        <v>13.4</v>
      </c>
      <c r="P63" s="156">
        <v>9.8000000000000007</v>
      </c>
      <c r="Q63" s="156">
        <v>11.2</v>
      </c>
      <c r="R63" s="156">
        <v>16</v>
      </c>
      <c r="S63" s="156">
        <v>13.7</v>
      </c>
      <c r="T63" s="156">
        <v>19.8</v>
      </c>
      <c r="U63" s="156">
        <v>15.2</v>
      </c>
      <c r="V63" s="156">
        <v>7.8000000000000007</v>
      </c>
      <c r="W63" s="156">
        <v>17.2</v>
      </c>
      <c r="X63" s="156">
        <v>10.8</v>
      </c>
      <c r="Y63" s="156">
        <v>14.8</v>
      </c>
      <c r="Z63" s="156">
        <v>10.8</v>
      </c>
      <c r="AA63" s="156">
        <v>11.7</v>
      </c>
      <c r="AB63" s="156">
        <v>11.1</v>
      </c>
      <c r="AC63" s="156">
        <v>10.9</v>
      </c>
      <c r="AD63" s="156">
        <v>7.9</v>
      </c>
      <c r="AE63" s="156">
        <v>12.8</v>
      </c>
      <c r="AF63" s="157">
        <v>10.8</v>
      </c>
      <c r="AG63" s="156">
        <v>10</v>
      </c>
      <c r="AH63" s="156">
        <v>16.7</v>
      </c>
      <c r="AI63" s="156">
        <v>15.8</v>
      </c>
      <c r="AJ63" s="156">
        <v>17.600000000000001</v>
      </c>
      <c r="AK63" s="156">
        <v>16.899999999999999</v>
      </c>
      <c r="AL63" s="156">
        <v>20.100000000000001</v>
      </c>
      <c r="AM63" s="156">
        <v>15.6</v>
      </c>
      <c r="AN63" s="156">
        <v>18.100000000000001</v>
      </c>
      <c r="AO63" s="156">
        <v>16.2</v>
      </c>
      <c r="AP63" s="156">
        <v>19.600000000000001</v>
      </c>
      <c r="AQ63" s="156">
        <v>0</v>
      </c>
      <c r="AR63" s="156">
        <v>31.4</v>
      </c>
      <c r="AS63" s="156">
        <v>12</v>
      </c>
      <c r="AT63" s="156">
        <v>16.899999999999999</v>
      </c>
      <c r="AU63" s="156">
        <v>15.4</v>
      </c>
      <c r="AV63" s="156">
        <v>15</v>
      </c>
      <c r="AW63" s="156">
        <v>15.6</v>
      </c>
      <c r="AX63" s="156">
        <v>25.4</v>
      </c>
      <c r="AY63" s="156">
        <v>15.2</v>
      </c>
      <c r="AZ63" s="156">
        <v>9.6000000000000014</v>
      </c>
      <c r="BA63" s="156">
        <v>0</v>
      </c>
      <c r="BB63" s="156">
        <v>27.3</v>
      </c>
      <c r="BC63" s="156">
        <v>15</v>
      </c>
      <c r="BD63" s="156">
        <v>18.399999999999999</v>
      </c>
      <c r="BE63" s="156">
        <v>13.8</v>
      </c>
      <c r="BF63" s="156">
        <v>19.399999999999999</v>
      </c>
      <c r="BG63" s="156">
        <v>14.9</v>
      </c>
      <c r="BH63" s="156">
        <v>17</v>
      </c>
      <c r="BI63" s="156">
        <v>27.7</v>
      </c>
      <c r="BJ63" s="156">
        <v>20.8</v>
      </c>
      <c r="BK63" s="156">
        <v>20.6</v>
      </c>
      <c r="BL63" s="156">
        <v>18.2</v>
      </c>
      <c r="BM63" s="157">
        <v>18.100000000000001</v>
      </c>
      <c r="BN63" s="156">
        <v>15.7</v>
      </c>
      <c r="BO63" s="156">
        <v>16.7</v>
      </c>
      <c r="BP63" s="156">
        <v>17.3</v>
      </c>
      <c r="BQ63" s="156">
        <v>18.899999999999999</v>
      </c>
      <c r="BR63" s="156">
        <v>17.2</v>
      </c>
      <c r="BS63" s="156">
        <v>16.8</v>
      </c>
      <c r="BT63" s="156">
        <v>19.2</v>
      </c>
      <c r="BU63" s="156">
        <v>19.600000000000001</v>
      </c>
      <c r="BV63" s="156">
        <v>18.5</v>
      </c>
      <c r="BW63" s="156">
        <v>15.4</v>
      </c>
      <c r="BX63" s="156">
        <v>16.8</v>
      </c>
      <c r="BY63" s="156">
        <v>13.2</v>
      </c>
      <c r="BZ63" s="156">
        <v>12.2</v>
      </c>
      <c r="CA63" s="156">
        <v>10.6</v>
      </c>
      <c r="CB63" s="156">
        <v>6</v>
      </c>
    </row>
    <row r="64" spans="1:80" x14ac:dyDescent="0.3">
      <c r="A64" s="7" t="s">
        <v>991</v>
      </c>
      <c r="B64" s="156">
        <v>1</v>
      </c>
      <c r="C64" s="156">
        <v>1</v>
      </c>
      <c r="D64" s="156">
        <v>1</v>
      </c>
      <c r="E64" s="156">
        <v>2.8</v>
      </c>
      <c r="F64" s="156">
        <v>2.9</v>
      </c>
      <c r="G64" s="156">
        <v>2.8</v>
      </c>
      <c r="H64" s="156">
        <v>2.8</v>
      </c>
      <c r="I64" s="156">
        <v>3</v>
      </c>
      <c r="J64" s="156">
        <v>5</v>
      </c>
      <c r="K64" s="156">
        <v>5</v>
      </c>
      <c r="L64" s="156">
        <v>9.2000000000000011</v>
      </c>
      <c r="M64" s="156">
        <v>6.8000000000000007</v>
      </c>
      <c r="N64" s="156">
        <v>8.8000000000000007</v>
      </c>
      <c r="O64" s="156">
        <v>13</v>
      </c>
      <c r="P64" s="156">
        <v>10.6</v>
      </c>
      <c r="Q64" s="156">
        <v>12</v>
      </c>
      <c r="R64" s="156">
        <v>15.6</v>
      </c>
      <c r="S64" s="156">
        <v>13.7</v>
      </c>
      <c r="T64" s="156">
        <v>18.8</v>
      </c>
      <c r="U64" s="156">
        <v>15.2</v>
      </c>
      <c r="V64" s="156">
        <v>7.9</v>
      </c>
      <c r="W64" s="156">
        <v>17.2</v>
      </c>
      <c r="X64" s="156">
        <v>10.199999999999999</v>
      </c>
      <c r="Y64" s="156">
        <v>13.8</v>
      </c>
      <c r="Z64" s="156">
        <v>10.8</v>
      </c>
      <c r="AA64" s="156">
        <v>10.8</v>
      </c>
      <c r="AB64" s="156">
        <v>9.9</v>
      </c>
      <c r="AC64" s="156">
        <v>10.9</v>
      </c>
      <c r="AD64" s="156">
        <v>7.3000000000000007</v>
      </c>
      <c r="AE64" s="156">
        <v>11.8</v>
      </c>
      <c r="AF64" s="157">
        <v>9.7000000000000011</v>
      </c>
      <c r="AG64" s="156">
        <v>9.6000000000000014</v>
      </c>
      <c r="AH64" s="156">
        <v>16</v>
      </c>
      <c r="AI64" s="156">
        <v>14.4</v>
      </c>
      <c r="AJ64" s="156">
        <v>15.8</v>
      </c>
      <c r="AK64" s="156">
        <v>15.9</v>
      </c>
      <c r="AL64" s="156">
        <v>17.8</v>
      </c>
      <c r="AM64" s="156">
        <v>12.8</v>
      </c>
      <c r="AN64" s="156">
        <v>17</v>
      </c>
      <c r="AO64" s="156">
        <v>13.9</v>
      </c>
      <c r="AP64" s="156">
        <v>18</v>
      </c>
      <c r="AQ64" s="156">
        <v>0</v>
      </c>
      <c r="AR64" s="156">
        <v>28</v>
      </c>
      <c r="AS64" s="156">
        <v>9.6000000000000014</v>
      </c>
      <c r="AT64" s="156">
        <v>15.8</v>
      </c>
      <c r="AU64" s="156">
        <v>12.6</v>
      </c>
      <c r="AV64" s="156">
        <v>14</v>
      </c>
      <c r="AW64" s="156">
        <v>14.6</v>
      </c>
      <c r="AX64" s="156">
        <v>22.1</v>
      </c>
      <c r="AY64" s="156">
        <v>14.2</v>
      </c>
      <c r="AZ64" s="156">
        <v>7</v>
      </c>
      <c r="BA64" s="156">
        <v>0</v>
      </c>
      <c r="BB64" s="156">
        <v>21.7</v>
      </c>
      <c r="BC64" s="156">
        <v>12.3</v>
      </c>
      <c r="BD64" s="156">
        <v>15.6</v>
      </c>
      <c r="BE64" s="156">
        <v>12.2</v>
      </c>
      <c r="BF64" s="156">
        <v>17.2</v>
      </c>
      <c r="BG64" s="156">
        <v>13.7</v>
      </c>
      <c r="BH64" s="156">
        <v>15</v>
      </c>
      <c r="BI64" s="156">
        <v>24.2</v>
      </c>
      <c r="BJ64" s="156">
        <v>18.2</v>
      </c>
      <c r="BK64" s="156">
        <v>17.7</v>
      </c>
      <c r="BL64" s="156">
        <v>16.8</v>
      </c>
      <c r="BM64" s="157">
        <v>16.899999999999999</v>
      </c>
      <c r="BN64" s="156">
        <v>14.3</v>
      </c>
      <c r="BO64" s="156">
        <v>14.1</v>
      </c>
      <c r="BP64" s="156">
        <v>14.6</v>
      </c>
      <c r="BQ64" s="156">
        <v>16.600000000000001</v>
      </c>
      <c r="BR64" s="156">
        <v>13.6</v>
      </c>
      <c r="BS64" s="156">
        <v>14.8</v>
      </c>
      <c r="BT64" s="156">
        <v>15.6</v>
      </c>
      <c r="BU64" s="156">
        <v>19.399999999999999</v>
      </c>
      <c r="BV64" s="156">
        <v>14.8</v>
      </c>
      <c r="BW64" s="156">
        <v>13.2</v>
      </c>
      <c r="BX64" s="156">
        <v>13.5</v>
      </c>
      <c r="BY64" s="156">
        <v>11.7</v>
      </c>
      <c r="BZ64" s="156">
        <v>11.7</v>
      </c>
      <c r="CA64" s="156">
        <v>10</v>
      </c>
      <c r="CB64" s="156">
        <v>6</v>
      </c>
    </row>
    <row r="65" spans="1:80" x14ac:dyDescent="0.3">
      <c r="A65" s="7" t="s">
        <v>990</v>
      </c>
      <c r="B65" s="156">
        <v>1</v>
      </c>
      <c r="C65" s="156">
        <v>1</v>
      </c>
      <c r="D65" s="156">
        <v>1</v>
      </c>
      <c r="E65" s="156">
        <v>2.8</v>
      </c>
      <c r="F65" s="156">
        <v>2.8</v>
      </c>
      <c r="G65" s="156">
        <v>2.8</v>
      </c>
      <c r="H65" s="156">
        <v>3</v>
      </c>
      <c r="I65" s="156">
        <v>3</v>
      </c>
      <c r="J65" s="156">
        <v>5</v>
      </c>
      <c r="K65" s="156">
        <v>5.8000000000000007</v>
      </c>
      <c r="L65" s="156">
        <v>9.9</v>
      </c>
      <c r="M65" s="156">
        <v>6.8000000000000007</v>
      </c>
      <c r="N65" s="156">
        <v>8.8000000000000007</v>
      </c>
      <c r="O65" s="156">
        <v>13</v>
      </c>
      <c r="P65" s="156">
        <v>11.6</v>
      </c>
      <c r="Q65" s="156">
        <v>12.6</v>
      </c>
      <c r="R65" s="156">
        <v>14</v>
      </c>
      <c r="S65" s="156">
        <v>13.5</v>
      </c>
      <c r="T65" s="156">
        <v>17.399999999999999</v>
      </c>
      <c r="U65" s="156">
        <v>16.8</v>
      </c>
      <c r="V65" s="156">
        <v>10</v>
      </c>
      <c r="W65" s="156">
        <v>22.8</v>
      </c>
      <c r="X65" s="156">
        <v>10.199999999999999</v>
      </c>
      <c r="Y65" s="156">
        <v>15</v>
      </c>
      <c r="Z65" s="156">
        <v>11.6</v>
      </c>
      <c r="AA65" s="156">
        <v>11</v>
      </c>
      <c r="AB65" s="156">
        <v>10</v>
      </c>
      <c r="AC65" s="156">
        <v>11.2</v>
      </c>
      <c r="AD65" s="156">
        <v>7</v>
      </c>
      <c r="AE65" s="156">
        <v>16</v>
      </c>
      <c r="AF65" s="157">
        <v>8.9</v>
      </c>
      <c r="AG65" s="156">
        <v>10.6</v>
      </c>
      <c r="AH65" s="156">
        <v>16</v>
      </c>
      <c r="AI65" s="156">
        <v>16.600000000000001</v>
      </c>
      <c r="AJ65" s="156">
        <v>15.7</v>
      </c>
      <c r="AK65" s="156">
        <v>15.7</v>
      </c>
      <c r="AL65" s="156">
        <v>17.399999999999999</v>
      </c>
      <c r="AM65" s="156">
        <v>12.3</v>
      </c>
      <c r="AN65" s="156">
        <v>16.899999999999999</v>
      </c>
      <c r="AO65" s="156">
        <v>13.6</v>
      </c>
      <c r="AP65" s="156">
        <v>17.8</v>
      </c>
      <c r="AQ65" s="156">
        <v>0</v>
      </c>
      <c r="AR65" s="156">
        <v>28</v>
      </c>
      <c r="AS65" s="156">
        <v>9.8000000000000007</v>
      </c>
      <c r="AT65" s="156">
        <v>16</v>
      </c>
      <c r="AU65" s="156">
        <v>12</v>
      </c>
      <c r="AV65" s="156">
        <v>14</v>
      </c>
      <c r="AW65" s="156">
        <v>17</v>
      </c>
      <c r="AX65" s="156">
        <v>22.1</v>
      </c>
      <c r="AY65" s="156">
        <v>14</v>
      </c>
      <c r="AZ65" s="156">
        <v>7</v>
      </c>
      <c r="BA65" s="156">
        <v>0</v>
      </c>
      <c r="BB65" s="156">
        <v>22.5</v>
      </c>
      <c r="BC65" s="156">
        <v>12.3</v>
      </c>
      <c r="BD65" s="156">
        <v>12.8</v>
      </c>
      <c r="BE65" s="156">
        <v>13.4</v>
      </c>
      <c r="BF65" s="156">
        <v>17.399999999999999</v>
      </c>
      <c r="BG65" s="156">
        <v>13.7</v>
      </c>
      <c r="BH65" s="156">
        <v>15</v>
      </c>
      <c r="BI65" s="156">
        <v>24.2</v>
      </c>
      <c r="BJ65" s="156">
        <v>17.8</v>
      </c>
      <c r="BK65" s="156">
        <v>17.7</v>
      </c>
      <c r="BL65" s="156">
        <v>15.8</v>
      </c>
      <c r="BM65" s="157">
        <v>17.100000000000001</v>
      </c>
      <c r="BN65" s="156">
        <v>12.7</v>
      </c>
      <c r="BO65" s="156">
        <v>14.1</v>
      </c>
      <c r="BP65" s="156">
        <v>13</v>
      </c>
      <c r="BQ65" s="156">
        <v>15.5</v>
      </c>
      <c r="BR65" s="156">
        <v>14.4</v>
      </c>
      <c r="BS65" s="156">
        <v>13.8</v>
      </c>
      <c r="BT65" s="156">
        <v>14</v>
      </c>
      <c r="BU65" s="156">
        <v>17.600000000000001</v>
      </c>
      <c r="BV65" s="156">
        <v>14</v>
      </c>
      <c r="BW65" s="156">
        <v>13</v>
      </c>
      <c r="BX65" s="156">
        <v>13.4</v>
      </c>
      <c r="BY65" s="156">
        <v>12.1</v>
      </c>
      <c r="BZ65" s="156">
        <v>11.5</v>
      </c>
      <c r="CA65" s="156">
        <v>10.6</v>
      </c>
      <c r="CB65" s="156">
        <v>5.8000000000000007</v>
      </c>
    </row>
    <row r="66" spans="1:80" x14ac:dyDescent="0.3">
      <c r="A66" s="7" t="s">
        <v>989</v>
      </c>
      <c r="B66" s="156">
        <v>1</v>
      </c>
      <c r="C66" s="156">
        <v>1</v>
      </c>
      <c r="D66" s="156">
        <v>1</v>
      </c>
      <c r="E66" s="156">
        <v>2.8</v>
      </c>
      <c r="F66" s="156">
        <v>2.8</v>
      </c>
      <c r="G66" s="156">
        <v>2.8</v>
      </c>
      <c r="H66" s="156">
        <v>3</v>
      </c>
      <c r="I66" s="156">
        <v>3</v>
      </c>
      <c r="J66" s="156">
        <v>5</v>
      </c>
      <c r="K66" s="156">
        <v>5.8000000000000007</v>
      </c>
      <c r="L66" s="156">
        <v>10</v>
      </c>
      <c r="M66" s="156">
        <v>6.8000000000000007</v>
      </c>
      <c r="N66" s="156">
        <v>6.8000000000000007</v>
      </c>
      <c r="O66" s="156">
        <v>11</v>
      </c>
      <c r="P66" s="156">
        <v>9.6000000000000014</v>
      </c>
      <c r="Q66" s="156">
        <v>11.4</v>
      </c>
      <c r="R66" s="156">
        <v>12.8</v>
      </c>
      <c r="S66" s="156">
        <v>12.5</v>
      </c>
      <c r="T66" s="156">
        <v>16.399999999999999</v>
      </c>
      <c r="U66" s="156">
        <v>15.1</v>
      </c>
      <c r="V66" s="156">
        <v>10.8</v>
      </c>
      <c r="W66" s="156">
        <v>20.8</v>
      </c>
      <c r="X66" s="156">
        <v>10.199999999999999</v>
      </c>
      <c r="Y66" s="156">
        <v>14.8</v>
      </c>
      <c r="Z66" s="156">
        <v>10.8</v>
      </c>
      <c r="AA66" s="156">
        <v>10</v>
      </c>
      <c r="AB66" s="156">
        <v>9</v>
      </c>
      <c r="AC66" s="156">
        <v>11</v>
      </c>
      <c r="AD66" s="156">
        <v>7.8000000000000007</v>
      </c>
      <c r="AE66" s="156">
        <v>15.4</v>
      </c>
      <c r="AF66" s="157">
        <v>8</v>
      </c>
      <c r="AG66" s="156">
        <v>8.8000000000000007</v>
      </c>
      <c r="AH66" s="156">
        <v>15</v>
      </c>
      <c r="AI66" s="156">
        <v>14.6</v>
      </c>
      <c r="AJ66" s="156">
        <v>14.8</v>
      </c>
      <c r="AK66" s="156">
        <v>14.8</v>
      </c>
      <c r="AL66" s="156">
        <v>16.399999999999999</v>
      </c>
      <c r="AM66" s="156">
        <v>11.5</v>
      </c>
      <c r="AN66" s="156">
        <v>15.8</v>
      </c>
      <c r="AO66" s="156">
        <v>12.8</v>
      </c>
      <c r="AP66" s="156">
        <v>16.8</v>
      </c>
      <c r="AQ66" s="156">
        <v>0</v>
      </c>
      <c r="AR66" s="156">
        <v>26.2</v>
      </c>
      <c r="AS66" s="156">
        <v>9.8000000000000007</v>
      </c>
      <c r="AT66" s="156">
        <v>15.5</v>
      </c>
      <c r="AU66" s="156">
        <v>11.8</v>
      </c>
      <c r="AV66" s="156">
        <v>13</v>
      </c>
      <c r="AW66" s="156">
        <v>14.6</v>
      </c>
      <c r="AX66" s="156">
        <v>20.3</v>
      </c>
      <c r="AY66" s="156">
        <v>12.8</v>
      </c>
      <c r="AZ66" s="156">
        <v>5.8000000000000007</v>
      </c>
      <c r="BA66" s="156">
        <v>0</v>
      </c>
      <c r="BB66" s="156">
        <v>18.100000000000001</v>
      </c>
      <c r="BC66" s="156">
        <v>11.2</v>
      </c>
      <c r="BD66" s="156">
        <v>11.8</v>
      </c>
      <c r="BE66" s="156">
        <v>12.5</v>
      </c>
      <c r="BF66" s="156">
        <v>14.9</v>
      </c>
      <c r="BG66" s="156">
        <v>14</v>
      </c>
      <c r="BH66" s="156">
        <v>13.8</v>
      </c>
      <c r="BI66" s="156">
        <v>23</v>
      </c>
      <c r="BJ66" s="156">
        <v>14.8</v>
      </c>
      <c r="BK66" s="156">
        <v>17</v>
      </c>
      <c r="BL66" s="156">
        <v>14</v>
      </c>
      <c r="BM66" s="157">
        <v>14.6</v>
      </c>
      <c r="BN66" s="156">
        <v>10.8</v>
      </c>
      <c r="BO66" s="156">
        <v>12.7</v>
      </c>
      <c r="BP66" s="156">
        <v>11</v>
      </c>
      <c r="BQ66" s="156">
        <v>14.8</v>
      </c>
      <c r="BR66" s="156">
        <v>14.4</v>
      </c>
      <c r="BS66" s="156">
        <v>13</v>
      </c>
      <c r="BT66" s="156">
        <v>12</v>
      </c>
      <c r="BU66" s="156">
        <v>15.8</v>
      </c>
      <c r="BV66" s="156">
        <v>12.8</v>
      </c>
      <c r="BW66" s="156">
        <v>9.3000000000000007</v>
      </c>
      <c r="BX66" s="156">
        <v>12</v>
      </c>
      <c r="BY66" s="156">
        <v>11.2</v>
      </c>
      <c r="BZ66" s="156">
        <v>10.199999999999999</v>
      </c>
      <c r="CA66" s="156">
        <v>8.1</v>
      </c>
      <c r="CB66" s="156">
        <v>5.8000000000000007</v>
      </c>
    </row>
    <row r="67" spans="1:80" x14ac:dyDescent="0.3">
      <c r="A67" s="7" t="s">
        <v>988</v>
      </c>
      <c r="B67" s="156">
        <v>0.8</v>
      </c>
      <c r="C67" s="156">
        <v>1</v>
      </c>
      <c r="D67" s="156">
        <v>1</v>
      </c>
      <c r="E67" s="156">
        <v>2</v>
      </c>
      <c r="F67" s="156">
        <v>2.2000000000000002</v>
      </c>
      <c r="G67" s="156">
        <v>2.8</v>
      </c>
      <c r="H67" s="156">
        <v>2.8</v>
      </c>
      <c r="I67" s="156">
        <v>3</v>
      </c>
      <c r="J67" s="156">
        <v>5</v>
      </c>
      <c r="K67" s="156">
        <v>5</v>
      </c>
      <c r="L67" s="156">
        <v>9.2000000000000011</v>
      </c>
      <c r="M67" s="156">
        <v>6.8000000000000007</v>
      </c>
      <c r="N67" s="156">
        <v>6</v>
      </c>
      <c r="O67" s="156">
        <v>10.5</v>
      </c>
      <c r="P67" s="156">
        <v>8.8000000000000007</v>
      </c>
      <c r="Q67" s="156">
        <v>11</v>
      </c>
      <c r="R67" s="156">
        <v>12.2</v>
      </c>
      <c r="S67" s="156">
        <v>12.5</v>
      </c>
      <c r="T67" s="156">
        <v>15.4</v>
      </c>
      <c r="U67" s="156">
        <v>14.6</v>
      </c>
      <c r="V67" s="156">
        <v>10.8</v>
      </c>
      <c r="W67" s="156">
        <v>20</v>
      </c>
      <c r="X67" s="156">
        <v>9.4</v>
      </c>
      <c r="Y67" s="156">
        <v>13.6</v>
      </c>
      <c r="Z67" s="156">
        <v>9.8000000000000007</v>
      </c>
      <c r="AA67" s="156">
        <v>10</v>
      </c>
      <c r="AB67" s="156">
        <v>8.2000000000000011</v>
      </c>
      <c r="AC67" s="156">
        <v>11</v>
      </c>
      <c r="AD67" s="156">
        <v>7</v>
      </c>
      <c r="AE67" s="156">
        <v>13.4</v>
      </c>
      <c r="AF67" s="157">
        <v>7.9</v>
      </c>
      <c r="AG67" s="156">
        <v>7.2</v>
      </c>
      <c r="AH67" s="156">
        <v>14</v>
      </c>
      <c r="AI67" s="156">
        <v>12.8</v>
      </c>
      <c r="AJ67" s="156">
        <v>13.2</v>
      </c>
      <c r="AK67" s="156">
        <v>12.8</v>
      </c>
      <c r="AL67" s="156">
        <v>14.2</v>
      </c>
      <c r="AM67" s="156">
        <v>10.6</v>
      </c>
      <c r="AN67" s="156">
        <v>14.8</v>
      </c>
      <c r="AO67" s="156">
        <v>12.8</v>
      </c>
      <c r="AP67" s="156">
        <v>14.8</v>
      </c>
      <c r="AQ67" s="156">
        <v>0</v>
      </c>
      <c r="AR67" s="156">
        <v>25</v>
      </c>
      <c r="AS67" s="156">
        <v>9</v>
      </c>
      <c r="AT67" s="156">
        <v>13.5</v>
      </c>
      <c r="AU67" s="156">
        <v>10.7</v>
      </c>
      <c r="AV67" s="156">
        <v>12</v>
      </c>
      <c r="AW67" s="156">
        <v>12.4</v>
      </c>
      <c r="AX67" s="156">
        <v>19.399999999999999</v>
      </c>
      <c r="AY67" s="156">
        <v>12.6</v>
      </c>
      <c r="AZ67" s="156">
        <v>5.8000000000000007</v>
      </c>
      <c r="BA67" s="156">
        <v>0</v>
      </c>
      <c r="BB67" s="156">
        <v>16.8</v>
      </c>
      <c r="BC67" s="156">
        <v>10.9</v>
      </c>
      <c r="BD67" s="156">
        <v>11.7</v>
      </c>
      <c r="BE67" s="156">
        <v>10.5</v>
      </c>
      <c r="BF67" s="156">
        <v>14</v>
      </c>
      <c r="BG67" s="156">
        <v>13</v>
      </c>
      <c r="BH67" s="156">
        <v>13.6</v>
      </c>
      <c r="BI67" s="156">
        <v>20.9</v>
      </c>
      <c r="BJ67" s="156">
        <v>14</v>
      </c>
      <c r="BK67" s="156">
        <v>15.7</v>
      </c>
      <c r="BL67" s="156">
        <v>13.6</v>
      </c>
      <c r="BM67" s="157">
        <v>13.7</v>
      </c>
      <c r="BN67" s="156">
        <v>10</v>
      </c>
      <c r="BO67" s="156">
        <v>12.6</v>
      </c>
      <c r="BP67" s="156">
        <v>11</v>
      </c>
      <c r="BQ67" s="156">
        <v>12.9</v>
      </c>
      <c r="BR67" s="156">
        <v>12.9</v>
      </c>
      <c r="BS67" s="156">
        <v>12.8</v>
      </c>
      <c r="BT67" s="156">
        <v>10.8</v>
      </c>
      <c r="BU67" s="156">
        <v>15.8</v>
      </c>
      <c r="BV67" s="156">
        <v>11.6</v>
      </c>
      <c r="BW67" s="156">
        <v>8.4</v>
      </c>
      <c r="BX67" s="156">
        <v>10.4</v>
      </c>
      <c r="BY67" s="156">
        <v>11.2</v>
      </c>
      <c r="BZ67" s="156">
        <v>7.8000000000000007</v>
      </c>
      <c r="CA67" s="156">
        <v>8.1</v>
      </c>
      <c r="CB67" s="156">
        <v>5.2</v>
      </c>
    </row>
    <row r="68" spans="1:80" x14ac:dyDescent="0.3">
      <c r="A68" s="7" t="s">
        <v>987</v>
      </c>
      <c r="B68" s="156">
        <v>0</v>
      </c>
      <c r="C68" s="156">
        <v>0</v>
      </c>
      <c r="D68" s="156">
        <v>0</v>
      </c>
      <c r="E68" s="156">
        <v>0</v>
      </c>
      <c r="F68" s="156">
        <v>0</v>
      </c>
      <c r="G68" s="156">
        <v>0</v>
      </c>
      <c r="H68" s="156">
        <v>0</v>
      </c>
      <c r="I68" s="156">
        <v>0.8</v>
      </c>
      <c r="J68" s="156">
        <v>0.8</v>
      </c>
      <c r="K68" s="156">
        <v>0</v>
      </c>
      <c r="L68" s="156">
        <v>0</v>
      </c>
      <c r="M68" s="156">
        <v>0</v>
      </c>
      <c r="N68" s="156">
        <v>0</v>
      </c>
      <c r="O68" s="156">
        <v>0</v>
      </c>
      <c r="P68" s="156">
        <v>0</v>
      </c>
      <c r="Q68" s="156">
        <v>0</v>
      </c>
      <c r="R68" s="156">
        <v>0</v>
      </c>
      <c r="S68" s="156">
        <v>0</v>
      </c>
      <c r="T68" s="156">
        <v>0</v>
      </c>
      <c r="U68" s="156">
        <v>0</v>
      </c>
      <c r="V68" s="156">
        <v>0</v>
      </c>
      <c r="W68" s="156">
        <v>0</v>
      </c>
      <c r="X68" s="156">
        <v>0.8</v>
      </c>
      <c r="Y68" s="156">
        <v>0</v>
      </c>
      <c r="Z68" s="156">
        <v>1</v>
      </c>
      <c r="AA68" s="156">
        <v>0</v>
      </c>
      <c r="AB68" s="156">
        <v>0</v>
      </c>
      <c r="AC68" s="156">
        <v>0</v>
      </c>
      <c r="AD68" s="156">
        <v>0</v>
      </c>
      <c r="AE68" s="156">
        <v>0</v>
      </c>
      <c r="AF68" s="157">
        <v>0</v>
      </c>
      <c r="AG68" s="156">
        <v>0</v>
      </c>
      <c r="AH68" s="156">
        <v>0.8</v>
      </c>
      <c r="AI68" s="156">
        <v>0</v>
      </c>
      <c r="AJ68" s="156">
        <v>1</v>
      </c>
      <c r="AK68" s="156">
        <v>0</v>
      </c>
      <c r="AL68" s="156">
        <v>0</v>
      </c>
      <c r="AM68" s="156">
        <v>0</v>
      </c>
      <c r="AN68" s="156">
        <v>1</v>
      </c>
      <c r="AO68" s="156">
        <v>0</v>
      </c>
      <c r="AP68" s="156">
        <v>0</v>
      </c>
      <c r="AQ68" s="156">
        <v>0</v>
      </c>
      <c r="AR68" s="156">
        <v>0</v>
      </c>
      <c r="AS68" s="156">
        <v>0</v>
      </c>
      <c r="AT68" s="156">
        <v>0</v>
      </c>
      <c r="AU68" s="156">
        <v>0</v>
      </c>
      <c r="AV68" s="156">
        <v>0.8</v>
      </c>
      <c r="AW68" s="156">
        <v>0</v>
      </c>
      <c r="AX68" s="156">
        <v>1</v>
      </c>
      <c r="AY68" s="156">
        <v>0</v>
      </c>
      <c r="AZ68" s="156">
        <v>0.8</v>
      </c>
      <c r="BA68" s="156">
        <v>0</v>
      </c>
      <c r="BB68" s="156">
        <v>0</v>
      </c>
      <c r="BC68" s="156">
        <v>0</v>
      </c>
      <c r="BD68" s="156">
        <v>0</v>
      </c>
      <c r="BE68" s="156">
        <v>0</v>
      </c>
      <c r="BF68" s="156">
        <v>0</v>
      </c>
      <c r="BG68" s="156">
        <v>0</v>
      </c>
      <c r="BH68" s="156">
        <v>0</v>
      </c>
      <c r="BI68" s="156">
        <v>0</v>
      </c>
      <c r="BJ68" s="156">
        <v>0</v>
      </c>
      <c r="BK68" s="156">
        <v>0</v>
      </c>
      <c r="BL68" s="156">
        <v>0</v>
      </c>
      <c r="BM68" s="157">
        <v>0</v>
      </c>
      <c r="BN68" s="156">
        <v>0</v>
      </c>
      <c r="BO68" s="156">
        <v>0</v>
      </c>
      <c r="BP68" s="156">
        <v>0</v>
      </c>
      <c r="BQ68" s="156">
        <v>0.8</v>
      </c>
      <c r="BR68" s="156">
        <v>0.8</v>
      </c>
      <c r="BS68" s="156">
        <v>0.8</v>
      </c>
      <c r="BT68" s="156">
        <v>0</v>
      </c>
      <c r="BU68" s="156">
        <v>0</v>
      </c>
      <c r="BV68" s="156">
        <v>0.8</v>
      </c>
      <c r="BW68" s="156">
        <v>0</v>
      </c>
      <c r="BX68" s="156">
        <v>4.6000000000000014</v>
      </c>
      <c r="BY68" s="156">
        <v>5.8000000000000007</v>
      </c>
      <c r="BZ68" s="156">
        <v>0.8</v>
      </c>
      <c r="CA68" s="156">
        <v>0</v>
      </c>
      <c r="CB68" s="156">
        <v>0</v>
      </c>
    </row>
    <row r="69" spans="1:80" x14ac:dyDescent="0.3">
      <c r="A69" s="21" t="s">
        <v>116</v>
      </c>
      <c r="B69" s="158">
        <f t="shared" ref="B69:AG69" si="8">MAX(B43:B68)</f>
        <v>2.1</v>
      </c>
      <c r="C69" s="158">
        <f t="shared" si="8"/>
        <v>1</v>
      </c>
      <c r="D69" s="158">
        <f t="shared" si="8"/>
        <v>1</v>
      </c>
      <c r="E69" s="158">
        <f t="shared" si="8"/>
        <v>6</v>
      </c>
      <c r="F69" s="158">
        <f t="shared" si="8"/>
        <v>4</v>
      </c>
      <c r="G69" s="158">
        <f t="shared" si="8"/>
        <v>5</v>
      </c>
      <c r="H69" s="158">
        <f t="shared" si="8"/>
        <v>7.8000000000000007</v>
      </c>
      <c r="I69" s="158">
        <f t="shared" si="8"/>
        <v>6.8000000000000007</v>
      </c>
      <c r="J69" s="158">
        <f t="shared" si="8"/>
        <v>10</v>
      </c>
      <c r="K69" s="158">
        <f t="shared" si="8"/>
        <v>10.8</v>
      </c>
      <c r="L69" s="158">
        <f t="shared" si="8"/>
        <v>13.6</v>
      </c>
      <c r="M69" s="158">
        <f t="shared" si="8"/>
        <v>13.8</v>
      </c>
      <c r="N69" s="158">
        <f t="shared" si="8"/>
        <v>18.399999999999999</v>
      </c>
      <c r="O69" s="158">
        <f t="shared" si="8"/>
        <v>23.8</v>
      </c>
      <c r="P69" s="158">
        <f t="shared" si="8"/>
        <v>17.600000000000001</v>
      </c>
      <c r="Q69" s="158">
        <f t="shared" si="8"/>
        <v>18.399999999999999</v>
      </c>
      <c r="R69" s="158">
        <f t="shared" si="8"/>
        <v>31.8</v>
      </c>
      <c r="S69" s="158">
        <f t="shared" si="8"/>
        <v>27.8</v>
      </c>
      <c r="T69" s="158">
        <f t="shared" si="8"/>
        <v>50.8</v>
      </c>
      <c r="U69" s="158">
        <f t="shared" si="8"/>
        <v>53.400000000000013</v>
      </c>
      <c r="V69" s="158">
        <f t="shared" si="8"/>
        <v>27.8</v>
      </c>
      <c r="W69" s="158">
        <f t="shared" si="8"/>
        <v>40.400000000000013</v>
      </c>
      <c r="X69" s="158">
        <f t="shared" si="8"/>
        <v>23.6</v>
      </c>
      <c r="Y69" s="158">
        <f t="shared" si="8"/>
        <v>24.6</v>
      </c>
      <c r="Z69" s="158">
        <f t="shared" si="8"/>
        <v>16</v>
      </c>
      <c r="AA69" s="158">
        <f t="shared" si="8"/>
        <v>16.8</v>
      </c>
      <c r="AB69" s="158">
        <f t="shared" si="8"/>
        <v>23.4</v>
      </c>
      <c r="AC69" s="158">
        <f t="shared" si="8"/>
        <v>19.5</v>
      </c>
      <c r="AD69" s="158">
        <f t="shared" si="8"/>
        <v>17</v>
      </c>
      <c r="AE69" s="158">
        <f t="shared" si="8"/>
        <v>21.6</v>
      </c>
      <c r="AF69" s="158">
        <f t="shared" si="8"/>
        <v>21.8</v>
      </c>
      <c r="AG69" s="158">
        <f t="shared" si="8"/>
        <v>17</v>
      </c>
      <c r="AH69" s="158">
        <f t="shared" ref="AH69:BM69" si="9">MAX(AH43:AH68)</f>
        <v>25</v>
      </c>
      <c r="AI69" s="158">
        <f t="shared" si="9"/>
        <v>23.4</v>
      </c>
      <c r="AJ69" s="158">
        <f t="shared" si="9"/>
        <v>31.4</v>
      </c>
      <c r="AK69" s="158">
        <f t="shared" si="9"/>
        <v>27.8</v>
      </c>
      <c r="AL69" s="158">
        <f t="shared" si="9"/>
        <v>39.1</v>
      </c>
      <c r="AM69" s="158">
        <f t="shared" si="9"/>
        <v>22.8</v>
      </c>
      <c r="AN69" s="158">
        <f t="shared" si="9"/>
        <v>34.799999999999997</v>
      </c>
      <c r="AO69" s="158">
        <f t="shared" si="9"/>
        <v>34.6</v>
      </c>
      <c r="AP69" s="158">
        <f t="shared" si="9"/>
        <v>33.200000000000003</v>
      </c>
      <c r="AQ69" s="158">
        <f t="shared" si="9"/>
        <v>0</v>
      </c>
      <c r="AR69" s="158">
        <f t="shared" si="9"/>
        <v>55.1</v>
      </c>
      <c r="AS69" s="158">
        <f t="shared" si="9"/>
        <v>24.2</v>
      </c>
      <c r="AT69" s="158">
        <f t="shared" si="9"/>
        <v>33.6</v>
      </c>
      <c r="AU69" s="158">
        <f t="shared" si="9"/>
        <v>31.6</v>
      </c>
      <c r="AV69" s="158">
        <f t="shared" si="9"/>
        <v>23</v>
      </c>
      <c r="AW69" s="158">
        <f t="shared" si="9"/>
        <v>29.6</v>
      </c>
      <c r="AX69" s="158">
        <f t="shared" si="9"/>
        <v>41</v>
      </c>
      <c r="AY69" s="158">
        <f t="shared" si="9"/>
        <v>28.2</v>
      </c>
      <c r="AZ69" s="158">
        <f t="shared" si="9"/>
        <v>22</v>
      </c>
      <c r="BA69" s="158">
        <f t="shared" si="9"/>
        <v>0</v>
      </c>
      <c r="BB69" s="158">
        <f t="shared" si="9"/>
        <v>40.400000000000013</v>
      </c>
      <c r="BC69" s="158">
        <f t="shared" si="9"/>
        <v>29.6</v>
      </c>
      <c r="BD69" s="158">
        <f t="shared" si="9"/>
        <v>30.6</v>
      </c>
      <c r="BE69" s="158">
        <f t="shared" si="9"/>
        <v>24.8</v>
      </c>
      <c r="BF69" s="158">
        <f t="shared" si="9"/>
        <v>30.3</v>
      </c>
      <c r="BG69" s="158">
        <f t="shared" si="9"/>
        <v>30.2</v>
      </c>
      <c r="BH69" s="158">
        <f t="shared" si="9"/>
        <v>33</v>
      </c>
      <c r="BI69" s="158">
        <f t="shared" si="9"/>
        <v>40.200000000000003</v>
      </c>
      <c r="BJ69" s="158">
        <f t="shared" si="9"/>
        <v>32.6</v>
      </c>
      <c r="BK69" s="158">
        <f t="shared" si="9"/>
        <v>39.299999999999997</v>
      </c>
      <c r="BL69" s="158">
        <f t="shared" si="9"/>
        <v>26.4</v>
      </c>
      <c r="BM69" s="158">
        <f t="shared" si="9"/>
        <v>38.400000000000013</v>
      </c>
      <c r="BN69" s="158">
        <f t="shared" ref="BN69:BW69" si="10">MAX(BN43:BN68)</f>
        <v>29.6</v>
      </c>
      <c r="BO69" s="158">
        <f t="shared" si="10"/>
        <v>35.4</v>
      </c>
      <c r="BP69" s="158">
        <f t="shared" si="10"/>
        <v>28.3</v>
      </c>
      <c r="BQ69" s="158">
        <f t="shared" si="10"/>
        <v>34.4</v>
      </c>
      <c r="BR69" s="158">
        <f t="shared" si="10"/>
        <v>31.8</v>
      </c>
      <c r="BS69" s="158">
        <f t="shared" si="10"/>
        <v>28.4</v>
      </c>
      <c r="BT69" s="158">
        <f t="shared" si="10"/>
        <v>30.8</v>
      </c>
      <c r="BU69" s="158">
        <f t="shared" si="10"/>
        <v>27.4</v>
      </c>
      <c r="BV69" s="158">
        <f t="shared" si="10"/>
        <v>31.4</v>
      </c>
      <c r="BW69" s="158">
        <f t="shared" si="10"/>
        <v>25.8</v>
      </c>
      <c r="BX69" s="158"/>
      <c r="BY69" s="158"/>
      <c r="BZ69" s="158"/>
      <c r="CA69" s="158"/>
      <c r="CB69" s="158"/>
    </row>
    <row r="70" spans="1:80" x14ac:dyDescent="0.3">
      <c r="A70" s="21" t="s">
        <v>117</v>
      </c>
      <c r="B70" s="157">
        <f t="shared" ref="B70:AG70" si="11">HOUR(B41)</f>
        <v>4</v>
      </c>
      <c r="C70" s="157">
        <f t="shared" si="11"/>
        <v>5</v>
      </c>
      <c r="D70" s="157">
        <f t="shared" si="11"/>
        <v>5</v>
      </c>
      <c r="E70" s="157">
        <f t="shared" si="11"/>
        <v>5</v>
      </c>
      <c r="F70" s="157">
        <f t="shared" si="11"/>
        <v>6</v>
      </c>
      <c r="G70" s="157">
        <f t="shared" si="11"/>
        <v>6</v>
      </c>
      <c r="H70" s="157">
        <f t="shared" si="11"/>
        <v>6</v>
      </c>
      <c r="I70" s="157">
        <f t="shared" si="11"/>
        <v>6</v>
      </c>
      <c r="J70" s="157">
        <f t="shared" si="11"/>
        <v>6</v>
      </c>
      <c r="K70" s="157">
        <f t="shared" si="11"/>
        <v>6</v>
      </c>
      <c r="L70" s="157">
        <f t="shared" si="11"/>
        <v>6</v>
      </c>
      <c r="M70" s="157">
        <f t="shared" si="11"/>
        <v>7</v>
      </c>
      <c r="N70" s="157">
        <f t="shared" si="11"/>
        <v>7</v>
      </c>
      <c r="O70" s="157">
        <f t="shared" si="11"/>
        <v>7</v>
      </c>
      <c r="P70" s="157">
        <f t="shared" si="11"/>
        <v>7</v>
      </c>
      <c r="Q70" s="157">
        <f t="shared" si="11"/>
        <v>7</v>
      </c>
      <c r="R70" s="157">
        <f t="shared" si="11"/>
        <v>7</v>
      </c>
      <c r="S70" s="157">
        <f t="shared" si="11"/>
        <v>7</v>
      </c>
      <c r="T70" s="157">
        <f t="shared" si="11"/>
        <v>8</v>
      </c>
      <c r="U70" s="157">
        <f t="shared" si="11"/>
        <v>8</v>
      </c>
      <c r="V70" s="157">
        <f t="shared" si="11"/>
        <v>8</v>
      </c>
      <c r="W70" s="157">
        <f t="shared" si="11"/>
        <v>9</v>
      </c>
      <c r="X70" s="157">
        <f t="shared" si="11"/>
        <v>9</v>
      </c>
      <c r="Y70" s="157">
        <f t="shared" si="11"/>
        <v>9</v>
      </c>
      <c r="Z70" s="157">
        <f t="shared" si="11"/>
        <v>9</v>
      </c>
      <c r="AA70" s="157">
        <f t="shared" si="11"/>
        <v>10</v>
      </c>
      <c r="AB70" s="157">
        <f t="shared" si="11"/>
        <v>10</v>
      </c>
      <c r="AC70" s="157">
        <f t="shared" si="11"/>
        <v>10</v>
      </c>
      <c r="AD70" s="157">
        <f t="shared" si="11"/>
        <v>10</v>
      </c>
      <c r="AE70" s="157">
        <f t="shared" si="11"/>
        <v>11</v>
      </c>
      <c r="AF70" s="157">
        <f t="shared" si="11"/>
        <v>11</v>
      </c>
      <c r="AG70" s="157">
        <f t="shared" si="11"/>
        <v>11</v>
      </c>
      <c r="AH70" s="157">
        <f t="shared" ref="AH70:BM70" si="12">HOUR(AH41)</f>
        <v>11</v>
      </c>
      <c r="AI70" s="157">
        <f t="shared" si="12"/>
        <v>12</v>
      </c>
      <c r="AJ70" s="157">
        <f t="shared" si="12"/>
        <v>12</v>
      </c>
      <c r="AK70" s="157">
        <f t="shared" si="12"/>
        <v>12</v>
      </c>
      <c r="AL70" s="157">
        <f t="shared" si="12"/>
        <v>12</v>
      </c>
      <c r="AM70" s="157">
        <f t="shared" si="12"/>
        <v>13</v>
      </c>
      <c r="AN70" s="157">
        <f t="shared" si="12"/>
        <v>13</v>
      </c>
      <c r="AO70" s="157">
        <f t="shared" si="12"/>
        <v>13</v>
      </c>
      <c r="AP70" s="157">
        <f t="shared" si="12"/>
        <v>14</v>
      </c>
      <c r="AQ70" s="157">
        <f t="shared" si="12"/>
        <v>14</v>
      </c>
      <c r="AR70" s="157">
        <f t="shared" si="12"/>
        <v>14</v>
      </c>
      <c r="AS70" s="157">
        <f t="shared" si="12"/>
        <v>14</v>
      </c>
      <c r="AT70" s="157">
        <f t="shared" si="12"/>
        <v>14</v>
      </c>
      <c r="AU70" s="157">
        <f t="shared" si="12"/>
        <v>14</v>
      </c>
      <c r="AV70" s="157">
        <f t="shared" si="12"/>
        <v>15</v>
      </c>
      <c r="AW70" s="157">
        <f t="shared" si="12"/>
        <v>15</v>
      </c>
      <c r="AX70" s="157">
        <f t="shared" si="12"/>
        <v>15</v>
      </c>
      <c r="AY70" s="157">
        <f t="shared" si="12"/>
        <v>15</v>
      </c>
      <c r="AZ70" s="157">
        <f t="shared" si="12"/>
        <v>15</v>
      </c>
      <c r="BA70" s="157">
        <f t="shared" si="12"/>
        <v>15</v>
      </c>
      <c r="BB70" s="157">
        <f t="shared" si="12"/>
        <v>16</v>
      </c>
      <c r="BC70" s="157">
        <f t="shared" si="12"/>
        <v>16</v>
      </c>
      <c r="BD70" s="157">
        <f t="shared" si="12"/>
        <v>16</v>
      </c>
      <c r="BE70" s="157">
        <f t="shared" si="12"/>
        <v>16</v>
      </c>
      <c r="BF70" s="157">
        <f t="shared" si="12"/>
        <v>16</v>
      </c>
      <c r="BG70" s="157">
        <f t="shared" si="12"/>
        <v>16</v>
      </c>
      <c r="BH70" s="157">
        <f t="shared" si="12"/>
        <v>17</v>
      </c>
      <c r="BI70" s="157">
        <f t="shared" si="12"/>
        <v>17</v>
      </c>
      <c r="BJ70" s="157">
        <f t="shared" si="12"/>
        <v>17</v>
      </c>
      <c r="BK70" s="157">
        <f t="shared" si="12"/>
        <v>17</v>
      </c>
      <c r="BL70" s="157">
        <f t="shared" si="12"/>
        <v>17</v>
      </c>
      <c r="BM70" s="157">
        <f t="shared" si="12"/>
        <v>17</v>
      </c>
      <c r="BN70" s="157">
        <f t="shared" ref="BN70:BW70" si="13">HOUR(BN41)</f>
        <v>18</v>
      </c>
      <c r="BO70" s="157">
        <f t="shared" si="13"/>
        <v>18</v>
      </c>
      <c r="BP70" s="157">
        <f t="shared" si="13"/>
        <v>18</v>
      </c>
      <c r="BQ70" s="157">
        <f t="shared" si="13"/>
        <v>19</v>
      </c>
      <c r="BR70" s="157">
        <f t="shared" si="13"/>
        <v>19</v>
      </c>
      <c r="BS70" s="157">
        <f t="shared" si="13"/>
        <v>20</v>
      </c>
      <c r="BT70" s="157">
        <f t="shared" si="13"/>
        <v>20</v>
      </c>
      <c r="BU70" s="157">
        <f t="shared" si="13"/>
        <v>21</v>
      </c>
      <c r="BV70" s="157">
        <f t="shared" si="13"/>
        <v>21</v>
      </c>
      <c r="BW70" s="157">
        <f t="shared" si="13"/>
        <v>22</v>
      </c>
      <c r="BX70" s="157"/>
      <c r="BY70" s="157"/>
      <c r="BZ70" s="157"/>
      <c r="CA70" s="157"/>
      <c r="CB70" s="157"/>
    </row>
    <row r="72" spans="1:80" x14ac:dyDescent="0.3">
      <c r="BX72" s="148"/>
      <c r="BY72" s="148"/>
    </row>
    <row r="73" spans="1:80" x14ac:dyDescent="0.3">
      <c r="AK73" s="147"/>
    </row>
    <row r="74" spans="1:80" s="148" customFormat="1" ht="14.1" customHeight="1" x14ac:dyDescent="0.25">
      <c r="A74" s="15" t="s">
        <v>1011</v>
      </c>
      <c r="B74" s="149"/>
      <c r="C74" s="150"/>
      <c r="D74" s="150"/>
      <c r="E74" s="150"/>
      <c r="F74" s="150"/>
      <c r="G74" s="150"/>
      <c r="H74" s="150"/>
      <c r="I74" s="150"/>
      <c r="J74" s="150"/>
      <c r="K74" s="150"/>
      <c r="L74" s="150"/>
      <c r="AI74" s="151"/>
    </row>
    <row r="75" spans="1:80" x14ac:dyDescent="0.3">
      <c r="A75" s="152" t="s">
        <v>82</v>
      </c>
      <c r="B75" s="153">
        <v>4201</v>
      </c>
      <c r="C75" s="153">
        <v>4203</v>
      </c>
      <c r="D75" s="153">
        <v>4205</v>
      </c>
      <c r="E75" s="153">
        <v>4207</v>
      </c>
      <c r="F75" s="153">
        <v>4209</v>
      </c>
      <c r="G75" s="153">
        <v>4211</v>
      </c>
      <c r="H75" s="153">
        <v>4213</v>
      </c>
      <c r="I75" s="153">
        <v>4215</v>
      </c>
      <c r="J75" s="153">
        <v>4217</v>
      </c>
      <c r="K75" s="153">
        <v>4219</v>
      </c>
      <c r="L75" s="153">
        <v>4221</v>
      </c>
      <c r="M75" s="153">
        <v>4223</v>
      </c>
      <c r="N75" s="153">
        <v>4225</v>
      </c>
      <c r="O75" s="153">
        <v>4227</v>
      </c>
      <c r="P75" s="153">
        <v>4229</v>
      </c>
      <c r="Q75" s="153">
        <v>4231</v>
      </c>
      <c r="R75" s="153">
        <v>4233</v>
      </c>
      <c r="S75" s="153">
        <v>4235</v>
      </c>
      <c r="T75" s="153">
        <v>4237</v>
      </c>
      <c r="U75" s="153">
        <v>4239</v>
      </c>
      <c r="V75" s="153">
        <v>4241</v>
      </c>
      <c r="W75" s="153">
        <v>4243</v>
      </c>
      <c r="X75" s="153">
        <v>4245</v>
      </c>
      <c r="Y75" s="153">
        <v>4247</v>
      </c>
      <c r="Z75" s="153">
        <v>4249</v>
      </c>
      <c r="AA75" s="153">
        <v>4251</v>
      </c>
      <c r="AB75" s="153">
        <v>4253</v>
      </c>
      <c r="AC75" s="153">
        <v>4255</v>
      </c>
      <c r="AD75" s="153">
        <v>4257</v>
      </c>
      <c r="AE75" s="153">
        <v>4259</v>
      </c>
      <c r="AF75" s="154">
        <v>4261</v>
      </c>
      <c r="AG75" s="153">
        <v>4263</v>
      </c>
      <c r="AH75" s="153">
        <v>4265</v>
      </c>
      <c r="AI75" s="153">
        <v>4267</v>
      </c>
      <c r="AJ75" s="153">
        <v>4269</v>
      </c>
      <c r="AK75" s="153">
        <v>4271</v>
      </c>
      <c r="AL75" s="153">
        <v>4273</v>
      </c>
      <c r="AM75" s="153">
        <v>4275</v>
      </c>
      <c r="AN75" s="153">
        <v>4277</v>
      </c>
      <c r="AO75" s="153">
        <v>4279</v>
      </c>
      <c r="AP75" s="153">
        <v>4281</v>
      </c>
      <c r="AQ75" s="153">
        <v>4283</v>
      </c>
      <c r="AR75" s="153">
        <v>4285</v>
      </c>
      <c r="AS75" s="153">
        <v>4287</v>
      </c>
      <c r="AT75" s="153">
        <v>4289</v>
      </c>
      <c r="AU75" s="153">
        <v>4291</v>
      </c>
      <c r="AV75" s="153">
        <v>4293</v>
      </c>
      <c r="AW75" s="153">
        <v>4295</v>
      </c>
      <c r="AX75" s="153">
        <v>4297</v>
      </c>
      <c r="AY75" s="153">
        <v>4299</v>
      </c>
      <c r="AZ75" s="153">
        <v>4301</v>
      </c>
      <c r="BA75" s="153">
        <v>4303</v>
      </c>
      <c r="BB75" s="153">
        <v>4305</v>
      </c>
      <c r="BC75" s="148"/>
      <c r="BD75" s="148"/>
      <c r="BE75" s="148"/>
      <c r="BF75" s="148"/>
      <c r="BG75" s="148"/>
      <c r="BH75" s="148"/>
      <c r="BI75" s="148"/>
      <c r="BJ75" s="148"/>
      <c r="BK75" s="148"/>
      <c r="BL75" s="148"/>
      <c r="BM75" s="148"/>
      <c r="BN75" s="148"/>
      <c r="BO75" s="148"/>
      <c r="BP75" s="148"/>
      <c r="BQ75" s="148"/>
      <c r="BR75" s="148"/>
      <c r="BS75" s="148"/>
      <c r="BT75" s="148"/>
      <c r="BU75" s="148"/>
      <c r="BV75" s="148"/>
      <c r="BW75" s="148"/>
      <c r="BX75" s="148"/>
      <c r="BY75" s="148"/>
    </row>
    <row r="76" spans="1:80" x14ac:dyDescent="0.3">
      <c r="A76" s="155" t="s">
        <v>83</v>
      </c>
      <c r="B76" s="155">
        <v>0.31944444444444448</v>
      </c>
      <c r="C76" s="155">
        <v>0.34027777777777779</v>
      </c>
      <c r="D76" s="155">
        <v>0.3611111111111111</v>
      </c>
      <c r="E76" s="155">
        <v>0.38194444444444442</v>
      </c>
      <c r="F76" s="155">
        <v>0.40277777777777773</v>
      </c>
      <c r="G76" s="155">
        <v>0.42361111111111105</v>
      </c>
      <c r="H76" s="155">
        <v>0.43402777777777773</v>
      </c>
      <c r="I76" s="155">
        <v>0.44444444444444442</v>
      </c>
      <c r="J76" s="155">
        <v>0.4548611111111111</v>
      </c>
      <c r="K76" s="155">
        <v>0.46527777777777779</v>
      </c>
      <c r="L76" s="155">
        <v>0.47569444444444448</v>
      </c>
      <c r="M76" s="155">
        <v>0.48611111111111116</v>
      </c>
      <c r="N76" s="155">
        <v>0.49652777777777785</v>
      </c>
      <c r="O76" s="155">
        <v>0.50694444444444453</v>
      </c>
      <c r="P76" s="155">
        <v>0.51736111111111116</v>
      </c>
      <c r="Q76" s="155">
        <v>0.52777777777777779</v>
      </c>
      <c r="R76" s="155">
        <v>0.53819444444444442</v>
      </c>
      <c r="S76" s="155">
        <v>0.54861111111111105</v>
      </c>
      <c r="T76" s="155">
        <v>0.55902777777777768</v>
      </c>
      <c r="U76" s="155">
        <v>0.56944444444444431</v>
      </c>
      <c r="V76" s="155">
        <v>0.57986111111111094</v>
      </c>
      <c r="W76" s="155">
        <v>0.59027777777777757</v>
      </c>
      <c r="X76" s="155">
        <v>0.6006944444444442</v>
      </c>
      <c r="Y76" s="155">
        <v>0.61111111111111083</v>
      </c>
      <c r="Z76" s="155">
        <v>0.62152777777777746</v>
      </c>
      <c r="AA76" s="155">
        <v>0.63194444444444409</v>
      </c>
      <c r="AB76" s="155">
        <v>0.64236111111111072</v>
      </c>
      <c r="AC76" s="155">
        <v>0.65277777777777735</v>
      </c>
      <c r="AD76" s="155">
        <v>0.66319444444444398</v>
      </c>
      <c r="AE76" s="155">
        <v>0.67361111111111061</v>
      </c>
      <c r="AF76" s="155">
        <v>0.68402777777777724</v>
      </c>
      <c r="AG76" s="155">
        <v>0.69444444444444386</v>
      </c>
      <c r="AH76" s="155">
        <v>0.70486111111111049</v>
      </c>
      <c r="AI76" s="155">
        <v>0.71527777777777712</v>
      </c>
      <c r="AJ76" s="155">
        <v>0.72569444444444375</v>
      </c>
      <c r="AK76" s="155">
        <v>0.73611111111111038</v>
      </c>
      <c r="AL76" s="155">
        <v>0.74652777777777701</v>
      </c>
      <c r="AM76" s="155">
        <v>0.75694444444444364</v>
      </c>
      <c r="AN76" s="155">
        <v>0.76736111111111027</v>
      </c>
      <c r="AO76" s="155">
        <v>0.7874999999999992</v>
      </c>
      <c r="AP76" s="155">
        <v>0.80833333333333257</v>
      </c>
      <c r="AQ76" s="155">
        <v>0.82916666666666594</v>
      </c>
      <c r="AR76" s="155">
        <v>0.84999999999999931</v>
      </c>
      <c r="AS76" s="155">
        <v>0.87083333333333268</v>
      </c>
      <c r="AT76" s="155">
        <v>0.89166666666666605</v>
      </c>
      <c r="AU76" s="155">
        <v>0.91249999999999942</v>
      </c>
      <c r="AV76" s="155">
        <v>0.93333333333333279</v>
      </c>
      <c r="AW76" s="155">
        <v>0.95416666666666616</v>
      </c>
      <c r="AX76" s="155">
        <v>0.97499999999999953</v>
      </c>
      <c r="AY76" s="155">
        <v>0.9958333333333329</v>
      </c>
      <c r="AZ76" s="155">
        <v>1.0152777777777773</v>
      </c>
      <c r="BA76" s="155">
        <v>1.0361111111111105</v>
      </c>
      <c r="BB76" s="155">
        <v>1.0569444444444438</v>
      </c>
      <c r="BC76" s="148"/>
      <c r="BD76" s="148"/>
      <c r="BE76" s="148"/>
      <c r="BF76" s="148"/>
      <c r="BG76" s="148"/>
      <c r="BH76" s="148"/>
      <c r="BI76" s="148"/>
      <c r="BJ76" s="148"/>
      <c r="BK76" s="148"/>
      <c r="BL76" s="148"/>
      <c r="BM76" s="148"/>
      <c r="BN76" s="148"/>
      <c r="BO76" s="148"/>
      <c r="BP76" s="148"/>
      <c r="BQ76" s="148"/>
      <c r="BR76" s="148"/>
      <c r="BS76" s="148"/>
      <c r="BT76" s="148"/>
      <c r="BU76" s="148"/>
      <c r="BV76" s="148"/>
      <c r="BW76" s="148"/>
      <c r="BX76" s="148"/>
      <c r="BY76" s="148"/>
    </row>
    <row r="77" spans="1:80" x14ac:dyDescent="0.3">
      <c r="AK77" s="147"/>
      <c r="BC77" s="148"/>
      <c r="BD77" s="148"/>
      <c r="BE77" s="148"/>
      <c r="BF77" s="148"/>
      <c r="BG77" s="148"/>
      <c r="BH77" s="148"/>
      <c r="BI77" s="148"/>
      <c r="BJ77" s="148"/>
      <c r="BK77" s="148"/>
      <c r="BL77" s="148"/>
      <c r="BM77" s="148"/>
      <c r="BN77" s="148"/>
      <c r="BO77" s="148"/>
      <c r="BP77" s="148"/>
      <c r="BQ77" s="148"/>
      <c r="BR77" s="148"/>
      <c r="BS77" s="148"/>
      <c r="BT77" s="148"/>
      <c r="BU77" s="148"/>
      <c r="BV77" s="148"/>
      <c r="BW77" s="148"/>
      <c r="BX77" s="148"/>
      <c r="BY77" s="148"/>
    </row>
    <row r="78" spans="1:80" x14ac:dyDescent="0.3">
      <c r="A78" s="7" t="s">
        <v>987</v>
      </c>
      <c r="B78" s="156">
        <v>7.4</v>
      </c>
      <c r="C78" s="156">
        <v>15</v>
      </c>
      <c r="D78" s="156">
        <v>12.2</v>
      </c>
      <c r="E78" s="156">
        <v>10.6</v>
      </c>
      <c r="F78" s="156">
        <v>17.2</v>
      </c>
      <c r="G78" s="156">
        <v>20</v>
      </c>
      <c r="H78" s="156">
        <v>17.600000000000001</v>
      </c>
      <c r="I78" s="156">
        <v>18.399999999999999</v>
      </c>
      <c r="J78" s="156">
        <v>14</v>
      </c>
      <c r="K78" s="156">
        <v>16</v>
      </c>
      <c r="L78" s="156">
        <v>16.600000000000001</v>
      </c>
      <c r="M78" s="156">
        <v>15.6</v>
      </c>
      <c r="N78" s="156">
        <v>13.3</v>
      </c>
      <c r="O78" s="156">
        <v>19.399999999999999</v>
      </c>
      <c r="P78" s="156">
        <v>20</v>
      </c>
      <c r="Q78" s="156">
        <v>21.2</v>
      </c>
      <c r="R78" s="156">
        <v>13.8</v>
      </c>
      <c r="S78" s="156">
        <v>25.8</v>
      </c>
      <c r="T78" s="156">
        <v>20.2</v>
      </c>
      <c r="U78" s="156">
        <v>19.600000000000001</v>
      </c>
      <c r="V78" s="156">
        <v>18.600000000000001</v>
      </c>
      <c r="W78" s="156">
        <v>16.399999999999999</v>
      </c>
      <c r="X78" s="156">
        <v>15.4</v>
      </c>
      <c r="Y78" s="156">
        <v>15.2</v>
      </c>
      <c r="Z78" s="156">
        <v>25.4</v>
      </c>
      <c r="AA78" s="156">
        <v>14.6</v>
      </c>
      <c r="AB78" s="156">
        <v>18.8</v>
      </c>
      <c r="AC78" s="156">
        <v>20</v>
      </c>
      <c r="AD78" s="156">
        <v>19</v>
      </c>
      <c r="AE78" s="156">
        <v>14.2</v>
      </c>
      <c r="AF78" s="157">
        <v>22.8</v>
      </c>
      <c r="AG78" s="156">
        <v>18</v>
      </c>
      <c r="AH78" s="156">
        <v>10</v>
      </c>
      <c r="AI78" s="156">
        <v>17.2</v>
      </c>
      <c r="AJ78" s="156">
        <v>6.4</v>
      </c>
      <c r="AK78" s="156">
        <v>15.8</v>
      </c>
      <c r="AL78" s="156">
        <v>11.8</v>
      </c>
      <c r="AM78" s="156">
        <v>12</v>
      </c>
      <c r="AN78" s="156">
        <v>10.4</v>
      </c>
      <c r="AO78" s="156">
        <v>9.6000000000000014</v>
      </c>
      <c r="AP78" s="156">
        <v>13.8</v>
      </c>
      <c r="AQ78" s="156">
        <v>15.2</v>
      </c>
      <c r="AR78" s="156">
        <v>19.2</v>
      </c>
      <c r="AS78" s="156">
        <v>6.6000000000000014</v>
      </c>
      <c r="AT78" s="156">
        <v>16.8</v>
      </c>
      <c r="AU78" s="156">
        <v>5.4</v>
      </c>
      <c r="AV78" s="156">
        <v>4.2</v>
      </c>
      <c r="AW78" s="156">
        <v>12.6</v>
      </c>
      <c r="AX78" s="156">
        <v>8</v>
      </c>
      <c r="AY78" s="156">
        <v>3.2</v>
      </c>
      <c r="AZ78" s="156">
        <v>5.4</v>
      </c>
      <c r="BA78" s="156">
        <v>3.6</v>
      </c>
      <c r="BB78" s="156">
        <v>4.6000000000000014</v>
      </c>
      <c r="BC78" s="148"/>
      <c r="BD78" s="148"/>
      <c r="BE78" s="148"/>
      <c r="BF78" s="148"/>
      <c r="BG78" s="148"/>
      <c r="BH78" s="148"/>
      <c r="BI78" s="148"/>
      <c r="BJ78" s="148"/>
      <c r="BK78" s="148"/>
      <c r="BL78" s="148"/>
      <c r="BM78" s="148"/>
      <c r="BN78" s="148"/>
      <c r="BO78" s="148"/>
      <c r="BP78" s="148"/>
      <c r="BQ78" s="148"/>
      <c r="BR78" s="148"/>
      <c r="BS78" s="148"/>
      <c r="BT78" s="148"/>
      <c r="BU78" s="148"/>
      <c r="BV78" s="148"/>
      <c r="BW78" s="148"/>
      <c r="BX78" s="148"/>
      <c r="BY78" s="148"/>
    </row>
    <row r="79" spans="1:80" x14ac:dyDescent="0.3">
      <c r="A79" s="7" t="s">
        <v>988</v>
      </c>
      <c r="B79" s="156">
        <v>7.4</v>
      </c>
      <c r="C79" s="156">
        <v>16</v>
      </c>
      <c r="D79" s="156">
        <v>12.2</v>
      </c>
      <c r="E79" s="156">
        <v>11.8</v>
      </c>
      <c r="F79" s="156">
        <v>17.8</v>
      </c>
      <c r="G79" s="156">
        <v>19.399999999999999</v>
      </c>
      <c r="H79" s="156">
        <v>19.399999999999999</v>
      </c>
      <c r="I79" s="156">
        <v>18.8</v>
      </c>
      <c r="J79" s="156">
        <v>13.6</v>
      </c>
      <c r="K79" s="156">
        <v>16</v>
      </c>
      <c r="L79" s="156">
        <v>18.2</v>
      </c>
      <c r="M79" s="156">
        <v>16</v>
      </c>
      <c r="N79" s="156">
        <v>13.7</v>
      </c>
      <c r="O79" s="156">
        <v>19.399999999999999</v>
      </c>
      <c r="P79" s="156">
        <v>23.2</v>
      </c>
      <c r="Q79" s="156">
        <v>23.2</v>
      </c>
      <c r="R79" s="156">
        <v>15</v>
      </c>
      <c r="S79" s="156">
        <v>26.6</v>
      </c>
      <c r="T79" s="156">
        <v>21.6</v>
      </c>
      <c r="U79" s="156">
        <v>19.600000000000001</v>
      </c>
      <c r="V79" s="156">
        <v>18.600000000000001</v>
      </c>
      <c r="W79" s="156">
        <v>17.2</v>
      </c>
      <c r="X79" s="156">
        <v>15.4</v>
      </c>
      <c r="Y79" s="156">
        <v>15.6</v>
      </c>
      <c r="Z79" s="156">
        <v>25</v>
      </c>
      <c r="AA79" s="156">
        <v>17</v>
      </c>
      <c r="AB79" s="156">
        <v>19.399999999999999</v>
      </c>
      <c r="AC79" s="156">
        <v>21.8</v>
      </c>
      <c r="AD79" s="156">
        <v>20.399999999999999</v>
      </c>
      <c r="AE79" s="156">
        <v>14.8</v>
      </c>
      <c r="AF79" s="157">
        <v>24</v>
      </c>
      <c r="AG79" s="156">
        <v>20.6</v>
      </c>
      <c r="AH79" s="156">
        <v>11.2</v>
      </c>
      <c r="AI79" s="156">
        <v>17.8</v>
      </c>
      <c r="AJ79" s="156">
        <v>6.4</v>
      </c>
      <c r="AK79" s="156">
        <v>16.8</v>
      </c>
      <c r="AL79" s="156">
        <v>12.6</v>
      </c>
      <c r="AM79" s="156">
        <v>12</v>
      </c>
      <c r="AN79" s="156">
        <v>11.6</v>
      </c>
      <c r="AO79" s="156">
        <v>10.199999999999999</v>
      </c>
      <c r="AP79" s="156">
        <v>15</v>
      </c>
      <c r="AQ79" s="156">
        <v>15.2</v>
      </c>
      <c r="AR79" s="156">
        <v>21.4</v>
      </c>
      <c r="AS79" s="156">
        <v>6.6000000000000014</v>
      </c>
      <c r="AT79" s="156">
        <v>17.8</v>
      </c>
      <c r="AU79" s="156">
        <v>5.4</v>
      </c>
      <c r="AV79" s="156">
        <v>4.8000000000000007</v>
      </c>
      <c r="AW79" s="156">
        <v>12.6</v>
      </c>
      <c r="AX79" s="156">
        <v>7.6000000000000014</v>
      </c>
      <c r="AY79" s="156">
        <v>3.2</v>
      </c>
      <c r="AZ79" s="156">
        <v>5.4</v>
      </c>
      <c r="BA79" s="156">
        <v>3.6</v>
      </c>
      <c r="BB79" s="156">
        <v>4.6000000000000014</v>
      </c>
      <c r="BC79" s="148"/>
      <c r="BD79" s="148"/>
      <c r="BE79" s="148"/>
      <c r="BF79" s="148"/>
      <c r="BG79" s="148"/>
      <c r="BH79" s="148"/>
      <c r="BI79" s="148"/>
      <c r="BJ79" s="148"/>
      <c r="BK79" s="148"/>
      <c r="BL79" s="148"/>
      <c r="BM79" s="148"/>
      <c r="BN79" s="148"/>
      <c r="BO79" s="148"/>
      <c r="BP79" s="148"/>
      <c r="BQ79" s="148"/>
      <c r="BR79" s="148"/>
      <c r="BS79" s="148"/>
      <c r="BT79" s="148"/>
      <c r="BU79" s="148"/>
      <c r="BV79" s="148"/>
      <c r="BW79" s="148"/>
      <c r="BX79" s="148"/>
      <c r="BY79" s="148"/>
    </row>
    <row r="80" spans="1:80" x14ac:dyDescent="0.3">
      <c r="A80" s="7" t="s">
        <v>989</v>
      </c>
      <c r="B80" s="156">
        <v>8.4</v>
      </c>
      <c r="C80" s="156">
        <v>19.399999999999999</v>
      </c>
      <c r="D80" s="156">
        <v>16</v>
      </c>
      <c r="E80" s="156">
        <v>15.2</v>
      </c>
      <c r="F80" s="156">
        <v>18.8</v>
      </c>
      <c r="G80" s="156">
        <v>19.399999999999999</v>
      </c>
      <c r="H80" s="156">
        <v>20.2</v>
      </c>
      <c r="I80" s="156">
        <v>18.8</v>
      </c>
      <c r="J80" s="156">
        <v>15.8</v>
      </c>
      <c r="K80" s="156">
        <v>16.8</v>
      </c>
      <c r="L80" s="156">
        <v>22.6</v>
      </c>
      <c r="M80" s="156">
        <v>20.6</v>
      </c>
      <c r="N80" s="156">
        <v>14.9</v>
      </c>
      <c r="O80" s="156">
        <v>19.399999999999999</v>
      </c>
      <c r="P80" s="156">
        <v>25.6</v>
      </c>
      <c r="Q80" s="156">
        <v>23.8</v>
      </c>
      <c r="R80" s="156">
        <v>15.6</v>
      </c>
      <c r="S80" s="156">
        <v>26.6</v>
      </c>
      <c r="T80" s="156">
        <v>22</v>
      </c>
      <c r="U80" s="156">
        <v>19.399999999999999</v>
      </c>
      <c r="V80" s="156">
        <v>19.2</v>
      </c>
      <c r="W80" s="156">
        <v>17.2</v>
      </c>
      <c r="X80" s="156">
        <v>16.600000000000001</v>
      </c>
      <c r="Y80" s="156">
        <v>15.6</v>
      </c>
      <c r="Z80" s="156">
        <v>25.6</v>
      </c>
      <c r="AA80" s="156">
        <v>17</v>
      </c>
      <c r="AB80" s="156">
        <v>19</v>
      </c>
      <c r="AC80" s="156">
        <v>22.4</v>
      </c>
      <c r="AD80" s="156">
        <v>21</v>
      </c>
      <c r="AE80" s="156">
        <v>16.399999999999999</v>
      </c>
      <c r="AF80" s="157">
        <v>27.2</v>
      </c>
      <c r="AG80" s="156">
        <v>22.6</v>
      </c>
      <c r="AH80" s="156">
        <v>11.2</v>
      </c>
      <c r="AI80" s="156">
        <v>21</v>
      </c>
      <c r="AJ80" s="156">
        <v>6.4</v>
      </c>
      <c r="AK80" s="156">
        <v>15.2</v>
      </c>
      <c r="AL80" s="156">
        <v>12.6</v>
      </c>
      <c r="AM80" s="156">
        <v>13.6</v>
      </c>
      <c r="AN80" s="156">
        <v>13</v>
      </c>
      <c r="AO80" s="156">
        <v>10.199999999999999</v>
      </c>
      <c r="AP80" s="156">
        <v>15.6</v>
      </c>
      <c r="AQ80" s="156">
        <v>16.600000000000001</v>
      </c>
      <c r="AR80" s="156">
        <v>19.600000000000001</v>
      </c>
      <c r="AS80" s="156">
        <v>6.6000000000000014</v>
      </c>
      <c r="AT80" s="156">
        <v>17.8</v>
      </c>
      <c r="AU80" s="156">
        <v>5.4</v>
      </c>
      <c r="AV80" s="156">
        <v>4.8000000000000007</v>
      </c>
      <c r="AW80" s="156">
        <v>13.2</v>
      </c>
      <c r="AX80" s="156">
        <v>7.6000000000000014</v>
      </c>
      <c r="AY80" s="156">
        <v>3.2</v>
      </c>
      <c r="AZ80" s="156">
        <v>4.8000000000000007</v>
      </c>
      <c r="BA80" s="156">
        <v>3.6</v>
      </c>
      <c r="BB80" s="156">
        <v>4.6000000000000014</v>
      </c>
      <c r="BC80" s="148"/>
      <c r="BD80" s="148"/>
      <c r="BE80" s="148"/>
      <c r="BF80" s="148"/>
      <c r="BG80" s="148"/>
      <c r="BH80" s="148"/>
      <c r="BI80" s="148"/>
      <c r="BJ80" s="148"/>
      <c r="BK80" s="148"/>
      <c r="BL80" s="148"/>
      <c r="BM80" s="148"/>
      <c r="BN80" s="148"/>
      <c r="BO80" s="148"/>
      <c r="BP80" s="148"/>
      <c r="BQ80" s="148"/>
      <c r="BR80" s="148"/>
      <c r="BS80" s="148"/>
      <c r="BT80" s="148"/>
      <c r="BU80" s="148"/>
      <c r="BV80" s="148"/>
      <c r="BW80" s="148"/>
      <c r="BX80" s="148"/>
      <c r="BY80" s="148"/>
    </row>
    <row r="81" spans="1:77" x14ac:dyDescent="0.3">
      <c r="A81" s="7" t="s">
        <v>990</v>
      </c>
      <c r="B81" s="156">
        <v>10.8</v>
      </c>
      <c r="C81" s="156">
        <v>20.2</v>
      </c>
      <c r="D81" s="156">
        <v>15.6</v>
      </c>
      <c r="E81" s="156">
        <v>15.8</v>
      </c>
      <c r="F81" s="156">
        <v>18.8</v>
      </c>
      <c r="G81" s="156">
        <v>19.8</v>
      </c>
      <c r="H81" s="156">
        <v>20.8</v>
      </c>
      <c r="I81" s="156">
        <v>18.8</v>
      </c>
      <c r="J81" s="156">
        <v>16.2</v>
      </c>
      <c r="K81" s="156">
        <v>18.600000000000001</v>
      </c>
      <c r="L81" s="156">
        <v>21.4</v>
      </c>
      <c r="M81" s="156">
        <v>20.6</v>
      </c>
      <c r="N81" s="156">
        <v>16.7</v>
      </c>
      <c r="O81" s="156">
        <v>18.8</v>
      </c>
      <c r="P81" s="156">
        <v>26.4</v>
      </c>
      <c r="Q81" s="156">
        <v>24.4</v>
      </c>
      <c r="R81" s="156">
        <v>15.6</v>
      </c>
      <c r="S81" s="156">
        <v>25.8</v>
      </c>
      <c r="T81" s="156">
        <v>21.9</v>
      </c>
      <c r="U81" s="156">
        <v>20</v>
      </c>
      <c r="V81" s="156">
        <v>18.8</v>
      </c>
      <c r="W81" s="156">
        <v>18.399999999999999</v>
      </c>
      <c r="X81" s="156">
        <v>16</v>
      </c>
      <c r="Y81" s="156">
        <v>15.2</v>
      </c>
      <c r="Z81" s="156">
        <v>26.4</v>
      </c>
      <c r="AA81" s="156">
        <v>15.8</v>
      </c>
      <c r="AB81" s="156">
        <v>19.8</v>
      </c>
      <c r="AC81" s="156">
        <v>19.8</v>
      </c>
      <c r="AD81" s="156">
        <v>22.8</v>
      </c>
      <c r="AE81" s="156">
        <v>16</v>
      </c>
      <c r="AF81" s="157">
        <v>27</v>
      </c>
      <c r="AG81" s="156">
        <v>23.2</v>
      </c>
      <c r="AH81" s="156">
        <v>10.6</v>
      </c>
      <c r="AI81" s="156">
        <v>20.6</v>
      </c>
      <c r="AJ81" s="156">
        <v>6.8000000000000007</v>
      </c>
      <c r="AK81" s="156">
        <v>15.8</v>
      </c>
      <c r="AL81" s="156">
        <v>13.2</v>
      </c>
      <c r="AM81" s="156">
        <v>13.6</v>
      </c>
      <c r="AN81" s="156">
        <v>13</v>
      </c>
      <c r="AO81" s="156">
        <v>7.8000000000000007</v>
      </c>
      <c r="AP81" s="156">
        <v>15.8</v>
      </c>
      <c r="AQ81" s="156">
        <v>16.8</v>
      </c>
      <c r="AR81" s="156">
        <v>19.600000000000001</v>
      </c>
      <c r="AS81" s="156">
        <v>7.2</v>
      </c>
      <c r="AT81" s="156">
        <v>17.8</v>
      </c>
      <c r="AU81" s="156">
        <v>5.4</v>
      </c>
      <c r="AV81" s="156">
        <v>4.2</v>
      </c>
      <c r="AW81" s="156">
        <v>12.6</v>
      </c>
      <c r="AX81" s="156">
        <v>7.6000000000000014</v>
      </c>
      <c r="AY81" s="156">
        <v>3.6</v>
      </c>
      <c r="AZ81" s="156">
        <v>4.8000000000000007</v>
      </c>
      <c r="BA81" s="156">
        <v>3.6</v>
      </c>
      <c r="BB81" s="156">
        <v>4.6000000000000014</v>
      </c>
      <c r="BC81" s="148"/>
      <c r="BD81" s="148"/>
      <c r="BE81" s="148"/>
      <c r="BF81" s="148"/>
      <c r="BG81" s="148"/>
      <c r="BH81" s="148"/>
      <c r="BI81" s="148"/>
      <c r="BJ81" s="148"/>
      <c r="BK81" s="148"/>
      <c r="BL81" s="148"/>
      <c r="BM81" s="148"/>
      <c r="BN81" s="148"/>
      <c r="BO81" s="148"/>
      <c r="BP81" s="148"/>
      <c r="BQ81" s="148"/>
      <c r="BR81" s="148"/>
      <c r="BS81" s="148"/>
      <c r="BT81" s="148"/>
      <c r="BU81" s="148"/>
      <c r="BV81" s="148"/>
      <c r="BW81" s="148"/>
      <c r="BX81" s="148"/>
      <c r="BY81" s="148"/>
    </row>
    <row r="82" spans="1:77" x14ac:dyDescent="0.3">
      <c r="A82" s="7" t="s">
        <v>991</v>
      </c>
      <c r="B82" s="156">
        <v>12.4</v>
      </c>
      <c r="C82" s="156">
        <v>20</v>
      </c>
      <c r="D82" s="156">
        <v>14.8</v>
      </c>
      <c r="E82" s="156">
        <v>17.8</v>
      </c>
      <c r="F82" s="156">
        <v>18.2</v>
      </c>
      <c r="G82" s="156">
        <v>20.399999999999999</v>
      </c>
      <c r="H82" s="156">
        <v>21.2</v>
      </c>
      <c r="I82" s="156">
        <v>18.600000000000001</v>
      </c>
      <c r="J82" s="156">
        <v>18.600000000000001</v>
      </c>
      <c r="K82" s="156">
        <v>18.2</v>
      </c>
      <c r="L82" s="156">
        <v>21.1</v>
      </c>
      <c r="M82" s="156">
        <v>20.399999999999999</v>
      </c>
      <c r="N82" s="156">
        <v>17.2</v>
      </c>
      <c r="O82" s="156">
        <v>22.4</v>
      </c>
      <c r="P82" s="156">
        <v>30.6</v>
      </c>
      <c r="Q82" s="156">
        <v>24.7</v>
      </c>
      <c r="R82" s="156">
        <v>17.600000000000001</v>
      </c>
      <c r="S82" s="156">
        <v>25.8</v>
      </c>
      <c r="T82" s="156">
        <v>21.7</v>
      </c>
      <c r="U82" s="156">
        <v>20.8</v>
      </c>
      <c r="V82" s="156">
        <v>19.600000000000001</v>
      </c>
      <c r="W82" s="156">
        <v>20.6</v>
      </c>
      <c r="X82" s="156">
        <v>17</v>
      </c>
      <c r="Y82" s="156">
        <v>16.600000000000001</v>
      </c>
      <c r="Z82" s="156">
        <v>27</v>
      </c>
      <c r="AA82" s="156">
        <v>15.8</v>
      </c>
      <c r="AB82" s="156">
        <v>21.2</v>
      </c>
      <c r="AC82" s="156">
        <v>18.2</v>
      </c>
      <c r="AD82" s="156">
        <v>26.8</v>
      </c>
      <c r="AE82" s="156">
        <v>17.2</v>
      </c>
      <c r="AF82" s="157">
        <v>29.8</v>
      </c>
      <c r="AG82" s="156">
        <v>24</v>
      </c>
      <c r="AH82" s="156">
        <v>11.2</v>
      </c>
      <c r="AI82" s="156">
        <v>19.8</v>
      </c>
      <c r="AJ82" s="156">
        <v>6.8000000000000007</v>
      </c>
      <c r="AK82" s="156">
        <v>15.9</v>
      </c>
      <c r="AL82" s="156">
        <v>14.2</v>
      </c>
      <c r="AM82" s="156">
        <v>13.5</v>
      </c>
      <c r="AN82" s="156">
        <v>15.4</v>
      </c>
      <c r="AO82" s="156">
        <v>8.4</v>
      </c>
      <c r="AP82" s="156">
        <v>15.2</v>
      </c>
      <c r="AQ82" s="156">
        <v>19.2</v>
      </c>
      <c r="AR82" s="156">
        <v>20.399999999999999</v>
      </c>
      <c r="AS82" s="156">
        <v>8.4</v>
      </c>
      <c r="AT82" s="156">
        <v>18.8</v>
      </c>
      <c r="AU82" s="156">
        <v>5.8000000000000007</v>
      </c>
      <c r="AV82" s="156">
        <v>3</v>
      </c>
      <c r="AW82" s="156">
        <v>13.2</v>
      </c>
      <c r="AX82" s="156">
        <v>8</v>
      </c>
      <c r="AY82" s="156">
        <v>4</v>
      </c>
      <c r="AZ82" s="156">
        <v>4.2</v>
      </c>
      <c r="BA82" s="156">
        <v>4</v>
      </c>
      <c r="BB82" s="156">
        <v>4.6000000000000014</v>
      </c>
      <c r="BC82" s="148"/>
      <c r="BD82" s="148"/>
      <c r="BE82" s="148"/>
      <c r="BF82" s="148"/>
      <c r="BG82" s="148"/>
      <c r="BH82" s="148"/>
      <c r="BI82" s="148"/>
      <c r="BJ82" s="148"/>
      <c r="BK82" s="148"/>
      <c r="BL82" s="148"/>
      <c r="BM82" s="148"/>
      <c r="BN82" s="148"/>
      <c r="BO82" s="148"/>
      <c r="BP82" s="148"/>
      <c r="BQ82" s="148"/>
      <c r="BR82" s="148"/>
      <c r="BS82" s="148"/>
      <c r="BT82" s="148"/>
      <c r="BU82" s="148"/>
      <c r="BV82" s="148"/>
      <c r="BW82" s="148"/>
      <c r="BX82" s="148"/>
      <c r="BY82" s="148"/>
    </row>
    <row r="83" spans="1:77" x14ac:dyDescent="0.3">
      <c r="A83" s="7" t="s">
        <v>992</v>
      </c>
      <c r="B83" s="156">
        <v>13.4</v>
      </c>
      <c r="C83" s="156">
        <v>20.8</v>
      </c>
      <c r="D83" s="156">
        <v>16</v>
      </c>
      <c r="E83" s="156">
        <v>18.7</v>
      </c>
      <c r="F83" s="156">
        <v>20.8</v>
      </c>
      <c r="G83" s="156">
        <v>21.4</v>
      </c>
      <c r="H83" s="156">
        <v>22</v>
      </c>
      <c r="I83" s="156">
        <v>18.600000000000001</v>
      </c>
      <c r="J83" s="156">
        <v>19.2</v>
      </c>
      <c r="K83" s="156">
        <v>18.8</v>
      </c>
      <c r="L83" s="156">
        <v>21.7</v>
      </c>
      <c r="M83" s="156">
        <v>20.399999999999999</v>
      </c>
      <c r="N83" s="156">
        <v>17.8</v>
      </c>
      <c r="O83" s="156">
        <v>25.6</v>
      </c>
      <c r="P83" s="156">
        <v>29.8</v>
      </c>
      <c r="Q83" s="156">
        <v>26.5</v>
      </c>
      <c r="R83" s="156">
        <v>18.600000000000001</v>
      </c>
      <c r="S83" s="156">
        <v>25.7</v>
      </c>
      <c r="T83" s="156">
        <v>22.3</v>
      </c>
      <c r="U83" s="156">
        <v>22</v>
      </c>
      <c r="V83" s="156">
        <v>21.8</v>
      </c>
      <c r="W83" s="156">
        <v>20.6</v>
      </c>
      <c r="X83" s="156">
        <v>18.8</v>
      </c>
      <c r="Y83" s="156">
        <v>17</v>
      </c>
      <c r="Z83" s="156">
        <v>27.8</v>
      </c>
      <c r="AA83" s="156">
        <v>15.8</v>
      </c>
      <c r="AB83" s="156">
        <v>21.6</v>
      </c>
      <c r="AC83" s="156">
        <v>18.2</v>
      </c>
      <c r="AD83" s="156">
        <v>26.2</v>
      </c>
      <c r="AE83" s="156">
        <v>17.2</v>
      </c>
      <c r="AF83" s="157">
        <v>31.8</v>
      </c>
      <c r="AG83" s="156">
        <v>24</v>
      </c>
      <c r="AH83" s="156">
        <v>11.2</v>
      </c>
      <c r="AI83" s="156">
        <v>18</v>
      </c>
      <c r="AJ83" s="156">
        <v>6.8000000000000007</v>
      </c>
      <c r="AK83" s="156">
        <v>16.5</v>
      </c>
      <c r="AL83" s="156">
        <v>13.8</v>
      </c>
      <c r="AM83" s="156">
        <v>13.2</v>
      </c>
      <c r="AN83" s="156">
        <v>15.9</v>
      </c>
      <c r="AO83" s="156">
        <v>8.4</v>
      </c>
      <c r="AP83" s="156">
        <v>15.6</v>
      </c>
      <c r="AQ83" s="156">
        <v>19.600000000000001</v>
      </c>
      <c r="AR83" s="156">
        <v>21.8</v>
      </c>
      <c r="AS83" s="156">
        <v>9.6000000000000014</v>
      </c>
      <c r="AT83" s="156">
        <v>21</v>
      </c>
      <c r="AU83" s="156">
        <v>7</v>
      </c>
      <c r="AV83" s="156">
        <v>2.4</v>
      </c>
      <c r="AW83" s="156">
        <v>13.6</v>
      </c>
      <c r="AX83" s="156">
        <v>9.2000000000000011</v>
      </c>
      <c r="AY83" s="156">
        <v>4</v>
      </c>
      <c r="AZ83" s="156">
        <v>3.6</v>
      </c>
      <c r="BA83" s="156">
        <v>3.2</v>
      </c>
      <c r="BB83" s="156">
        <v>5.8000000000000007</v>
      </c>
      <c r="BC83" s="148"/>
      <c r="BD83" s="148"/>
      <c r="BE83" s="148"/>
      <c r="BF83" s="148"/>
      <c r="BG83" s="148"/>
      <c r="BH83" s="148"/>
      <c r="BI83" s="148"/>
      <c r="BJ83" s="148"/>
      <c r="BK83" s="148"/>
      <c r="BL83" s="148"/>
      <c r="BM83" s="148"/>
      <c r="BN83" s="148"/>
      <c r="BO83" s="148"/>
      <c r="BP83" s="148"/>
      <c r="BQ83" s="148"/>
      <c r="BR83" s="148"/>
      <c r="BS83" s="148"/>
      <c r="BT83" s="148"/>
      <c r="BU83" s="148"/>
      <c r="BV83" s="148"/>
      <c r="BW83" s="148"/>
      <c r="BX83" s="148"/>
      <c r="BY83" s="148"/>
    </row>
    <row r="84" spans="1:77" x14ac:dyDescent="0.3">
      <c r="A84" s="7" t="s">
        <v>993</v>
      </c>
      <c r="B84" s="156">
        <v>13.8</v>
      </c>
      <c r="C84" s="156">
        <v>22.6</v>
      </c>
      <c r="D84" s="156">
        <v>16.600000000000001</v>
      </c>
      <c r="E84" s="156">
        <v>19.899999999999999</v>
      </c>
      <c r="F84" s="156">
        <v>21.2</v>
      </c>
      <c r="G84" s="156">
        <v>22.6</v>
      </c>
      <c r="H84" s="156">
        <v>22</v>
      </c>
      <c r="I84" s="156">
        <v>19.600000000000001</v>
      </c>
      <c r="J84" s="156">
        <v>20.399999999999999</v>
      </c>
      <c r="K84" s="156">
        <v>19.399999999999999</v>
      </c>
      <c r="L84" s="156">
        <v>23.3</v>
      </c>
      <c r="M84" s="156">
        <v>20.399999999999999</v>
      </c>
      <c r="N84" s="156">
        <v>17.8</v>
      </c>
      <c r="O84" s="156">
        <v>28.6</v>
      </c>
      <c r="P84" s="156">
        <v>32</v>
      </c>
      <c r="Q84" s="156">
        <v>27.5</v>
      </c>
      <c r="R84" s="156">
        <v>20.6</v>
      </c>
      <c r="S84" s="156">
        <v>26.9</v>
      </c>
      <c r="T84" s="156">
        <v>23.4</v>
      </c>
      <c r="U84" s="156">
        <v>22</v>
      </c>
      <c r="V84" s="156">
        <v>22.6</v>
      </c>
      <c r="W84" s="156">
        <v>21</v>
      </c>
      <c r="X84" s="156">
        <v>19.2</v>
      </c>
      <c r="Y84" s="156">
        <v>17</v>
      </c>
      <c r="Z84" s="156">
        <v>28</v>
      </c>
      <c r="AA84" s="156">
        <v>15.8</v>
      </c>
      <c r="AB84" s="156">
        <v>21.6</v>
      </c>
      <c r="AC84" s="156">
        <v>18.2</v>
      </c>
      <c r="AD84" s="156">
        <v>26.2</v>
      </c>
      <c r="AE84" s="156">
        <v>17.600000000000001</v>
      </c>
      <c r="AF84" s="157">
        <v>31.2</v>
      </c>
      <c r="AG84" s="156">
        <v>23.8</v>
      </c>
      <c r="AH84" s="156">
        <v>11.4</v>
      </c>
      <c r="AI84" s="156">
        <v>21</v>
      </c>
      <c r="AJ84" s="156">
        <v>6.2</v>
      </c>
      <c r="AK84" s="156">
        <v>16.5</v>
      </c>
      <c r="AL84" s="156">
        <v>14.2</v>
      </c>
      <c r="AM84" s="156">
        <v>13.8</v>
      </c>
      <c r="AN84" s="156">
        <v>17.100000000000001</v>
      </c>
      <c r="AO84" s="156">
        <v>8.4</v>
      </c>
      <c r="AP84" s="156">
        <v>15.6</v>
      </c>
      <c r="AQ84" s="156">
        <v>23.2</v>
      </c>
      <c r="AR84" s="156">
        <v>22.8</v>
      </c>
      <c r="AS84" s="156">
        <v>9</v>
      </c>
      <c r="AT84" s="156">
        <v>22.6</v>
      </c>
      <c r="AU84" s="156">
        <v>6.6000000000000014</v>
      </c>
      <c r="AV84" s="156">
        <v>1.8</v>
      </c>
      <c r="AW84" s="156">
        <v>16.8</v>
      </c>
      <c r="AX84" s="156">
        <v>10.6</v>
      </c>
      <c r="AY84" s="156">
        <v>5.2</v>
      </c>
      <c r="AZ84" s="156">
        <v>4</v>
      </c>
      <c r="BA84" s="156">
        <v>3.2</v>
      </c>
      <c r="BB84" s="156">
        <v>5.8000000000000007</v>
      </c>
      <c r="BC84" s="148"/>
      <c r="BD84" s="148"/>
      <c r="BE84" s="148"/>
      <c r="BF84" s="148"/>
      <c r="BG84" s="148"/>
      <c r="BH84" s="148"/>
      <c r="BI84" s="148"/>
      <c r="BJ84" s="148"/>
      <c r="BK84" s="148"/>
      <c r="BL84" s="148"/>
      <c r="BM84" s="148"/>
      <c r="BN84" s="148"/>
      <c r="BO84" s="148"/>
      <c r="BP84" s="148"/>
      <c r="BQ84" s="148"/>
      <c r="BR84" s="148"/>
      <c r="BS84" s="148"/>
      <c r="BT84" s="148"/>
      <c r="BU84" s="148"/>
      <c r="BV84" s="148"/>
      <c r="BW84" s="148"/>
      <c r="BX84" s="148"/>
      <c r="BY84" s="148"/>
    </row>
    <row r="85" spans="1:77" x14ac:dyDescent="0.3">
      <c r="A85" s="7" t="s">
        <v>994</v>
      </c>
      <c r="B85" s="156">
        <v>13.8</v>
      </c>
      <c r="C85" s="156">
        <v>22</v>
      </c>
      <c r="D85" s="156">
        <v>17</v>
      </c>
      <c r="E85" s="156">
        <v>19.899999999999999</v>
      </c>
      <c r="F85" s="156">
        <v>21.2</v>
      </c>
      <c r="G85" s="156">
        <v>23.6</v>
      </c>
      <c r="H85" s="156">
        <v>22.4</v>
      </c>
      <c r="I85" s="156">
        <v>19.2</v>
      </c>
      <c r="J85" s="156">
        <v>20.399999999999999</v>
      </c>
      <c r="K85" s="156">
        <v>19.8</v>
      </c>
      <c r="L85" s="156">
        <v>23.9</v>
      </c>
      <c r="M85" s="156">
        <v>22.2</v>
      </c>
      <c r="N85" s="156">
        <v>19</v>
      </c>
      <c r="O85" s="156">
        <v>31.6</v>
      </c>
      <c r="P85" s="156">
        <v>33</v>
      </c>
      <c r="Q85" s="156">
        <v>28.5</v>
      </c>
      <c r="R85" s="156">
        <v>21</v>
      </c>
      <c r="S85" s="156">
        <v>27.1</v>
      </c>
      <c r="T85" s="156">
        <v>25</v>
      </c>
      <c r="U85" s="156">
        <v>23</v>
      </c>
      <c r="V85" s="156">
        <v>23.4</v>
      </c>
      <c r="W85" s="156">
        <v>21</v>
      </c>
      <c r="X85" s="156">
        <v>19.2</v>
      </c>
      <c r="Y85" s="156">
        <v>16.600000000000001</v>
      </c>
      <c r="Z85" s="156">
        <v>29.8</v>
      </c>
      <c r="AA85" s="156">
        <v>15.2</v>
      </c>
      <c r="AB85" s="156">
        <v>21.6</v>
      </c>
      <c r="AC85" s="156">
        <v>18.399999999999999</v>
      </c>
      <c r="AD85" s="156">
        <v>25.6</v>
      </c>
      <c r="AE85" s="156">
        <v>17.2</v>
      </c>
      <c r="AF85" s="157">
        <v>32</v>
      </c>
      <c r="AG85" s="156">
        <v>23.6</v>
      </c>
      <c r="AH85" s="156">
        <v>11.4</v>
      </c>
      <c r="AI85" s="156">
        <v>22.8</v>
      </c>
      <c r="AJ85" s="156">
        <v>7</v>
      </c>
      <c r="AK85" s="156">
        <v>16.5</v>
      </c>
      <c r="AL85" s="156">
        <v>14.2</v>
      </c>
      <c r="AM85" s="156">
        <v>14.9</v>
      </c>
      <c r="AN85" s="156">
        <v>16.5</v>
      </c>
      <c r="AO85" s="156">
        <v>8.4</v>
      </c>
      <c r="AP85" s="156">
        <v>16.600000000000001</v>
      </c>
      <c r="AQ85" s="156">
        <v>23.6</v>
      </c>
      <c r="AR85" s="156">
        <v>23.2</v>
      </c>
      <c r="AS85" s="156">
        <v>9</v>
      </c>
      <c r="AT85" s="156">
        <v>23.2</v>
      </c>
      <c r="AU85" s="156">
        <v>7</v>
      </c>
      <c r="AV85" s="156">
        <v>1.8</v>
      </c>
      <c r="AW85" s="156">
        <v>16.8</v>
      </c>
      <c r="AX85" s="156">
        <v>12.6</v>
      </c>
      <c r="AY85" s="156">
        <v>6</v>
      </c>
      <c r="AZ85" s="156">
        <v>4</v>
      </c>
      <c r="BA85" s="156">
        <v>4.6000000000000014</v>
      </c>
      <c r="BB85" s="156">
        <v>5.8000000000000007</v>
      </c>
      <c r="BC85" s="148"/>
      <c r="BD85" s="148"/>
      <c r="BE85" s="148"/>
      <c r="BF85" s="148"/>
      <c r="BG85" s="148"/>
      <c r="BH85" s="148"/>
      <c r="BI85" s="148"/>
      <c r="BJ85" s="148"/>
      <c r="BK85" s="148"/>
      <c r="BL85" s="148"/>
      <c r="BM85" s="148"/>
      <c r="BN85" s="148"/>
      <c r="BO85" s="148"/>
      <c r="BP85" s="148"/>
      <c r="BQ85" s="148"/>
      <c r="BR85" s="148"/>
      <c r="BS85" s="148"/>
      <c r="BT85" s="148"/>
      <c r="BU85" s="148"/>
      <c r="BV85" s="148"/>
      <c r="BW85" s="148"/>
      <c r="BX85" s="148"/>
      <c r="BY85" s="148"/>
    </row>
    <row r="86" spans="1:77" x14ac:dyDescent="0.3">
      <c r="A86" s="7" t="s">
        <v>995</v>
      </c>
      <c r="B86" s="156">
        <v>13.8</v>
      </c>
      <c r="C86" s="156">
        <v>22</v>
      </c>
      <c r="D86" s="156">
        <v>17</v>
      </c>
      <c r="E86" s="156">
        <v>19.899999999999999</v>
      </c>
      <c r="F86" s="156">
        <v>21.2</v>
      </c>
      <c r="G86" s="156">
        <v>23</v>
      </c>
      <c r="H86" s="156">
        <v>22.4</v>
      </c>
      <c r="I86" s="156">
        <v>18.600000000000001</v>
      </c>
      <c r="J86" s="156">
        <v>20.3</v>
      </c>
      <c r="K86" s="156">
        <v>19.8</v>
      </c>
      <c r="L86" s="156">
        <v>23.9</v>
      </c>
      <c r="M86" s="156">
        <v>22.6</v>
      </c>
      <c r="N86" s="156">
        <v>19</v>
      </c>
      <c r="O86" s="156">
        <v>31.6</v>
      </c>
      <c r="P86" s="156">
        <v>34.200000000000003</v>
      </c>
      <c r="Q86" s="156">
        <v>28.5</v>
      </c>
      <c r="R86" s="156">
        <v>21</v>
      </c>
      <c r="S86" s="156">
        <v>27.1</v>
      </c>
      <c r="T86" s="156">
        <v>25</v>
      </c>
      <c r="U86" s="156">
        <v>22.4</v>
      </c>
      <c r="V86" s="156">
        <v>23.4</v>
      </c>
      <c r="W86" s="156">
        <v>21</v>
      </c>
      <c r="X86" s="156">
        <v>19.2</v>
      </c>
      <c r="Y86" s="156">
        <v>16.600000000000001</v>
      </c>
      <c r="Z86" s="156">
        <v>29.8</v>
      </c>
      <c r="AA86" s="156">
        <v>15.2</v>
      </c>
      <c r="AB86" s="156">
        <v>21.6</v>
      </c>
      <c r="AC86" s="156">
        <v>18.399999999999999</v>
      </c>
      <c r="AD86" s="156">
        <v>25.6</v>
      </c>
      <c r="AE86" s="156">
        <v>17.100000000000001</v>
      </c>
      <c r="AF86" s="157">
        <v>32</v>
      </c>
      <c r="AG86" s="156">
        <v>22.6</v>
      </c>
      <c r="AH86" s="156">
        <v>11.4</v>
      </c>
      <c r="AI86" s="156">
        <v>22.8</v>
      </c>
      <c r="AJ86" s="156">
        <v>7</v>
      </c>
      <c r="AK86" s="156">
        <v>16.5</v>
      </c>
      <c r="AL86" s="156">
        <v>14.2</v>
      </c>
      <c r="AM86" s="156">
        <v>14.9</v>
      </c>
      <c r="AN86" s="156">
        <v>17</v>
      </c>
      <c r="AO86" s="156">
        <v>8.4</v>
      </c>
      <c r="AP86" s="156">
        <v>16.600000000000001</v>
      </c>
      <c r="AQ86" s="156">
        <v>23.6</v>
      </c>
      <c r="AR86" s="156">
        <v>23.2</v>
      </c>
      <c r="AS86" s="156">
        <v>8.9</v>
      </c>
      <c r="AT86" s="156">
        <v>22.6</v>
      </c>
      <c r="AU86" s="156">
        <v>7.4</v>
      </c>
      <c r="AV86" s="156">
        <v>1.8</v>
      </c>
      <c r="AW86" s="156">
        <v>16.8</v>
      </c>
      <c r="AX86" s="156">
        <v>13.6</v>
      </c>
      <c r="AY86" s="156">
        <v>6</v>
      </c>
      <c r="AZ86" s="156">
        <v>4</v>
      </c>
      <c r="BA86" s="156">
        <v>4.6000000000000014</v>
      </c>
      <c r="BB86" s="156">
        <v>5.8000000000000007</v>
      </c>
      <c r="BC86" s="148"/>
      <c r="BD86" s="148"/>
      <c r="BE86" s="148"/>
      <c r="BF86" s="148"/>
      <c r="BG86" s="148"/>
      <c r="BH86" s="148"/>
      <c r="BI86" s="148"/>
      <c r="BJ86" s="148"/>
      <c r="BK86" s="148"/>
      <c r="BL86" s="148"/>
      <c r="BM86" s="148"/>
      <c r="BN86" s="148"/>
      <c r="BO86" s="148"/>
      <c r="BP86" s="148"/>
      <c r="BQ86" s="148"/>
      <c r="BR86" s="148"/>
      <c r="BS86" s="148"/>
      <c r="BT86" s="148"/>
      <c r="BU86" s="148"/>
      <c r="BV86" s="148"/>
      <c r="BW86" s="148"/>
      <c r="BX86" s="148"/>
      <c r="BY86" s="148"/>
    </row>
    <row r="87" spans="1:77" x14ac:dyDescent="0.3">
      <c r="A87" s="7" t="s">
        <v>996</v>
      </c>
      <c r="B87" s="156">
        <v>13.8</v>
      </c>
      <c r="C87" s="156">
        <v>22</v>
      </c>
      <c r="D87" s="156">
        <v>17</v>
      </c>
      <c r="E87" s="156">
        <v>19.899999999999999</v>
      </c>
      <c r="F87" s="156">
        <v>21.2</v>
      </c>
      <c r="G87" s="156">
        <v>23</v>
      </c>
      <c r="H87" s="156">
        <v>22.4</v>
      </c>
      <c r="I87" s="156">
        <v>18.600000000000001</v>
      </c>
      <c r="J87" s="156">
        <v>20.9</v>
      </c>
      <c r="K87" s="156">
        <v>19.2</v>
      </c>
      <c r="L87" s="156">
        <v>23.9</v>
      </c>
      <c r="M87" s="156">
        <v>22.6</v>
      </c>
      <c r="N87" s="156">
        <v>19</v>
      </c>
      <c r="O87" s="156">
        <v>31.6</v>
      </c>
      <c r="P87" s="156">
        <v>34.200000000000003</v>
      </c>
      <c r="Q87" s="156">
        <v>28.5</v>
      </c>
      <c r="R87" s="156">
        <v>21</v>
      </c>
      <c r="S87" s="156">
        <v>27.1</v>
      </c>
      <c r="T87" s="156">
        <v>25</v>
      </c>
      <c r="U87" s="156">
        <v>22.4</v>
      </c>
      <c r="V87" s="156">
        <v>23.4</v>
      </c>
      <c r="W87" s="156">
        <v>21</v>
      </c>
      <c r="X87" s="156">
        <v>19.2</v>
      </c>
      <c r="Y87" s="156">
        <v>16.600000000000001</v>
      </c>
      <c r="Z87" s="156">
        <v>29.8</v>
      </c>
      <c r="AA87" s="156">
        <v>15.2</v>
      </c>
      <c r="AB87" s="156">
        <v>22.6</v>
      </c>
      <c r="AC87" s="156">
        <v>18.399999999999999</v>
      </c>
      <c r="AD87" s="156">
        <v>25.6</v>
      </c>
      <c r="AE87" s="156">
        <v>17.100000000000001</v>
      </c>
      <c r="AF87" s="157">
        <v>32</v>
      </c>
      <c r="AG87" s="156">
        <v>22.6</v>
      </c>
      <c r="AH87" s="156">
        <v>12.6</v>
      </c>
      <c r="AI87" s="156">
        <v>22.2</v>
      </c>
      <c r="AJ87" s="156">
        <v>7</v>
      </c>
      <c r="AK87" s="156">
        <v>16.5</v>
      </c>
      <c r="AL87" s="156">
        <v>15</v>
      </c>
      <c r="AM87" s="156">
        <v>14.9</v>
      </c>
      <c r="AN87" s="156">
        <v>17</v>
      </c>
      <c r="AO87" s="156">
        <v>8.4</v>
      </c>
      <c r="AP87" s="156">
        <v>17.2</v>
      </c>
      <c r="AQ87" s="156">
        <v>23.2</v>
      </c>
      <c r="AR87" s="156">
        <v>23.2</v>
      </c>
      <c r="AS87" s="156">
        <v>8.9</v>
      </c>
      <c r="AT87" s="156">
        <v>23.8</v>
      </c>
      <c r="AU87" s="156">
        <v>7.4</v>
      </c>
      <c r="AV87" s="156">
        <v>1.8</v>
      </c>
      <c r="AW87" s="156">
        <v>16.8</v>
      </c>
      <c r="AX87" s="156">
        <v>13.6</v>
      </c>
      <c r="AY87" s="156">
        <v>6</v>
      </c>
      <c r="AZ87" s="156">
        <v>4</v>
      </c>
      <c r="BA87" s="156">
        <v>4.6000000000000014</v>
      </c>
      <c r="BB87" s="156">
        <v>5.8000000000000007</v>
      </c>
      <c r="BC87" s="148"/>
      <c r="BD87" s="148"/>
      <c r="BE87" s="148"/>
      <c r="BF87" s="148"/>
      <c r="BG87" s="148"/>
      <c r="BH87" s="148"/>
      <c r="BI87" s="148"/>
      <c r="BJ87" s="148"/>
      <c r="BK87" s="148"/>
      <c r="BL87" s="148"/>
      <c r="BM87" s="148"/>
      <c r="BN87" s="148"/>
      <c r="BO87" s="148"/>
      <c r="BP87" s="148"/>
      <c r="BQ87" s="148"/>
      <c r="BR87" s="148"/>
      <c r="BS87" s="148"/>
      <c r="BT87" s="148"/>
      <c r="BU87" s="148"/>
      <c r="BV87" s="148"/>
      <c r="BW87" s="148"/>
      <c r="BX87" s="148"/>
      <c r="BY87" s="148"/>
    </row>
    <row r="88" spans="1:77" x14ac:dyDescent="0.3">
      <c r="A88" s="7" t="s">
        <v>997</v>
      </c>
      <c r="B88" s="156">
        <v>13.8</v>
      </c>
      <c r="C88" s="156">
        <v>22</v>
      </c>
      <c r="D88" s="156">
        <v>17</v>
      </c>
      <c r="E88" s="156">
        <v>20.9</v>
      </c>
      <c r="F88" s="156">
        <v>21.2</v>
      </c>
      <c r="G88" s="156">
        <v>23.6</v>
      </c>
      <c r="H88" s="156">
        <v>22.4</v>
      </c>
      <c r="I88" s="156">
        <v>18.600000000000001</v>
      </c>
      <c r="J88" s="156">
        <v>20.9</v>
      </c>
      <c r="K88" s="156">
        <v>19.2</v>
      </c>
      <c r="L88" s="156">
        <v>23.9</v>
      </c>
      <c r="M88" s="156">
        <v>22.6</v>
      </c>
      <c r="N88" s="156">
        <v>19</v>
      </c>
      <c r="O88" s="156">
        <v>32.200000000000003</v>
      </c>
      <c r="P88" s="156">
        <v>34.200000000000003</v>
      </c>
      <c r="Q88" s="156">
        <v>28.5</v>
      </c>
      <c r="R88" s="156">
        <v>21</v>
      </c>
      <c r="S88" s="156">
        <v>27.1</v>
      </c>
      <c r="T88" s="156">
        <v>31</v>
      </c>
      <c r="U88" s="156">
        <v>22.4</v>
      </c>
      <c r="V88" s="156">
        <v>23.4</v>
      </c>
      <c r="W88" s="156">
        <v>21</v>
      </c>
      <c r="X88" s="156">
        <v>19.600000000000001</v>
      </c>
      <c r="Y88" s="156">
        <v>16</v>
      </c>
      <c r="Z88" s="156">
        <v>29.8</v>
      </c>
      <c r="AA88" s="156">
        <v>15.6</v>
      </c>
      <c r="AB88" s="156">
        <v>22.6</v>
      </c>
      <c r="AC88" s="156">
        <v>18.399999999999999</v>
      </c>
      <c r="AD88" s="156">
        <v>25.6</v>
      </c>
      <c r="AE88" s="156">
        <v>17.100000000000001</v>
      </c>
      <c r="AF88" s="157">
        <v>32</v>
      </c>
      <c r="AG88" s="156">
        <v>22.6</v>
      </c>
      <c r="AH88" s="156">
        <v>12.6</v>
      </c>
      <c r="AI88" s="156">
        <v>22.6</v>
      </c>
      <c r="AJ88" s="156">
        <v>7</v>
      </c>
      <c r="AK88" s="156">
        <v>16.5</v>
      </c>
      <c r="AL88" s="156">
        <v>15</v>
      </c>
      <c r="AM88" s="156">
        <v>14.9</v>
      </c>
      <c r="AN88" s="156">
        <v>17</v>
      </c>
      <c r="AO88" s="156">
        <v>8.4</v>
      </c>
      <c r="AP88" s="156">
        <v>17.2</v>
      </c>
      <c r="AQ88" s="156">
        <v>23.8</v>
      </c>
      <c r="AR88" s="156">
        <v>23.2</v>
      </c>
      <c r="AS88" s="156">
        <v>8.9</v>
      </c>
      <c r="AT88" s="156">
        <v>24.2</v>
      </c>
      <c r="AU88" s="156">
        <v>7.4</v>
      </c>
      <c r="AV88" s="156">
        <v>1.8</v>
      </c>
      <c r="AW88" s="156">
        <v>16.8</v>
      </c>
      <c r="AX88" s="156">
        <v>13.6</v>
      </c>
      <c r="AY88" s="156">
        <v>6</v>
      </c>
      <c r="AZ88" s="156">
        <v>4</v>
      </c>
      <c r="BA88" s="156">
        <v>4.6000000000000014</v>
      </c>
      <c r="BB88" s="156">
        <v>5.8000000000000007</v>
      </c>
      <c r="BC88" s="148"/>
      <c r="BD88" s="148"/>
      <c r="BE88" s="148"/>
      <c r="BF88" s="148"/>
      <c r="BG88" s="148"/>
      <c r="BH88" s="148"/>
      <c r="BI88" s="148"/>
      <c r="BJ88" s="148"/>
      <c r="BK88" s="148"/>
      <c r="BL88" s="148"/>
      <c r="BM88" s="148"/>
      <c r="BN88" s="148"/>
      <c r="BO88" s="148"/>
      <c r="BP88" s="148"/>
      <c r="BQ88" s="148"/>
      <c r="BR88" s="148"/>
      <c r="BS88" s="148"/>
      <c r="BT88" s="148"/>
      <c r="BU88" s="148"/>
      <c r="BV88" s="148"/>
      <c r="BW88" s="148"/>
      <c r="BX88" s="148"/>
      <c r="BY88" s="148"/>
    </row>
    <row r="89" spans="1:77" x14ac:dyDescent="0.3">
      <c r="A89" s="7" t="s">
        <v>998</v>
      </c>
      <c r="B89" s="156">
        <v>13.8</v>
      </c>
      <c r="C89" s="156">
        <v>22.4</v>
      </c>
      <c r="D89" s="156">
        <v>17.600000000000001</v>
      </c>
      <c r="E89" s="156">
        <v>22.5</v>
      </c>
      <c r="F89" s="156">
        <v>21.6</v>
      </c>
      <c r="G89" s="156">
        <v>24.4</v>
      </c>
      <c r="H89" s="156">
        <v>22.8</v>
      </c>
      <c r="I89" s="156">
        <v>19.600000000000001</v>
      </c>
      <c r="J89" s="156">
        <v>21.3</v>
      </c>
      <c r="K89" s="156">
        <v>20.399999999999999</v>
      </c>
      <c r="L89" s="156">
        <v>23.9</v>
      </c>
      <c r="M89" s="156">
        <v>23</v>
      </c>
      <c r="N89" s="156">
        <v>19</v>
      </c>
      <c r="O89" s="156">
        <v>32.200000000000003</v>
      </c>
      <c r="P89" s="156">
        <v>34.799999999999997</v>
      </c>
      <c r="Q89" s="156">
        <v>28.5</v>
      </c>
      <c r="R89" s="156">
        <v>21</v>
      </c>
      <c r="S89" s="156">
        <v>27.6</v>
      </c>
      <c r="T89" s="156">
        <v>31.4</v>
      </c>
      <c r="U89" s="156">
        <v>23</v>
      </c>
      <c r="V89" s="156">
        <v>23.8</v>
      </c>
      <c r="W89" s="156">
        <v>21.4</v>
      </c>
      <c r="X89" s="156">
        <v>19.600000000000001</v>
      </c>
      <c r="Y89" s="156">
        <v>17.600000000000001</v>
      </c>
      <c r="Z89" s="156">
        <v>30.4</v>
      </c>
      <c r="AA89" s="156">
        <v>16.399999999999999</v>
      </c>
      <c r="AB89" s="156">
        <v>22.6</v>
      </c>
      <c r="AC89" s="156">
        <v>18</v>
      </c>
      <c r="AD89" s="156">
        <v>26</v>
      </c>
      <c r="AE89" s="156">
        <v>17.100000000000001</v>
      </c>
      <c r="AF89" s="157">
        <v>32</v>
      </c>
      <c r="AG89" s="156">
        <v>22.2</v>
      </c>
      <c r="AH89" s="156">
        <v>12.6</v>
      </c>
      <c r="AI89" s="156">
        <v>22.6</v>
      </c>
      <c r="AJ89" s="156">
        <v>7</v>
      </c>
      <c r="AK89" s="156">
        <v>16.399999999999999</v>
      </c>
      <c r="AL89" s="156">
        <v>15.6</v>
      </c>
      <c r="AM89" s="156">
        <v>14.9</v>
      </c>
      <c r="AN89" s="156">
        <v>18.7</v>
      </c>
      <c r="AO89" s="156">
        <v>8.4</v>
      </c>
      <c r="AP89" s="156">
        <v>17.2</v>
      </c>
      <c r="AQ89" s="156">
        <v>23.8</v>
      </c>
      <c r="AR89" s="156">
        <v>23.6</v>
      </c>
      <c r="AS89" s="156">
        <v>8.9</v>
      </c>
      <c r="AT89" s="156">
        <v>25.6</v>
      </c>
      <c r="AU89" s="156">
        <v>7.4</v>
      </c>
      <c r="AV89" s="156">
        <v>1.8</v>
      </c>
      <c r="AW89" s="156">
        <v>16.8</v>
      </c>
      <c r="AX89" s="156">
        <v>13.6</v>
      </c>
      <c r="AY89" s="156">
        <v>5.6000000000000014</v>
      </c>
      <c r="AZ89" s="156">
        <v>4</v>
      </c>
      <c r="BA89" s="156">
        <v>4.6000000000000014</v>
      </c>
      <c r="BB89" s="156">
        <v>5.8000000000000007</v>
      </c>
      <c r="BC89" s="148"/>
      <c r="BD89" s="148"/>
      <c r="BE89" s="148"/>
      <c r="BF89" s="148"/>
      <c r="BG89" s="148"/>
      <c r="BH89" s="148"/>
      <c r="BI89" s="148"/>
      <c r="BJ89" s="148"/>
      <c r="BK89" s="148"/>
      <c r="BL89" s="148"/>
      <c r="BM89" s="148"/>
      <c r="BN89" s="148"/>
      <c r="BO89" s="148"/>
      <c r="BP89" s="148"/>
      <c r="BQ89" s="148"/>
      <c r="BR89" s="148"/>
      <c r="BS89" s="148"/>
      <c r="BT89" s="148"/>
      <c r="BU89" s="148"/>
      <c r="BV89" s="148"/>
      <c r="BW89" s="148"/>
      <c r="BX89" s="148"/>
      <c r="BY89" s="148"/>
    </row>
    <row r="90" spans="1:77" x14ac:dyDescent="0.3">
      <c r="A90" s="7" t="s">
        <v>999</v>
      </c>
      <c r="B90" s="156">
        <v>15.4</v>
      </c>
      <c r="C90" s="156">
        <v>22.4</v>
      </c>
      <c r="D90" s="156">
        <v>18.600000000000001</v>
      </c>
      <c r="E90" s="156">
        <v>22.5</v>
      </c>
      <c r="F90" s="156">
        <v>21.6</v>
      </c>
      <c r="G90" s="156">
        <v>24.8</v>
      </c>
      <c r="H90" s="156">
        <v>22.8</v>
      </c>
      <c r="I90" s="156">
        <v>19.600000000000001</v>
      </c>
      <c r="J90" s="156">
        <v>21.3</v>
      </c>
      <c r="K90" s="156">
        <v>20.399999999999999</v>
      </c>
      <c r="L90" s="156">
        <v>25.6</v>
      </c>
      <c r="M90" s="156">
        <v>23.4</v>
      </c>
      <c r="N90" s="156">
        <v>19</v>
      </c>
      <c r="O90" s="156">
        <v>33.200000000000003</v>
      </c>
      <c r="P90" s="156">
        <v>34.799999999999997</v>
      </c>
      <c r="Q90" s="156">
        <v>28.5</v>
      </c>
      <c r="R90" s="156">
        <v>21.6</v>
      </c>
      <c r="S90" s="156">
        <v>28.2</v>
      </c>
      <c r="T90" s="156">
        <v>31.4</v>
      </c>
      <c r="U90" s="156">
        <v>24</v>
      </c>
      <c r="V90" s="156">
        <v>24.4</v>
      </c>
      <c r="W90" s="156">
        <v>22</v>
      </c>
      <c r="X90" s="156">
        <v>19.600000000000001</v>
      </c>
      <c r="Y90" s="156">
        <v>18.2</v>
      </c>
      <c r="Z90" s="156">
        <v>30.4</v>
      </c>
      <c r="AA90" s="156">
        <v>17.399999999999999</v>
      </c>
      <c r="AB90" s="156">
        <v>23.2</v>
      </c>
      <c r="AC90" s="156">
        <v>18</v>
      </c>
      <c r="AD90" s="156">
        <v>26.6</v>
      </c>
      <c r="AE90" s="156">
        <v>17.100000000000001</v>
      </c>
      <c r="AF90" s="157">
        <v>32</v>
      </c>
      <c r="AG90" s="156">
        <v>23.4</v>
      </c>
      <c r="AH90" s="156">
        <v>13</v>
      </c>
      <c r="AI90" s="156">
        <v>22.2</v>
      </c>
      <c r="AJ90" s="156">
        <v>7</v>
      </c>
      <c r="AK90" s="156">
        <v>16.8</v>
      </c>
      <c r="AL90" s="156">
        <v>15.6</v>
      </c>
      <c r="AM90" s="156">
        <v>16.600000000000001</v>
      </c>
      <c r="AN90" s="156">
        <v>19.3</v>
      </c>
      <c r="AO90" s="156">
        <v>8.4</v>
      </c>
      <c r="AP90" s="156">
        <v>17.600000000000001</v>
      </c>
      <c r="AQ90" s="156">
        <v>25.6</v>
      </c>
      <c r="AR90" s="156">
        <v>24</v>
      </c>
      <c r="AS90" s="156">
        <v>10.1</v>
      </c>
      <c r="AT90" s="156">
        <v>25.6</v>
      </c>
      <c r="AU90" s="156">
        <v>7.8000000000000007</v>
      </c>
      <c r="AV90" s="156">
        <v>1.8</v>
      </c>
      <c r="AW90" s="156">
        <v>16.600000000000001</v>
      </c>
      <c r="AX90" s="156">
        <v>14.2</v>
      </c>
      <c r="AY90" s="156">
        <v>5.6000000000000014</v>
      </c>
      <c r="AZ90" s="156">
        <v>5.2</v>
      </c>
      <c r="BA90" s="156">
        <v>4.6000000000000014</v>
      </c>
      <c r="BB90" s="156">
        <v>5.8000000000000007</v>
      </c>
      <c r="BC90" s="148"/>
      <c r="BD90" s="148"/>
      <c r="BE90" s="148"/>
      <c r="BF90" s="148"/>
      <c r="BG90" s="148"/>
      <c r="BH90" s="148"/>
      <c r="BI90" s="148"/>
      <c r="BJ90" s="148"/>
      <c r="BK90" s="148"/>
      <c r="BL90" s="148"/>
      <c r="BM90" s="148"/>
      <c r="BN90" s="148"/>
      <c r="BO90" s="148"/>
      <c r="BP90" s="148"/>
      <c r="BQ90" s="148"/>
      <c r="BR90" s="148"/>
      <c r="BS90" s="148"/>
      <c r="BT90" s="148"/>
      <c r="BU90" s="148"/>
      <c r="BV90" s="148"/>
      <c r="BW90" s="148"/>
      <c r="BX90" s="148"/>
      <c r="BY90" s="148"/>
    </row>
    <row r="91" spans="1:77" x14ac:dyDescent="0.3">
      <c r="A91" s="7" t="s">
        <v>1000</v>
      </c>
      <c r="B91" s="156">
        <v>15.4</v>
      </c>
      <c r="C91" s="156">
        <v>22.4</v>
      </c>
      <c r="D91" s="156">
        <v>18.5</v>
      </c>
      <c r="E91" s="156">
        <v>22.9</v>
      </c>
      <c r="F91" s="156">
        <v>21.6</v>
      </c>
      <c r="G91" s="156">
        <v>24.8</v>
      </c>
      <c r="H91" s="156">
        <v>22.8</v>
      </c>
      <c r="I91" s="156">
        <v>19.600000000000001</v>
      </c>
      <c r="J91" s="156">
        <v>21.7</v>
      </c>
      <c r="K91" s="156">
        <v>22.4</v>
      </c>
      <c r="L91" s="156">
        <v>25.6</v>
      </c>
      <c r="M91" s="156">
        <v>23.4</v>
      </c>
      <c r="N91" s="156">
        <v>19</v>
      </c>
      <c r="O91" s="156">
        <v>33.200000000000003</v>
      </c>
      <c r="P91" s="156">
        <v>34.4</v>
      </c>
      <c r="Q91" s="156">
        <v>28.5</v>
      </c>
      <c r="R91" s="156">
        <v>24.6</v>
      </c>
      <c r="S91" s="156">
        <v>29.5</v>
      </c>
      <c r="T91" s="156">
        <v>30.8</v>
      </c>
      <c r="U91" s="156">
        <v>26</v>
      </c>
      <c r="V91" s="156">
        <v>24.4</v>
      </c>
      <c r="W91" s="156">
        <v>22</v>
      </c>
      <c r="X91" s="156">
        <v>21.2</v>
      </c>
      <c r="Y91" s="156">
        <v>18.2</v>
      </c>
      <c r="Z91" s="156">
        <v>30.4</v>
      </c>
      <c r="AA91" s="156">
        <v>18.600000000000001</v>
      </c>
      <c r="AB91" s="156">
        <v>24.4</v>
      </c>
      <c r="AC91" s="156">
        <v>19.2</v>
      </c>
      <c r="AD91" s="156">
        <v>27.2</v>
      </c>
      <c r="AE91" s="156">
        <v>18.7</v>
      </c>
      <c r="AF91" s="157">
        <v>31.4</v>
      </c>
      <c r="AG91" s="156">
        <v>24.2</v>
      </c>
      <c r="AH91" s="156">
        <v>14.6</v>
      </c>
      <c r="AI91" s="156">
        <v>22.2</v>
      </c>
      <c r="AJ91" s="156">
        <v>7</v>
      </c>
      <c r="AK91" s="156">
        <v>17.600000000000001</v>
      </c>
      <c r="AL91" s="156">
        <v>15.6</v>
      </c>
      <c r="AM91" s="156">
        <v>18.399999999999999</v>
      </c>
      <c r="AN91" s="156">
        <v>18.7</v>
      </c>
      <c r="AO91" s="156">
        <v>7.8000000000000007</v>
      </c>
      <c r="AP91" s="156">
        <v>18.2</v>
      </c>
      <c r="AQ91" s="156">
        <v>26.6</v>
      </c>
      <c r="AR91" s="156">
        <v>24</v>
      </c>
      <c r="AS91" s="156">
        <v>10.1</v>
      </c>
      <c r="AT91" s="156">
        <v>25.6</v>
      </c>
      <c r="AU91" s="156">
        <v>7.8000000000000007</v>
      </c>
      <c r="AV91" s="156">
        <v>1.8</v>
      </c>
      <c r="AW91" s="156">
        <v>17</v>
      </c>
      <c r="AX91" s="156">
        <v>14.8</v>
      </c>
      <c r="AY91" s="156">
        <v>5.6000000000000014</v>
      </c>
      <c r="AZ91" s="156">
        <v>4.6000000000000014</v>
      </c>
      <c r="BA91" s="156">
        <v>4.6000000000000014</v>
      </c>
      <c r="BB91" s="156">
        <v>5.8000000000000007</v>
      </c>
      <c r="BC91" s="148"/>
      <c r="BD91" s="148"/>
      <c r="BE91" s="148"/>
      <c r="BF91" s="148"/>
      <c r="BG91" s="148"/>
      <c r="BH91" s="148"/>
      <c r="BI91" s="148"/>
      <c r="BJ91" s="148"/>
      <c r="BK91" s="148"/>
      <c r="BL91" s="148"/>
      <c r="BM91" s="148"/>
      <c r="BN91" s="148"/>
      <c r="BO91" s="148"/>
      <c r="BP91" s="148"/>
      <c r="BQ91" s="148"/>
      <c r="BR91" s="148"/>
      <c r="BS91" s="148"/>
      <c r="BT91" s="148"/>
      <c r="BU91" s="148"/>
      <c r="BV91" s="148"/>
      <c r="BW91" s="148"/>
      <c r="BX91" s="148"/>
      <c r="BY91" s="148"/>
    </row>
    <row r="92" spans="1:77" x14ac:dyDescent="0.3">
      <c r="A92" s="7" t="s">
        <v>1001</v>
      </c>
      <c r="B92" s="156">
        <v>15.4</v>
      </c>
      <c r="C92" s="156">
        <v>22.4</v>
      </c>
      <c r="D92" s="156">
        <v>18.5</v>
      </c>
      <c r="E92" s="156">
        <v>26.3</v>
      </c>
      <c r="F92" s="156">
        <v>21.6</v>
      </c>
      <c r="G92" s="156">
        <v>25.4</v>
      </c>
      <c r="H92" s="156">
        <v>22.8</v>
      </c>
      <c r="I92" s="156">
        <v>21</v>
      </c>
      <c r="J92" s="156">
        <v>22</v>
      </c>
      <c r="K92" s="156">
        <v>23.4</v>
      </c>
      <c r="L92" s="156">
        <v>26.3</v>
      </c>
      <c r="M92" s="156">
        <v>23.4</v>
      </c>
      <c r="N92" s="156">
        <v>19</v>
      </c>
      <c r="O92" s="156">
        <v>35</v>
      </c>
      <c r="P92" s="156">
        <v>34.4</v>
      </c>
      <c r="Q92" s="156">
        <v>28.5</v>
      </c>
      <c r="R92" s="156">
        <v>25</v>
      </c>
      <c r="S92" s="156">
        <v>33.799999999999997</v>
      </c>
      <c r="T92" s="156">
        <v>30.8</v>
      </c>
      <c r="U92" s="156">
        <v>27.2</v>
      </c>
      <c r="V92" s="156">
        <v>25</v>
      </c>
      <c r="W92" s="156">
        <v>22</v>
      </c>
      <c r="X92" s="156">
        <v>21.2</v>
      </c>
      <c r="Y92" s="156">
        <v>18.600000000000001</v>
      </c>
      <c r="Z92" s="156">
        <v>31.9</v>
      </c>
      <c r="AA92" s="156">
        <v>19</v>
      </c>
      <c r="AB92" s="156">
        <v>24.4</v>
      </c>
      <c r="AC92" s="156">
        <v>20.399999999999999</v>
      </c>
      <c r="AD92" s="156">
        <v>28.4</v>
      </c>
      <c r="AE92" s="156">
        <v>19.3</v>
      </c>
      <c r="AF92" s="157">
        <v>32</v>
      </c>
      <c r="AG92" s="156">
        <v>24.2</v>
      </c>
      <c r="AH92" s="156">
        <v>14.8</v>
      </c>
      <c r="AI92" s="156">
        <v>22.7</v>
      </c>
      <c r="AJ92" s="156">
        <v>7</v>
      </c>
      <c r="AK92" s="156">
        <v>17.600000000000001</v>
      </c>
      <c r="AL92" s="156">
        <v>15.6</v>
      </c>
      <c r="AM92" s="156">
        <v>19</v>
      </c>
      <c r="AN92" s="156">
        <v>18.7</v>
      </c>
      <c r="AO92" s="156">
        <v>8.4</v>
      </c>
      <c r="AP92" s="156">
        <v>19.600000000000001</v>
      </c>
      <c r="AQ92" s="156">
        <v>26.6</v>
      </c>
      <c r="AR92" s="156">
        <v>24.8</v>
      </c>
      <c r="AS92" s="156">
        <v>10.7</v>
      </c>
      <c r="AT92" s="156">
        <v>28.4</v>
      </c>
      <c r="AU92" s="156">
        <v>8.2000000000000011</v>
      </c>
      <c r="AV92" s="156">
        <v>3</v>
      </c>
      <c r="AW92" s="156">
        <v>17</v>
      </c>
      <c r="AX92" s="156">
        <v>15.8</v>
      </c>
      <c r="AY92" s="156">
        <v>5.6000000000000014</v>
      </c>
      <c r="AZ92" s="156">
        <v>4.6000000000000014</v>
      </c>
      <c r="BA92" s="156">
        <v>4.6000000000000014</v>
      </c>
      <c r="BB92" s="156">
        <v>5.8000000000000007</v>
      </c>
      <c r="BC92" s="148"/>
      <c r="BD92" s="148"/>
      <c r="BE92" s="148"/>
      <c r="BF92" s="148"/>
      <c r="BG92" s="148"/>
      <c r="BH92" s="148"/>
      <c r="BI92" s="148"/>
      <c r="BJ92" s="148"/>
      <c r="BK92" s="148"/>
      <c r="BL92" s="148"/>
      <c r="BM92" s="148"/>
      <c r="BN92" s="148"/>
      <c r="BO92" s="148"/>
      <c r="BP92" s="148"/>
      <c r="BQ92" s="148"/>
      <c r="BR92" s="148"/>
      <c r="BS92" s="148"/>
      <c r="BT92" s="148"/>
      <c r="BU92" s="148"/>
      <c r="BV92" s="148"/>
      <c r="BW92" s="148"/>
      <c r="BX92" s="148"/>
      <c r="BY92" s="148"/>
    </row>
    <row r="93" spans="1:77" x14ac:dyDescent="0.3">
      <c r="A93" s="7" t="s">
        <v>1002</v>
      </c>
      <c r="B93" s="156">
        <v>15.8</v>
      </c>
      <c r="C93" s="156">
        <v>21.8</v>
      </c>
      <c r="D93" s="156">
        <v>19.100000000000001</v>
      </c>
      <c r="E93" s="156">
        <v>26.1</v>
      </c>
      <c r="F93" s="156">
        <v>22.6</v>
      </c>
      <c r="G93" s="156">
        <v>25.3</v>
      </c>
      <c r="H93" s="156">
        <v>23.8</v>
      </c>
      <c r="I93" s="156">
        <v>21.6</v>
      </c>
      <c r="J93" s="156">
        <v>23</v>
      </c>
      <c r="K93" s="156">
        <v>25.6</v>
      </c>
      <c r="L93" s="156">
        <v>26.3</v>
      </c>
      <c r="M93" s="156">
        <v>23.9</v>
      </c>
      <c r="N93" s="156">
        <v>19</v>
      </c>
      <c r="O93" s="156">
        <v>37</v>
      </c>
      <c r="P93" s="156">
        <v>35.4</v>
      </c>
      <c r="Q93" s="156">
        <v>28.5</v>
      </c>
      <c r="R93" s="156">
        <v>25.4</v>
      </c>
      <c r="S93" s="156">
        <v>35.4</v>
      </c>
      <c r="T93" s="156">
        <v>32</v>
      </c>
      <c r="U93" s="156">
        <v>27.8</v>
      </c>
      <c r="V93" s="156">
        <v>25.4</v>
      </c>
      <c r="W93" s="156">
        <v>21.8</v>
      </c>
      <c r="X93" s="156">
        <v>24.8</v>
      </c>
      <c r="Y93" s="156">
        <v>21.8</v>
      </c>
      <c r="Z93" s="156">
        <v>32.9</v>
      </c>
      <c r="AA93" s="156">
        <v>23</v>
      </c>
      <c r="AB93" s="156">
        <v>25.2</v>
      </c>
      <c r="AC93" s="156">
        <v>20.399999999999999</v>
      </c>
      <c r="AD93" s="156">
        <v>28.4</v>
      </c>
      <c r="AE93" s="156">
        <v>22.9</v>
      </c>
      <c r="AF93" s="157">
        <v>31.2</v>
      </c>
      <c r="AG93" s="156">
        <v>23.4</v>
      </c>
      <c r="AH93" s="156">
        <v>14.8</v>
      </c>
      <c r="AI93" s="156">
        <v>23.5</v>
      </c>
      <c r="AJ93" s="156">
        <v>7</v>
      </c>
      <c r="AK93" s="156">
        <v>17.600000000000001</v>
      </c>
      <c r="AL93" s="156">
        <v>15.2</v>
      </c>
      <c r="AM93" s="156">
        <v>19</v>
      </c>
      <c r="AN93" s="156">
        <v>18.7</v>
      </c>
      <c r="AO93" s="156">
        <v>7.8000000000000007</v>
      </c>
      <c r="AP93" s="156">
        <v>22</v>
      </c>
      <c r="AQ93" s="156">
        <v>27.4</v>
      </c>
      <c r="AR93" s="156">
        <v>26</v>
      </c>
      <c r="AS93" s="156">
        <v>10.1</v>
      </c>
      <c r="AT93" s="156">
        <v>28.4</v>
      </c>
      <c r="AU93" s="156">
        <v>10</v>
      </c>
      <c r="AV93" s="156">
        <v>3</v>
      </c>
      <c r="AW93" s="156">
        <v>17</v>
      </c>
      <c r="AX93" s="156">
        <v>16.2</v>
      </c>
      <c r="AY93" s="156">
        <v>6.8000000000000007</v>
      </c>
      <c r="AZ93" s="156">
        <v>4.6000000000000014</v>
      </c>
      <c r="BA93" s="156">
        <v>4.6000000000000014</v>
      </c>
      <c r="BB93" s="156">
        <v>5.8000000000000007</v>
      </c>
      <c r="BC93" s="148"/>
      <c r="BD93" s="148"/>
      <c r="BE93" s="148"/>
      <c r="BF93" s="148"/>
      <c r="BG93" s="148"/>
      <c r="BH93" s="148"/>
      <c r="BI93" s="148"/>
      <c r="BJ93" s="148"/>
      <c r="BK93" s="148"/>
      <c r="BL93" s="148"/>
      <c r="BM93" s="148"/>
      <c r="BN93" s="148"/>
      <c r="BO93" s="148"/>
      <c r="BP93" s="148"/>
      <c r="BQ93" s="148"/>
      <c r="BR93" s="148"/>
      <c r="BS93" s="148"/>
      <c r="BT93" s="148"/>
      <c r="BU93" s="148"/>
      <c r="BV93" s="148"/>
      <c r="BW93" s="148"/>
      <c r="BX93" s="148"/>
      <c r="BY93" s="148"/>
    </row>
    <row r="94" spans="1:77" x14ac:dyDescent="0.3">
      <c r="A94" s="7" t="s">
        <v>1003</v>
      </c>
      <c r="B94" s="156">
        <v>16.2</v>
      </c>
      <c r="C94" s="156">
        <v>23.4</v>
      </c>
      <c r="D94" s="156">
        <v>18.7</v>
      </c>
      <c r="E94" s="156">
        <v>25.7</v>
      </c>
      <c r="F94" s="156">
        <v>25.2</v>
      </c>
      <c r="G94" s="156">
        <v>28.9</v>
      </c>
      <c r="H94" s="156">
        <v>24.8</v>
      </c>
      <c r="I94" s="156">
        <v>22.2</v>
      </c>
      <c r="J94" s="156">
        <v>23.2</v>
      </c>
      <c r="K94" s="156">
        <v>25</v>
      </c>
      <c r="L94" s="156">
        <v>27.5</v>
      </c>
      <c r="M94" s="156">
        <v>28.9</v>
      </c>
      <c r="N94" s="156">
        <v>20.399999999999999</v>
      </c>
      <c r="O94" s="156">
        <v>39.1</v>
      </c>
      <c r="P94" s="156">
        <v>36.4</v>
      </c>
      <c r="Q94" s="156">
        <v>30.3</v>
      </c>
      <c r="R94" s="156">
        <v>27.6</v>
      </c>
      <c r="S94" s="156">
        <v>38.1</v>
      </c>
      <c r="T94" s="156">
        <v>32</v>
      </c>
      <c r="U94" s="156">
        <v>26.8</v>
      </c>
      <c r="V94" s="156">
        <v>27.2</v>
      </c>
      <c r="W94" s="156">
        <v>25.2</v>
      </c>
      <c r="X94" s="156">
        <v>26.4</v>
      </c>
      <c r="Y94" s="156">
        <v>21.8</v>
      </c>
      <c r="Z94" s="156">
        <v>34.1</v>
      </c>
      <c r="AA94" s="156">
        <v>25.2</v>
      </c>
      <c r="AB94" s="156">
        <v>24.8</v>
      </c>
      <c r="AC94" s="156">
        <v>23.3</v>
      </c>
      <c r="AD94" s="156">
        <v>32.6</v>
      </c>
      <c r="AE94" s="156">
        <v>24.3</v>
      </c>
      <c r="AF94" s="157">
        <v>32.200000000000003</v>
      </c>
      <c r="AG94" s="156">
        <v>24</v>
      </c>
      <c r="AH94" s="156">
        <v>16.399999999999999</v>
      </c>
      <c r="AI94" s="156">
        <v>21.3</v>
      </c>
      <c r="AJ94" s="156">
        <v>10.4</v>
      </c>
      <c r="AK94" s="156">
        <v>19.399999999999999</v>
      </c>
      <c r="AL94" s="156">
        <v>14.4</v>
      </c>
      <c r="AM94" s="156">
        <v>19.399999999999999</v>
      </c>
      <c r="AN94" s="156">
        <v>18.3</v>
      </c>
      <c r="AO94" s="156">
        <v>10.199999999999999</v>
      </c>
      <c r="AP94" s="156">
        <v>23.6</v>
      </c>
      <c r="AQ94" s="156">
        <v>27</v>
      </c>
      <c r="AR94" s="156">
        <v>26.8</v>
      </c>
      <c r="AS94" s="156">
        <v>9.5</v>
      </c>
      <c r="AT94" s="156">
        <v>30</v>
      </c>
      <c r="AU94" s="156">
        <v>12.2</v>
      </c>
      <c r="AV94" s="156">
        <v>2.4</v>
      </c>
      <c r="AW94" s="156">
        <v>22</v>
      </c>
      <c r="AX94" s="156">
        <v>21.8</v>
      </c>
      <c r="AY94" s="156">
        <v>7.4</v>
      </c>
      <c r="AZ94" s="156">
        <v>4</v>
      </c>
      <c r="BA94" s="156">
        <v>4.6000000000000014</v>
      </c>
      <c r="BB94" s="156">
        <v>5.8000000000000007</v>
      </c>
      <c r="BC94" s="148"/>
      <c r="BD94" s="148"/>
      <c r="BE94" s="148"/>
      <c r="BF94" s="148"/>
      <c r="BG94" s="148"/>
      <c r="BH94" s="148"/>
      <c r="BI94" s="148"/>
      <c r="BJ94" s="148"/>
      <c r="BK94" s="148"/>
      <c r="BL94" s="148"/>
      <c r="BM94" s="148"/>
      <c r="BN94" s="148"/>
      <c r="BO94" s="148"/>
      <c r="BP94" s="148"/>
      <c r="BQ94" s="148"/>
      <c r="BR94" s="148"/>
      <c r="BS94" s="148"/>
      <c r="BT94" s="148"/>
      <c r="BU94" s="148"/>
      <c r="BV94" s="148"/>
      <c r="BW94" s="148"/>
      <c r="BX94" s="148"/>
      <c r="BY94" s="148"/>
    </row>
    <row r="95" spans="1:77" x14ac:dyDescent="0.3">
      <c r="A95" s="7" t="s">
        <v>1004</v>
      </c>
      <c r="B95" s="156">
        <v>16.2</v>
      </c>
      <c r="C95" s="156">
        <v>24.3</v>
      </c>
      <c r="D95" s="156">
        <v>18.899999999999999</v>
      </c>
      <c r="E95" s="156">
        <v>26.3</v>
      </c>
      <c r="F95" s="156">
        <v>28.3</v>
      </c>
      <c r="G95" s="156">
        <v>30.2</v>
      </c>
      <c r="H95" s="156">
        <v>25.6</v>
      </c>
      <c r="I95" s="156">
        <v>23.6</v>
      </c>
      <c r="J95" s="156">
        <v>23.9</v>
      </c>
      <c r="K95" s="156">
        <v>27</v>
      </c>
      <c r="L95" s="156">
        <v>26.6</v>
      </c>
      <c r="M95" s="156">
        <v>31.5</v>
      </c>
      <c r="N95" s="156">
        <v>21</v>
      </c>
      <c r="O95" s="156">
        <v>40.1</v>
      </c>
      <c r="P95" s="156">
        <v>41</v>
      </c>
      <c r="Q95" s="156">
        <v>32.1</v>
      </c>
      <c r="R95" s="156">
        <v>27.5</v>
      </c>
      <c r="S95" s="156">
        <v>38.700000000000003</v>
      </c>
      <c r="T95" s="156">
        <v>37.6</v>
      </c>
      <c r="U95" s="156">
        <v>29.8</v>
      </c>
      <c r="V95" s="156">
        <v>27.8</v>
      </c>
      <c r="W95" s="156">
        <v>30.4</v>
      </c>
      <c r="X95" s="156">
        <v>29.6</v>
      </c>
      <c r="Y95" s="156">
        <v>23</v>
      </c>
      <c r="Z95" s="156">
        <v>34.9</v>
      </c>
      <c r="AA95" s="156">
        <v>28.2</v>
      </c>
      <c r="AB95" s="156">
        <v>25.3</v>
      </c>
      <c r="AC95" s="156">
        <v>25.7</v>
      </c>
      <c r="AD95" s="156">
        <v>33.6</v>
      </c>
      <c r="AE95" s="156">
        <v>25.9</v>
      </c>
      <c r="AF95" s="157">
        <v>34.4</v>
      </c>
      <c r="AG95" s="156">
        <v>24.8</v>
      </c>
      <c r="AH95" s="156">
        <v>18.100000000000001</v>
      </c>
      <c r="AI95" s="156">
        <v>23.5</v>
      </c>
      <c r="AJ95" s="156">
        <v>10.8</v>
      </c>
      <c r="AK95" s="156">
        <v>19.7</v>
      </c>
      <c r="AL95" s="156">
        <v>16.8</v>
      </c>
      <c r="AM95" s="156">
        <v>20.2</v>
      </c>
      <c r="AN95" s="156">
        <v>19.3</v>
      </c>
      <c r="AO95" s="156">
        <v>10.8</v>
      </c>
      <c r="AP95" s="156">
        <v>22.8</v>
      </c>
      <c r="AQ95" s="156">
        <v>27.8</v>
      </c>
      <c r="AR95" s="156">
        <v>27</v>
      </c>
      <c r="AS95" s="156">
        <v>9.5</v>
      </c>
      <c r="AT95" s="156">
        <v>31</v>
      </c>
      <c r="AU95" s="156">
        <v>14.8</v>
      </c>
      <c r="AV95" s="156">
        <v>3.6</v>
      </c>
      <c r="AW95" s="156">
        <v>22.6</v>
      </c>
      <c r="AX95" s="156">
        <v>21.5</v>
      </c>
      <c r="AY95" s="156">
        <v>8</v>
      </c>
      <c r="AZ95" s="156">
        <v>4</v>
      </c>
      <c r="BA95" s="156">
        <v>4.6000000000000014</v>
      </c>
      <c r="BB95" s="156">
        <v>6.2</v>
      </c>
      <c r="BC95" s="148"/>
      <c r="BD95" s="148"/>
      <c r="BE95" s="148"/>
      <c r="BF95" s="148"/>
      <c r="BG95" s="148"/>
      <c r="BH95" s="148"/>
      <c r="BI95" s="148"/>
      <c r="BJ95" s="148"/>
      <c r="BK95" s="148"/>
      <c r="BL95" s="148"/>
      <c r="BM95" s="148"/>
      <c r="BN95" s="148"/>
      <c r="BO95" s="148"/>
      <c r="BP95" s="148"/>
      <c r="BQ95" s="148"/>
      <c r="BR95" s="148"/>
      <c r="BS95" s="148"/>
      <c r="BT95" s="148"/>
      <c r="BU95" s="148"/>
      <c r="BV95" s="148"/>
      <c r="BW95" s="148"/>
      <c r="BX95" s="148"/>
      <c r="BY95" s="148"/>
    </row>
    <row r="96" spans="1:77" x14ac:dyDescent="0.3">
      <c r="A96" s="7" t="s">
        <v>1005</v>
      </c>
      <c r="B96" s="156">
        <v>16.399999999999999</v>
      </c>
      <c r="C96" s="156">
        <v>24.7</v>
      </c>
      <c r="D96" s="156">
        <v>21.3</v>
      </c>
      <c r="E96" s="156">
        <v>26.9</v>
      </c>
      <c r="F96" s="156">
        <v>29.1</v>
      </c>
      <c r="G96" s="156">
        <v>34.4</v>
      </c>
      <c r="H96" s="156">
        <v>29.8</v>
      </c>
      <c r="I96" s="156">
        <v>26.4</v>
      </c>
      <c r="J96" s="156">
        <v>26.9</v>
      </c>
      <c r="K96" s="156">
        <v>27.8</v>
      </c>
      <c r="L96" s="156">
        <v>26.6</v>
      </c>
      <c r="M96" s="156">
        <v>34.1</v>
      </c>
      <c r="N96" s="156">
        <v>22.8</v>
      </c>
      <c r="O96" s="156">
        <v>43.5</v>
      </c>
      <c r="P96" s="156">
        <v>42.8</v>
      </c>
      <c r="Q96" s="156">
        <v>33.5</v>
      </c>
      <c r="R96" s="156">
        <v>28.5</v>
      </c>
      <c r="S96" s="156">
        <v>39.900000000000013</v>
      </c>
      <c r="T96" s="156">
        <v>39.6</v>
      </c>
      <c r="U96" s="156">
        <v>31</v>
      </c>
      <c r="V96" s="156">
        <v>34.200000000000003</v>
      </c>
      <c r="W96" s="156">
        <v>33.200000000000003</v>
      </c>
      <c r="X96" s="156">
        <v>30.2</v>
      </c>
      <c r="Y96" s="156">
        <v>23.4</v>
      </c>
      <c r="Z96" s="156">
        <v>39.700000000000003</v>
      </c>
      <c r="AA96" s="156">
        <v>30.6</v>
      </c>
      <c r="AB96" s="156">
        <v>29.1</v>
      </c>
      <c r="AC96" s="156">
        <v>27.5</v>
      </c>
      <c r="AD96" s="156">
        <v>34.6</v>
      </c>
      <c r="AE96" s="156">
        <v>28.3</v>
      </c>
      <c r="AF96" s="157">
        <v>36.200000000000003</v>
      </c>
      <c r="AG96" s="156">
        <v>25.6</v>
      </c>
      <c r="AH96" s="156">
        <v>19.899999999999999</v>
      </c>
      <c r="AI96" s="156">
        <v>24.1</v>
      </c>
      <c r="AJ96" s="156">
        <v>10.8</v>
      </c>
      <c r="AK96" s="156">
        <v>20.2</v>
      </c>
      <c r="AL96" s="156">
        <v>16.8</v>
      </c>
      <c r="AM96" s="156">
        <v>24.6</v>
      </c>
      <c r="AN96" s="156">
        <v>22.3</v>
      </c>
      <c r="AO96" s="156">
        <v>12.6</v>
      </c>
      <c r="AP96" s="156">
        <v>26.2</v>
      </c>
      <c r="AQ96" s="156">
        <v>32</v>
      </c>
      <c r="AR96" s="156">
        <v>28</v>
      </c>
      <c r="AS96" s="156">
        <v>10.1</v>
      </c>
      <c r="AT96" s="156">
        <v>30.8</v>
      </c>
      <c r="AU96" s="156">
        <v>15.4</v>
      </c>
      <c r="AV96" s="156">
        <v>3.6</v>
      </c>
      <c r="AW96" s="156">
        <v>23.6</v>
      </c>
      <c r="AX96" s="156">
        <v>21.5</v>
      </c>
      <c r="AY96" s="156">
        <v>8</v>
      </c>
      <c r="AZ96" s="156">
        <v>4</v>
      </c>
      <c r="BA96" s="156">
        <v>5.8000000000000007</v>
      </c>
      <c r="BB96" s="156">
        <v>5.6000000000000014</v>
      </c>
      <c r="BC96" s="148"/>
      <c r="BD96" s="148"/>
      <c r="BE96" s="148"/>
      <c r="BF96" s="148"/>
      <c r="BG96" s="148"/>
      <c r="BH96" s="148"/>
      <c r="BI96" s="148"/>
      <c r="BJ96" s="148"/>
      <c r="BK96" s="148"/>
      <c r="BL96" s="148"/>
      <c r="BM96" s="148"/>
      <c r="BN96" s="148"/>
      <c r="BO96" s="148"/>
      <c r="BP96" s="148"/>
      <c r="BQ96" s="148"/>
      <c r="BR96" s="148"/>
      <c r="BS96" s="148"/>
      <c r="BT96" s="148"/>
      <c r="BU96" s="148"/>
      <c r="BV96" s="148"/>
      <c r="BW96" s="148"/>
      <c r="BX96" s="148"/>
      <c r="BY96" s="148"/>
    </row>
    <row r="97" spans="1:77" x14ac:dyDescent="0.3">
      <c r="A97" s="7" t="s">
        <v>1006</v>
      </c>
      <c r="B97" s="156">
        <v>16.399999999999999</v>
      </c>
      <c r="C97" s="156">
        <v>24.7</v>
      </c>
      <c r="D97" s="156">
        <v>21.3</v>
      </c>
      <c r="E97" s="156">
        <v>26.9</v>
      </c>
      <c r="F97" s="156">
        <v>28.7</v>
      </c>
      <c r="G97" s="156">
        <v>34.799999999999997</v>
      </c>
      <c r="H97" s="156">
        <v>31.2</v>
      </c>
      <c r="I97" s="156">
        <v>28</v>
      </c>
      <c r="J97" s="156">
        <v>26.5</v>
      </c>
      <c r="K97" s="156">
        <v>27.8</v>
      </c>
      <c r="L97" s="156">
        <v>27.4</v>
      </c>
      <c r="M97" s="156">
        <v>34.700000000000003</v>
      </c>
      <c r="N97" s="156">
        <v>23.8</v>
      </c>
      <c r="O97" s="156">
        <v>43.5</v>
      </c>
      <c r="P97" s="156">
        <v>42.8</v>
      </c>
      <c r="Q97" s="156">
        <v>33.5</v>
      </c>
      <c r="R97" s="156">
        <v>29.5</v>
      </c>
      <c r="S97" s="156">
        <v>39.5</v>
      </c>
      <c r="T97" s="156">
        <v>41.6</v>
      </c>
      <c r="U97" s="156">
        <v>31.4</v>
      </c>
      <c r="V97" s="156">
        <v>34.200000000000003</v>
      </c>
      <c r="W97" s="156">
        <v>34.299999999999997</v>
      </c>
      <c r="X97" s="156">
        <v>30.2</v>
      </c>
      <c r="Y97" s="156">
        <v>24.6</v>
      </c>
      <c r="Z97" s="156">
        <v>39.700000000000003</v>
      </c>
      <c r="AA97" s="156">
        <v>30.6</v>
      </c>
      <c r="AB97" s="156">
        <v>29.7</v>
      </c>
      <c r="AC97" s="156">
        <v>27.9</v>
      </c>
      <c r="AD97" s="156">
        <v>35.200000000000003</v>
      </c>
      <c r="AE97" s="156">
        <v>28.3</v>
      </c>
      <c r="AF97" s="157">
        <v>36.6</v>
      </c>
      <c r="AG97" s="156">
        <v>25.6</v>
      </c>
      <c r="AH97" s="156">
        <v>19.899999999999999</v>
      </c>
      <c r="AI97" s="156">
        <v>24.1</v>
      </c>
      <c r="AJ97" s="156">
        <v>11.4</v>
      </c>
      <c r="AK97" s="156">
        <v>20.2</v>
      </c>
      <c r="AL97" s="156">
        <v>16.8</v>
      </c>
      <c r="AM97" s="156">
        <v>23.6</v>
      </c>
      <c r="AN97" s="156">
        <v>22.7</v>
      </c>
      <c r="AO97" s="156">
        <v>12.6</v>
      </c>
      <c r="AP97" s="156">
        <v>26.2</v>
      </c>
      <c r="AQ97" s="156">
        <v>32</v>
      </c>
      <c r="AR97" s="156">
        <v>28.4</v>
      </c>
      <c r="AS97" s="156">
        <v>10.1</v>
      </c>
      <c r="AT97" s="156">
        <v>30.7</v>
      </c>
      <c r="AU97" s="156">
        <v>17.2</v>
      </c>
      <c r="AV97" s="156">
        <v>3.6</v>
      </c>
      <c r="AW97" s="156">
        <v>25.4</v>
      </c>
      <c r="AX97" s="156">
        <v>22.7</v>
      </c>
      <c r="AY97" s="156">
        <v>8</v>
      </c>
      <c r="AZ97" s="156">
        <v>4</v>
      </c>
      <c r="BA97" s="156">
        <v>5.8000000000000007</v>
      </c>
      <c r="BB97" s="156">
        <v>5.6000000000000014</v>
      </c>
      <c r="BC97" s="148"/>
      <c r="BD97" s="148"/>
      <c r="BE97" s="148"/>
      <c r="BF97" s="148"/>
      <c r="BG97" s="148"/>
      <c r="BH97" s="148"/>
      <c r="BI97" s="148"/>
      <c r="BJ97" s="148"/>
      <c r="BK97" s="148"/>
      <c r="BL97" s="148"/>
      <c r="BM97" s="148"/>
      <c r="BN97" s="148"/>
      <c r="BO97" s="148"/>
      <c r="BP97" s="148"/>
      <c r="BQ97" s="148"/>
      <c r="BR97" s="148"/>
      <c r="BS97" s="148"/>
      <c r="BT97" s="148"/>
      <c r="BU97" s="148"/>
      <c r="BV97" s="148"/>
      <c r="BW97" s="148"/>
      <c r="BX97" s="148"/>
      <c r="BY97" s="148"/>
    </row>
    <row r="98" spans="1:77" x14ac:dyDescent="0.3">
      <c r="A98" s="7" t="s">
        <v>1007</v>
      </c>
      <c r="B98" s="156">
        <v>16.399999999999999</v>
      </c>
      <c r="C98" s="156">
        <v>25.3</v>
      </c>
      <c r="D98" s="156">
        <v>21.6</v>
      </c>
      <c r="E98" s="156">
        <v>27.3</v>
      </c>
      <c r="F98" s="156">
        <v>29.1</v>
      </c>
      <c r="G98" s="156">
        <v>35.200000000000003</v>
      </c>
      <c r="H98" s="156">
        <v>32.6</v>
      </c>
      <c r="I98" s="156">
        <v>29.4</v>
      </c>
      <c r="J98" s="156">
        <v>27.9</v>
      </c>
      <c r="K98" s="156">
        <v>27.8</v>
      </c>
      <c r="L98" s="156">
        <v>28</v>
      </c>
      <c r="M98" s="156">
        <v>36.4</v>
      </c>
      <c r="N98" s="156">
        <v>25.6</v>
      </c>
      <c r="O98" s="156">
        <v>45.3</v>
      </c>
      <c r="P98" s="156">
        <v>45.6</v>
      </c>
      <c r="Q98" s="156">
        <v>33.700000000000003</v>
      </c>
      <c r="R98" s="156">
        <v>29.7</v>
      </c>
      <c r="S98" s="156">
        <v>40.5</v>
      </c>
      <c r="T98" s="156">
        <v>44.1</v>
      </c>
      <c r="U98" s="156">
        <v>32.799999999999997</v>
      </c>
      <c r="V98" s="156">
        <v>34.200000000000003</v>
      </c>
      <c r="W98" s="156">
        <v>35.5</v>
      </c>
      <c r="X98" s="156">
        <v>30.2</v>
      </c>
      <c r="Y98" s="156">
        <v>27.2</v>
      </c>
      <c r="Z98" s="156">
        <v>39.299999999999997</v>
      </c>
      <c r="AA98" s="156">
        <v>31</v>
      </c>
      <c r="AB98" s="156">
        <v>33.6</v>
      </c>
      <c r="AC98" s="156">
        <v>28.3</v>
      </c>
      <c r="AD98" s="156">
        <v>36.6</v>
      </c>
      <c r="AE98" s="156">
        <v>28.7</v>
      </c>
      <c r="AF98" s="157">
        <v>36.200000000000003</v>
      </c>
      <c r="AG98" s="156">
        <v>25.6</v>
      </c>
      <c r="AH98" s="156">
        <v>20.5</v>
      </c>
      <c r="AI98" s="156">
        <v>24.7</v>
      </c>
      <c r="AJ98" s="156">
        <v>11.8</v>
      </c>
      <c r="AK98" s="156">
        <v>20.2</v>
      </c>
      <c r="AL98" s="156">
        <v>16.8</v>
      </c>
      <c r="AM98" s="156">
        <v>23.6</v>
      </c>
      <c r="AN98" s="156">
        <v>24.5</v>
      </c>
      <c r="AO98" s="156">
        <v>14.4</v>
      </c>
      <c r="AP98" s="156">
        <v>27.5</v>
      </c>
      <c r="AQ98" s="156">
        <v>32</v>
      </c>
      <c r="AR98" s="156">
        <v>29.6</v>
      </c>
      <c r="AS98" s="156">
        <v>10.1</v>
      </c>
      <c r="AT98" s="156">
        <v>30.1</v>
      </c>
      <c r="AU98" s="156">
        <v>19.8</v>
      </c>
      <c r="AV98" s="156">
        <v>3.6</v>
      </c>
      <c r="AW98" s="156">
        <v>25</v>
      </c>
      <c r="AX98" s="156">
        <v>22.4</v>
      </c>
      <c r="AY98" s="156">
        <v>8</v>
      </c>
      <c r="AZ98" s="156">
        <v>4.6000000000000014</v>
      </c>
      <c r="BA98" s="156">
        <v>7</v>
      </c>
      <c r="BB98" s="156">
        <v>5.6000000000000014</v>
      </c>
      <c r="BC98" s="148"/>
      <c r="BD98" s="148"/>
      <c r="BE98" s="148"/>
      <c r="BF98" s="148"/>
      <c r="BG98" s="148"/>
      <c r="BH98" s="148"/>
      <c r="BI98" s="148"/>
      <c r="BJ98" s="148"/>
      <c r="BK98" s="148"/>
      <c r="BL98" s="148"/>
      <c r="BM98" s="148"/>
      <c r="BN98" s="148"/>
      <c r="BO98" s="148"/>
      <c r="BP98" s="148"/>
      <c r="BQ98" s="148"/>
      <c r="BR98" s="148"/>
      <c r="BS98" s="148"/>
      <c r="BT98" s="148"/>
      <c r="BU98" s="148"/>
      <c r="BV98" s="148"/>
      <c r="BW98" s="148"/>
      <c r="BX98" s="148"/>
      <c r="BY98" s="148"/>
    </row>
    <row r="99" spans="1:77" x14ac:dyDescent="0.3">
      <c r="A99" s="7" t="s">
        <v>1008</v>
      </c>
      <c r="B99" s="156">
        <v>16.399999999999999</v>
      </c>
      <c r="C99" s="156">
        <v>25.3</v>
      </c>
      <c r="D99" s="156">
        <v>22.4</v>
      </c>
      <c r="E99" s="156">
        <v>27.3</v>
      </c>
      <c r="F99" s="156">
        <v>29.9</v>
      </c>
      <c r="G99" s="156">
        <v>34.799999999999997</v>
      </c>
      <c r="H99" s="156">
        <v>34</v>
      </c>
      <c r="I99" s="156">
        <v>29.4</v>
      </c>
      <c r="J99" s="156">
        <v>27.9</v>
      </c>
      <c r="K99" s="156">
        <v>27.8</v>
      </c>
      <c r="L99" s="156">
        <v>29.6</v>
      </c>
      <c r="M99" s="156">
        <v>37.799999999999997</v>
      </c>
      <c r="N99" s="156">
        <v>25.6</v>
      </c>
      <c r="O99" s="156">
        <v>47.1</v>
      </c>
      <c r="P99" s="156">
        <v>46.400000000000013</v>
      </c>
      <c r="Q99" s="156">
        <v>34.1</v>
      </c>
      <c r="R99" s="156">
        <v>31.5</v>
      </c>
      <c r="S99" s="156">
        <v>40.5</v>
      </c>
      <c r="T99" s="156">
        <v>44.7</v>
      </c>
      <c r="U99" s="156">
        <v>33.200000000000003</v>
      </c>
      <c r="V99" s="156">
        <v>34.200000000000003</v>
      </c>
      <c r="W99" s="156">
        <v>37.1</v>
      </c>
      <c r="X99" s="156">
        <v>30.2</v>
      </c>
      <c r="Y99" s="156">
        <v>27.8</v>
      </c>
      <c r="Z99" s="156">
        <v>39.299999999999997</v>
      </c>
      <c r="AA99" s="156">
        <v>31</v>
      </c>
      <c r="AB99" s="156">
        <v>35.6</v>
      </c>
      <c r="AC99" s="156">
        <v>28.3</v>
      </c>
      <c r="AD99" s="156">
        <v>37.799999999999997</v>
      </c>
      <c r="AE99" s="156">
        <v>28.7</v>
      </c>
      <c r="AF99" s="157">
        <v>37</v>
      </c>
      <c r="AG99" s="156">
        <v>25.6</v>
      </c>
      <c r="AH99" s="156">
        <v>20.6</v>
      </c>
      <c r="AI99" s="156">
        <v>25.3</v>
      </c>
      <c r="AJ99" s="156">
        <v>11.8</v>
      </c>
      <c r="AK99" s="156">
        <v>20.2</v>
      </c>
      <c r="AL99" s="156">
        <v>18.2</v>
      </c>
      <c r="AM99" s="156">
        <v>23.6</v>
      </c>
      <c r="AN99" s="156">
        <v>24.5</v>
      </c>
      <c r="AO99" s="156">
        <v>14.4</v>
      </c>
      <c r="AP99" s="156">
        <v>27.5</v>
      </c>
      <c r="AQ99" s="156">
        <v>32.799999999999997</v>
      </c>
      <c r="AR99" s="156">
        <v>30.2</v>
      </c>
      <c r="AS99" s="156">
        <v>8.9</v>
      </c>
      <c r="AT99" s="156">
        <v>29.5</v>
      </c>
      <c r="AU99" s="156">
        <v>20.2</v>
      </c>
      <c r="AV99" s="156">
        <v>3.6</v>
      </c>
      <c r="AW99" s="156">
        <v>27.8</v>
      </c>
      <c r="AX99" s="156">
        <v>23.5</v>
      </c>
      <c r="AY99" s="156">
        <v>8</v>
      </c>
      <c r="AZ99" s="156">
        <v>4.6000000000000014</v>
      </c>
      <c r="BA99" s="156">
        <v>7</v>
      </c>
      <c r="BB99" s="156">
        <v>5.6000000000000014</v>
      </c>
      <c r="BC99" s="148"/>
      <c r="BD99" s="148"/>
      <c r="BE99" s="148"/>
      <c r="BF99" s="148"/>
      <c r="BG99" s="148"/>
      <c r="BH99" s="148"/>
      <c r="BI99" s="148"/>
      <c r="BJ99" s="148"/>
      <c r="BK99" s="148"/>
      <c r="BL99" s="148"/>
      <c r="BM99" s="148"/>
      <c r="BN99" s="148"/>
      <c r="BO99" s="148"/>
      <c r="BP99" s="148"/>
      <c r="BQ99" s="148"/>
      <c r="BR99" s="148"/>
      <c r="BS99" s="148"/>
      <c r="BT99" s="148"/>
      <c r="BU99" s="148"/>
      <c r="BV99" s="148"/>
      <c r="BW99" s="148"/>
      <c r="BX99" s="148"/>
      <c r="BY99" s="148"/>
    </row>
    <row r="100" spans="1:77" x14ac:dyDescent="0.3">
      <c r="A100" s="7" t="s">
        <v>1009</v>
      </c>
      <c r="B100" s="156">
        <v>16.399999999999999</v>
      </c>
      <c r="C100" s="156">
        <v>24.5</v>
      </c>
      <c r="D100" s="156">
        <v>21.6</v>
      </c>
      <c r="E100" s="156">
        <v>27.3</v>
      </c>
      <c r="F100" s="156">
        <v>29.9</v>
      </c>
      <c r="G100" s="156">
        <v>35.6</v>
      </c>
      <c r="H100" s="156">
        <v>34</v>
      </c>
      <c r="I100" s="156">
        <v>28.8</v>
      </c>
      <c r="J100" s="156">
        <v>26.5</v>
      </c>
      <c r="K100" s="156">
        <v>27.2</v>
      </c>
      <c r="L100" s="156">
        <v>31.6</v>
      </c>
      <c r="M100" s="156">
        <v>37.1</v>
      </c>
      <c r="N100" s="156">
        <v>25.6</v>
      </c>
      <c r="O100" s="156">
        <v>47.1</v>
      </c>
      <c r="P100" s="156">
        <v>45.6</v>
      </c>
      <c r="Q100" s="156">
        <v>32.700000000000003</v>
      </c>
      <c r="R100" s="156">
        <v>33.1</v>
      </c>
      <c r="S100" s="156">
        <v>37.299999999999997</v>
      </c>
      <c r="T100" s="156">
        <v>46.3</v>
      </c>
      <c r="U100" s="156">
        <v>33.799999999999997</v>
      </c>
      <c r="V100" s="156">
        <v>32.4</v>
      </c>
      <c r="W100" s="156">
        <v>37.1</v>
      </c>
      <c r="X100" s="156">
        <v>30.2</v>
      </c>
      <c r="Y100" s="156">
        <v>26.8</v>
      </c>
      <c r="Z100" s="156">
        <v>41.3</v>
      </c>
      <c r="AA100" s="156">
        <v>31.3</v>
      </c>
      <c r="AB100" s="156">
        <v>34.4</v>
      </c>
      <c r="AC100" s="156">
        <v>28.1</v>
      </c>
      <c r="AD100" s="156">
        <v>37.799999999999997</v>
      </c>
      <c r="AE100" s="156">
        <v>29.3</v>
      </c>
      <c r="AF100" s="157">
        <v>37.700000000000003</v>
      </c>
      <c r="AG100" s="156">
        <v>26.2</v>
      </c>
      <c r="AH100" s="156">
        <v>21.8</v>
      </c>
      <c r="AI100" s="156">
        <v>25.9</v>
      </c>
      <c r="AJ100" s="156">
        <v>12.2</v>
      </c>
      <c r="AK100" s="156">
        <v>20.7</v>
      </c>
      <c r="AL100" s="156">
        <v>18.2</v>
      </c>
      <c r="AM100" s="156">
        <v>24.6</v>
      </c>
      <c r="AN100" s="156">
        <v>24.1</v>
      </c>
      <c r="AO100" s="156">
        <v>13.8</v>
      </c>
      <c r="AP100" s="156">
        <v>26.9</v>
      </c>
      <c r="AQ100" s="156">
        <v>32.799999999999997</v>
      </c>
      <c r="AR100" s="156">
        <v>30.2</v>
      </c>
      <c r="AS100" s="156">
        <v>8.9</v>
      </c>
      <c r="AT100" s="156">
        <v>29</v>
      </c>
      <c r="AU100" s="156">
        <v>19.8</v>
      </c>
      <c r="AV100" s="156">
        <v>3.6</v>
      </c>
      <c r="AW100" s="156">
        <v>30.2</v>
      </c>
      <c r="AX100" s="156">
        <v>27</v>
      </c>
      <c r="AY100" s="156">
        <v>8</v>
      </c>
      <c r="AZ100" s="156">
        <v>5</v>
      </c>
      <c r="BA100" s="156">
        <v>6.6000000000000014</v>
      </c>
      <c r="BB100" s="156">
        <v>5.6000000000000014</v>
      </c>
      <c r="BC100" s="148"/>
      <c r="BD100" s="148"/>
      <c r="BE100" s="148"/>
      <c r="BF100" s="148"/>
      <c r="BG100" s="148"/>
      <c r="BH100" s="148"/>
      <c r="BI100" s="148"/>
      <c r="BJ100" s="148"/>
      <c r="BK100" s="148"/>
      <c r="BL100" s="148"/>
      <c r="BM100" s="148"/>
      <c r="BN100" s="148"/>
      <c r="BO100" s="148"/>
      <c r="BP100" s="148"/>
      <c r="BQ100" s="148"/>
      <c r="BR100" s="148"/>
      <c r="BS100" s="148"/>
      <c r="BT100" s="148"/>
      <c r="BU100" s="148"/>
      <c r="BV100" s="148"/>
      <c r="BW100" s="148"/>
      <c r="BX100" s="148"/>
      <c r="BY100" s="148"/>
    </row>
    <row r="101" spans="1:77" x14ac:dyDescent="0.3">
      <c r="A101" s="7" t="s">
        <v>84</v>
      </c>
      <c r="B101" s="156">
        <v>2</v>
      </c>
      <c r="C101" s="156">
        <v>3.8</v>
      </c>
      <c r="D101" s="156">
        <v>2.6</v>
      </c>
      <c r="E101" s="156">
        <v>3</v>
      </c>
      <c r="F101" s="156">
        <v>4.6000000000000014</v>
      </c>
      <c r="G101" s="156">
        <v>7.7</v>
      </c>
      <c r="H101" s="156">
        <v>6.6000000000000014</v>
      </c>
      <c r="I101" s="156">
        <v>7.3000000000000007</v>
      </c>
      <c r="J101" s="156">
        <v>5.6000000000000014</v>
      </c>
      <c r="K101" s="156">
        <v>3.8</v>
      </c>
      <c r="L101" s="156">
        <v>7.2</v>
      </c>
      <c r="M101" s="156">
        <v>2.9</v>
      </c>
      <c r="N101" s="156">
        <v>5</v>
      </c>
      <c r="O101" s="156">
        <v>8.2000000000000011</v>
      </c>
      <c r="P101" s="156">
        <v>3.8</v>
      </c>
      <c r="Q101" s="156">
        <v>5.7</v>
      </c>
      <c r="R101" s="156">
        <v>6</v>
      </c>
      <c r="S101" s="156">
        <v>5.6000000000000014</v>
      </c>
      <c r="T101" s="156">
        <v>7.5</v>
      </c>
      <c r="U101" s="156">
        <v>9</v>
      </c>
      <c r="V101" s="156">
        <v>7.9</v>
      </c>
      <c r="W101" s="156">
        <v>5.2</v>
      </c>
      <c r="X101" s="156">
        <v>4.2</v>
      </c>
      <c r="Y101" s="156">
        <v>2.8</v>
      </c>
      <c r="Z101" s="156">
        <v>4.7</v>
      </c>
      <c r="AA101" s="156">
        <v>9.1</v>
      </c>
      <c r="AB101" s="156">
        <v>8.3000000000000007</v>
      </c>
      <c r="AC101" s="156">
        <v>3.6</v>
      </c>
      <c r="AD101" s="156">
        <v>5.8000000000000007</v>
      </c>
      <c r="AE101" s="156">
        <v>4</v>
      </c>
      <c r="AF101" s="157">
        <v>3.1</v>
      </c>
      <c r="AG101" s="156">
        <v>1.2</v>
      </c>
      <c r="AH101" s="156">
        <v>1.6</v>
      </c>
      <c r="AI101" s="156">
        <v>3.8</v>
      </c>
      <c r="AJ101" s="156">
        <v>1.2</v>
      </c>
      <c r="AK101" s="156">
        <v>2</v>
      </c>
      <c r="AL101" s="156">
        <v>2.6</v>
      </c>
      <c r="AM101" s="156">
        <v>2.6</v>
      </c>
      <c r="AN101" s="156">
        <v>5.8000000000000007</v>
      </c>
      <c r="AO101" s="156">
        <v>2.4</v>
      </c>
      <c r="AP101" s="156">
        <v>3.5</v>
      </c>
      <c r="AQ101" s="156">
        <v>6.2</v>
      </c>
      <c r="AR101" s="156">
        <v>3.6</v>
      </c>
      <c r="AS101" s="156">
        <v>1.8</v>
      </c>
      <c r="AT101" s="156">
        <v>1.4</v>
      </c>
      <c r="AU101" s="156">
        <v>1.7</v>
      </c>
      <c r="AV101" s="156">
        <v>0</v>
      </c>
      <c r="AW101" s="156">
        <v>7</v>
      </c>
      <c r="AX101" s="156">
        <v>4.1000000000000014</v>
      </c>
      <c r="AY101" s="156">
        <v>2.2000000000000002</v>
      </c>
      <c r="AZ101" s="156">
        <v>1</v>
      </c>
      <c r="BA101" s="156">
        <v>1.2</v>
      </c>
      <c r="BB101" s="156">
        <v>1.6</v>
      </c>
      <c r="BC101" s="148"/>
      <c r="BD101" s="148"/>
      <c r="BE101" s="148"/>
      <c r="BF101" s="148"/>
      <c r="BG101" s="148"/>
      <c r="BH101" s="148"/>
      <c r="BI101" s="148"/>
      <c r="BJ101" s="148"/>
      <c r="BK101" s="148"/>
      <c r="BL101" s="148"/>
      <c r="BM101" s="148"/>
      <c r="BN101" s="148"/>
      <c r="BO101" s="148"/>
      <c r="BP101" s="148"/>
      <c r="BQ101" s="148"/>
      <c r="BR101" s="148"/>
      <c r="BS101" s="148"/>
      <c r="BT101" s="148"/>
      <c r="BU101" s="148"/>
      <c r="BV101" s="148"/>
      <c r="BW101" s="148"/>
      <c r="BX101" s="148"/>
      <c r="BY101" s="148"/>
    </row>
    <row r="102" spans="1:77" x14ac:dyDescent="0.3">
      <c r="A102" s="7" t="s">
        <v>85</v>
      </c>
      <c r="B102" s="156">
        <v>2</v>
      </c>
      <c r="C102" s="156">
        <v>3.8</v>
      </c>
      <c r="D102" s="156">
        <v>1.6</v>
      </c>
      <c r="E102" s="156">
        <v>2.9</v>
      </c>
      <c r="F102" s="156">
        <v>1.7</v>
      </c>
      <c r="G102" s="156">
        <v>6.5</v>
      </c>
      <c r="H102" s="156">
        <v>4.2</v>
      </c>
      <c r="I102" s="156">
        <v>4.3</v>
      </c>
      <c r="J102" s="156">
        <v>4.2</v>
      </c>
      <c r="K102" s="156">
        <v>1</v>
      </c>
      <c r="L102" s="156">
        <v>4.8000000000000007</v>
      </c>
      <c r="M102" s="156">
        <v>2.5</v>
      </c>
      <c r="N102" s="156">
        <v>3.7</v>
      </c>
      <c r="O102" s="156">
        <v>3.8</v>
      </c>
      <c r="P102" s="156">
        <v>1.2</v>
      </c>
      <c r="Q102" s="156">
        <v>3.3</v>
      </c>
      <c r="R102" s="156">
        <v>3.3</v>
      </c>
      <c r="S102" s="156">
        <v>3.2</v>
      </c>
      <c r="T102" s="156">
        <v>6.2</v>
      </c>
      <c r="U102" s="156">
        <v>7.2</v>
      </c>
      <c r="V102" s="156">
        <v>6.3000000000000007</v>
      </c>
      <c r="W102" s="156">
        <v>5.1000000000000014</v>
      </c>
      <c r="X102" s="156">
        <v>3</v>
      </c>
      <c r="Y102" s="156">
        <v>0.4</v>
      </c>
      <c r="Z102" s="156">
        <v>2.1</v>
      </c>
      <c r="AA102" s="156">
        <v>5.5</v>
      </c>
      <c r="AB102" s="156">
        <v>6.9</v>
      </c>
      <c r="AC102" s="156">
        <v>2</v>
      </c>
      <c r="AD102" s="156">
        <v>5.8000000000000007</v>
      </c>
      <c r="AE102" s="156">
        <v>4</v>
      </c>
      <c r="AF102" s="157">
        <v>3</v>
      </c>
      <c r="AG102" s="156">
        <v>0.60000000000000009</v>
      </c>
      <c r="AH102" s="156">
        <v>0.60000000000000009</v>
      </c>
      <c r="AI102" s="156">
        <v>3.4</v>
      </c>
      <c r="AJ102" s="156">
        <v>1.2</v>
      </c>
      <c r="AK102" s="156">
        <v>0.2</v>
      </c>
      <c r="AL102" s="156">
        <v>0.60000000000000009</v>
      </c>
      <c r="AM102" s="156">
        <v>2.6</v>
      </c>
      <c r="AN102" s="156">
        <v>5.7</v>
      </c>
      <c r="AO102" s="156">
        <v>0.60000000000000009</v>
      </c>
      <c r="AP102" s="156">
        <v>2.9</v>
      </c>
      <c r="AQ102" s="156">
        <v>2.6</v>
      </c>
      <c r="AR102" s="156">
        <v>1.8</v>
      </c>
      <c r="AS102" s="156">
        <v>0</v>
      </c>
      <c r="AT102" s="156">
        <v>1.3</v>
      </c>
      <c r="AU102" s="156">
        <v>1.7</v>
      </c>
      <c r="AV102" s="156">
        <v>0</v>
      </c>
      <c r="AW102" s="156">
        <v>6.8000000000000007</v>
      </c>
      <c r="AX102" s="156">
        <v>4</v>
      </c>
      <c r="AY102" s="156">
        <v>1.2</v>
      </c>
      <c r="AZ102" s="156">
        <v>1</v>
      </c>
      <c r="BA102" s="156">
        <v>1.2</v>
      </c>
      <c r="BB102" s="156">
        <v>1</v>
      </c>
      <c r="BC102" s="148"/>
      <c r="BD102" s="148"/>
      <c r="BE102" s="148"/>
      <c r="BF102" s="148"/>
      <c r="BG102" s="148"/>
      <c r="BH102" s="148"/>
      <c r="BI102" s="148"/>
      <c r="BJ102" s="148"/>
      <c r="BK102" s="148"/>
      <c r="BL102" s="148"/>
      <c r="BM102" s="148"/>
      <c r="BN102" s="148"/>
      <c r="BO102" s="148"/>
      <c r="BP102" s="148"/>
      <c r="BQ102" s="148"/>
      <c r="BR102" s="148"/>
      <c r="BS102" s="148"/>
      <c r="BT102" s="148"/>
      <c r="BU102" s="148"/>
      <c r="BV102" s="148"/>
      <c r="BW102" s="148"/>
      <c r="BX102" s="148"/>
      <c r="BY102" s="148"/>
    </row>
    <row r="103" spans="1:77" x14ac:dyDescent="0.3">
      <c r="A103" s="7" t="s">
        <v>216</v>
      </c>
      <c r="B103" s="156">
        <v>1.6</v>
      </c>
      <c r="C103" s="156">
        <v>1.8</v>
      </c>
      <c r="D103" s="156">
        <v>0</v>
      </c>
      <c r="E103" s="156">
        <v>0</v>
      </c>
      <c r="F103" s="156">
        <v>0</v>
      </c>
      <c r="G103" s="156">
        <v>0</v>
      </c>
      <c r="H103" s="156">
        <v>0.8</v>
      </c>
      <c r="I103" s="156">
        <v>4</v>
      </c>
      <c r="J103" s="156">
        <v>0</v>
      </c>
      <c r="K103" s="156">
        <v>0</v>
      </c>
      <c r="L103" s="156">
        <v>0</v>
      </c>
      <c r="M103" s="156">
        <v>1</v>
      </c>
      <c r="N103" s="156">
        <v>0</v>
      </c>
      <c r="O103" s="156">
        <v>0</v>
      </c>
      <c r="P103" s="156">
        <v>0</v>
      </c>
      <c r="Q103" s="156">
        <v>0</v>
      </c>
      <c r="R103" s="156">
        <v>0.8</v>
      </c>
      <c r="S103" s="156">
        <v>0</v>
      </c>
      <c r="T103" s="156">
        <v>0.8</v>
      </c>
      <c r="U103" s="156">
        <v>4</v>
      </c>
      <c r="V103" s="156">
        <v>1.8</v>
      </c>
      <c r="W103" s="156">
        <v>0</v>
      </c>
      <c r="X103" s="156">
        <v>0.8</v>
      </c>
      <c r="Y103" s="156">
        <v>0</v>
      </c>
      <c r="Z103" s="156">
        <v>2.6</v>
      </c>
      <c r="AA103" s="156">
        <v>2.6</v>
      </c>
      <c r="AB103" s="156">
        <v>3.4</v>
      </c>
      <c r="AC103" s="156">
        <v>0</v>
      </c>
      <c r="AD103" s="156">
        <v>0.8</v>
      </c>
      <c r="AE103" s="156">
        <v>0.8</v>
      </c>
      <c r="AF103" s="157">
        <v>0.8</v>
      </c>
      <c r="AG103" s="156">
        <v>1</v>
      </c>
      <c r="AH103" s="156">
        <v>0</v>
      </c>
      <c r="AI103" s="156">
        <v>0</v>
      </c>
      <c r="AJ103" s="156">
        <v>0</v>
      </c>
      <c r="AK103" s="156">
        <v>0</v>
      </c>
      <c r="AL103" s="156">
        <v>0.8</v>
      </c>
      <c r="AM103" s="156">
        <v>0</v>
      </c>
      <c r="AN103" s="156">
        <v>1</v>
      </c>
      <c r="AO103" s="156">
        <v>0</v>
      </c>
      <c r="AP103" s="156">
        <v>0</v>
      </c>
      <c r="AQ103" s="156">
        <v>0</v>
      </c>
      <c r="AR103" s="156">
        <v>1</v>
      </c>
      <c r="AS103" s="156">
        <v>0</v>
      </c>
      <c r="AT103" s="156">
        <v>2.8</v>
      </c>
      <c r="AU103" s="156">
        <v>0.8</v>
      </c>
      <c r="AV103" s="156">
        <v>0</v>
      </c>
      <c r="AW103" s="156">
        <v>6.8000000000000007</v>
      </c>
      <c r="AX103" s="156">
        <v>2.6</v>
      </c>
      <c r="AY103" s="156">
        <v>1</v>
      </c>
      <c r="AZ103" s="156">
        <v>0</v>
      </c>
      <c r="BA103" s="156">
        <v>0</v>
      </c>
      <c r="BB103" s="156">
        <v>0</v>
      </c>
      <c r="BC103" s="148"/>
      <c r="BD103" s="148"/>
      <c r="BE103" s="148"/>
      <c r="BF103" s="148"/>
      <c r="BG103" s="148"/>
      <c r="BH103" s="148"/>
      <c r="BI103" s="148"/>
      <c r="BJ103" s="148"/>
      <c r="BK103" s="148"/>
      <c r="BL103" s="148"/>
      <c r="BM103" s="148"/>
      <c r="BN103" s="148"/>
      <c r="BO103" s="148"/>
      <c r="BP103" s="148"/>
      <c r="BQ103" s="148"/>
      <c r="BR103" s="148"/>
      <c r="BS103" s="148"/>
      <c r="BT103" s="148"/>
      <c r="BU103" s="148"/>
      <c r="BV103" s="148"/>
      <c r="BW103" s="148"/>
      <c r="BX103" s="148"/>
      <c r="BY103" s="148"/>
    </row>
    <row r="104" spans="1:77" x14ac:dyDescent="0.3">
      <c r="A104" s="21" t="s">
        <v>116</v>
      </c>
      <c r="B104" s="158">
        <f t="shared" ref="B104:AV104" si="14">MAX(B78:B103)</f>
        <v>16.399999999999999</v>
      </c>
      <c r="C104" s="158">
        <f t="shared" si="14"/>
        <v>25.3</v>
      </c>
      <c r="D104" s="158">
        <f t="shared" si="14"/>
        <v>22.4</v>
      </c>
      <c r="E104" s="158">
        <f t="shared" si="14"/>
        <v>27.3</v>
      </c>
      <c r="F104" s="158">
        <f t="shared" si="14"/>
        <v>29.9</v>
      </c>
      <c r="G104" s="158">
        <f t="shared" si="14"/>
        <v>35.6</v>
      </c>
      <c r="H104" s="158">
        <f t="shared" si="14"/>
        <v>34</v>
      </c>
      <c r="I104" s="158">
        <f t="shared" si="14"/>
        <v>29.4</v>
      </c>
      <c r="J104" s="158">
        <f t="shared" si="14"/>
        <v>27.9</v>
      </c>
      <c r="K104" s="158">
        <f t="shared" si="14"/>
        <v>27.8</v>
      </c>
      <c r="L104" s="158">
        <f t="shared" si="14"/>
        <v>31.6</v>
      </c>
      <c r="M104" s="158">
        <f t="shared" si="14"/>
        <v>37.799999999999997</v>
      </c>
      <c r="N104" s="158">
        <f t="shared" si="14"/>
        <v>25.6</v>
      </c>
      <c r="O104" s="158">
        <f t="shared" si="14"/>
        <v>47.1</v>
      </c>
      <c r="P104" s="158">
        <f t="shared" si="14"/>
        <v>46.400000000000013</v>
      </c>
      <c r="Q104" s="158">
        <f t="shared" si="14"/>
        <v>34.1</v>
      </c>
      <c r="R104" s="158">
        <f t="shared" si="14"/>
        <v>33.1</v>
      </c>
      <c r="S104" s="158">
        <f t="shared" si="14"/>
        <v>40.5</v>
      </c>
      <c r="T104" s="158">
        <f t="shared" si="14"/>
        <v>46.3</v>
      </c>
      <c r="U104" s="158">
        <f t="shared" si="14"/>
        <v>33.799999999999997</v>
      </c>
      <c r="V104" s="158">
        <f t="shared" si="14"/>
        <v>34.200000000000003</v>
      </c>
      <c r="W104" s="158">
        <f t="shared" si="14"/>
        <v>37.1</v>
      </c>
      <c r="X104" s="158">
        <f t="shared" si="14"/>
        <v>30.2</v>
      </c>
      <c r="Y104" s="158">
        <f t="shared" si="14"/>
        <v>27.8</v>
      </c>
      <c r="Z104" s="158">
        <f t="shared" si="14"/>
        <v>41.3</v>
      </c>
      <c r="AA104" s="158">
        <f t="shared" si="14"/>
        <v>31.3</v>
      </c>
      <c r="AB104" s="158">
        <f t="shared" si="14"/>
        <v>35.6</v>
      </c>
      <c r="AC104" s="158">
        <f t="shared" si="14"/>
        <v>28.3</v>
      </c>
      <c r="AD104" s="158">
        <f t="shared" si="14"/>
        <v>37.799999999999997</v>
      </c>
      <c r="AE104" s="158">
        <f t="shared" si="14"/>
        <v>29.3</v>
      </c>
      <c r="AF104" s="158">
        <f t="shared" si="14"/>
        <v>37.700000000000003</v>
      </c>
      <c r="AG104" s="158">
        <f t="shared" si="14"/>
        <v>26.2</v>
      </c>
      <c r="AH104" s="158">
        <f t="shared" si="14"/>
        <v>21.8</v>
      </c>
      <c r="AI104" s="158">
        <f t="shared" si="14"/>
        <v>25.9</v>
      </c>
      <c r="AJ104" s="158">
        <f t="shared" si="14"/>
        <v>12.2</v>
      </c>
      <c r="AK104" s="158">
        <f t="shared" si="14"/>
        <v>20.7</v>
      </c>
      <c r="AL104" s="158">
        <f t="shared" si="14"/>
        <v>18.2</v>
      </c>
      <c r="AM104" s="158">
        <f t="shared" si="14"/>
        <v>24.6</v>
      </c>
      <c r="AN104" s="158">
        <f t="shared" si="14"/>
        <v>24.5</v>
      </c>
      <c r="AO104" s="158">
        <f t="shared" si="14"/>
        <v>14.4</v>
      </c>
      <c r="AP104" s="158">
        <f t="shared" si="14"/>
        <v>27.5</v>
      </c>
      <c r="AQ104" s="158">
        <f t="shared" si="14"/>
        <v>32.799999999999997</v>
      </c>
      <c r="AR104" s="158">
        <f t="shared" si="14"/>
        <v>30.2</v>
      </c>
      <c r="AS104" s="158">
        <f t="shared" si="14"/>
        <v>10.7</v>
      </c>
      <c r="AT104" s="158">
        <f t="shared" si="14"/>
        <v>31</v>
      </c>
      <c r="AU104" s="158">
        <f t="shared" si="14"/>
        <v>20.2</v>
      </c>
      <c r="AV104" s="158">
        <f t="shared" si="14"/>
        <v>4.8000000000000007</v>
      </c>
      <c r="AW104" s="158">
        <f t="shared" ref="AW104:BB104" si="15">MAX(AW78:AW103)</f>
        <v>30.2</v>
      </c>
      <c r="AX104" s="158">
        <f t="shared" si="15"/>
        <v>27</v>
      </c>
      <c r="AY104" s="158">
        <f t="shared" si="15"/>
        <v>8</v>
      </c>
      <c r="AZ104" s="158">
        <f t="shared" si="15"/>
        <v>5.4</v>
      </c>
      <c r="BA104" s="158">
        <f t="shared" si="15"/>
        <v>7</v>
      </c>
      <c r="BB104" s="158">
        <f t="shared" si="15"/>
        <v>6.2</v>
      </c>
      <c r="BC104" s="148"/>
      <c r="BD104" s="148"/>
      <c r="BE104" s="148"/>
      <c r="BF104" s="148"/>
      <c r="BG104" s="148"/>
      <c r="BH104" s="148"/>
      <c r="BI104" s="148"/>
      <c r="BJ104" s="148"/>
      <c r="BK104" s="148"/>
      <c r="BL104" s="148"/>
      <c r="BM104" s="148"/>
      <c r="BN104" s="148"/>
      <c r="BO104" s="148"/>
      <c r="BP104" s="148"/>
      <c r="BQ104" s="148"/>
      <c r="BR104" s="148"/>
      <c r="BS104" s="148"/>
      <c r="BT104" s="148"/>
      <c r="BU104" s="148"/>
      <c r="BV104" s="148"/>
      <c r="BW104" s="148"/>
      <c r="BX104" s="148"/>
      <c r="BY104" s="148"/>
    </row>
    <row r="105" spans="1:77" x14ac:dyDescent="0.3">
      <c r="A105" s="21" t="s">
        <v>117</v>
      </c>
      <c r="B105" s="157">
        <f t="shared" ref="B105:AV105" si="16">HOUR(B76)</f>
        <v>7</v>
      </c>
      <c r="C105" s="157">
        <f t="shared" si="16"/>
        <v>8</v>
      </c>
      <c r="D105" s="157">
        <f t="shared" si="16"/>
        <v>8</v>
      </c>
      <c r="E105" s="157">
        <f t="shared" si="16"/>
        <v>9</v>
      </c>
      <c r="F105" s="157">
        <f t="shared" si="16"/>
        <v>9</v>
      </c>
      <c r="G105" s="157">
        <f t="shared" si="16"/>
        <v>10</v>
      </c>
      <c r="H105" s="157">
        <f t="shared" si="16"/>
        <v>10</v>
      </c>
      <c r="I105" s="157">
        <f t="shared" si="16"/>
        <v>10</v>
      </c>
      <c r="J105" s="157">
        <f t="shared" si="16"/>
        <v>10</v>
      </c>
      <c r="K105" s="157">
        <f t="shared" si="16"/>
        <v>11</v>
      </c>
      <c r="L105" s="157">
        <f t="shared" si="16"/>
        <v>11</v>
      </c>
      <c r="M105" s="157">
        <f t="shared" si="16"/>
        <v>11</v>
      </c>
      <c r="N105" s="157">
        <f t="shared" si="16"/>
        <v>11</v>
      </c>
      <c r="O105" s="157">
        <f t="shared" si="16"/>
        <v>12</v>
      </c>
      <c r="P105" s="157">
        <f t="shared" si="16"/>
        <v>12</v>
      </c>
      <c r="Q105" s="157">
        <f t="shared" si="16"/>
        <v>12</v>
      </c>
      <c r="R105" s="157">
        <f t="shared" si="16"/>
        <v>12</v>
      </c>
      <c r="S105" s="157">
        <f t="shared" si="16"/>
        <v>13</v>
      </c>
      <c r="T105" s="157">
        <f t="shared" si="16"/>
        <v>13</v>
      </c>
      <c r="U105" s="157">
        <f t="shared" si="16"/>
        <v>13</v>
      </c>
      <c r="V105" s="157">
        <f t="shared" si="16"/>
        <v>13</v>
      </c>
      <c r="W105" s="157">
        <f t="shared" si="16"/>
        <v>14</v>
      </c>
      <c r="X105" s="157">
        <f t="shared" si="16"/>
        <v>14</v>
      </c>
      <c r="Y105" s="157">
        <f t="shared" si="16"/>
        <v>14</v>
      </c>
      <c r="Z105" s="157">
        <f t="shared" si="16"/>
        <v>14</v>
      </c>
      <c r="AA105" s="157">
        <f t="shared" si="16"/>
        <v>15</v>
      </c>
      <c r="AB105" s="157">
        <f t="shared" si="16"/>
        <v>15</v>
      </c>
      <c r="AC105" s="157">
        <f t="shared" si="16"/>
        <v>15</v>
      </c>
      <c r="AD105" s="157">
        <f t="shared" si="16"/>
        <v>15</v>
      </c>
      <c r="AE105" s="157">
        <f t="shared" si="16"/>
        <v>16</v>
      </c>
      <c r="AF105" s="157">
        <f t="shared" si="16"/>
        <v>16</v>
      </c>
      <c r="AG105" s="157">
        <f t="shared" si="16"/>
        <v>16</v>
      </c>
      <c r="AH105" s="157">
        <f t="shared" si="16"/>
        <v>16</v>
      </c>
      <c r="AI105" s="157">
        <f t="shared" si="16"/>
        <v>17</v>
      </c>
      <c r="AJ105" s="157">
        <f t="shared" si="16"/>
        <v>17</v>
      </c>
      <c r="AK105" s="157">
        <f t="shared" si="16"/>
        <v>17</v>
      </c>
      <c r="AL105" s="157">
        <f t="shared" si="16"/>
        <v>17</v>
      </c>
      <c r="AM105" s="157">
        <f t="shared" si="16"/>
        <v>18</v>
      </c>
      <c r="AN105" s="157">
        <f t="shared" si="16"/>
        <v>18</v>
      </c>
      <c r="AO105" s="157">
        <f t="shared" si="16"/>
        <v>18</v>
      </c>
      <c r="AP105" s="157">
        <f t="shared" si="16"/>
        <v>19</v>
      </c>
      <c r="AQ105" s="157">
        <f t="shared" si="16"/>
        <v>19</v>
      </c>
      <c r="AR105" s="157">
        <f t="shared" si="16"/>
        <v>20</v>
      </c>
      <c r="AS105" s="157">
        <f t="shared" si="16"/>
        <v>20</v>
      </c>
      <c r="AT105" s="157">
        <f t="shared" si="16"/>
        <v>21</v>
      </c>
      <c r="AU105" s="157">
        <f t="shared" si="16"/>
        <v>21</v>
      </c>
      <c r="AV105" s="157">
        <f t="shared" si="16"/>
        <v>22</v>
      </c>
      <c r="AW105" s="157">
        <f t="shared" ref="AW105:BB105" si="17">HOUR(AW76)</f>
        <v>22</v>
      </c>
      <c r="AX105" s="157">
        <f t="shared" si="17"/>
        <v>23</v>
      </c>
      <c r="AY105" s="157">
        <f t="shared" si="17"/>
        <v>23</v>
      </c>
      <c r="AZ105" s="157">
        <f t="shared" si="17"/>
        <v>0</v>
      </c>
      <c r="BA105" s="157">
        <f t="shared" si="17"/>
        <v>0</v>
      </c>
      <c r="BB105" s="157">
        <f t="shared" si="17"/>
        <v>1</v>
      </c>
      <c r="BC105" s="148"/>
      <c r="BD105" s="148"/>
      <c r="BE105" s="148"/>
      <c r="BF105" s="148"/>
      <c r="BG105" s="148"/>
      <c r="BH105" s="148"/>
      <c r="BI105" s="148"/>
      <c r="BJ105" s="148"/>
      <c r="BK105" s="148"/>
      <c r="BL105" s="148"/>
      <c r="BM105" s="148"/>
      <c r="BN105" s="148"/>
      <c r="BO105" s="148"/>
      <c r="BP105" s="148"/>
      <c r="BQ105" s="148"/>
      <c r="BR105" s="148"/>
      <c r="BS105" s="148"/>
      <c r="BT105" s="148"/>
      <c r="BU105" s="148"/>
      <c r="BV105" s="148"/>
      <c r="BW105" s="148"/>
      <c r="BX105" s="148"/>
      <c r="BY105" s="148"/>
    </row>
    <row r="106" spans="1:77" x14ac:dyDescent="0.3">
      <c r="A106" s="148"/>
      <c r="B106" s="148"/>
      <c r="C106" s="148"/>
      <c r="D106" s="148"/>
      <c r="E106" s="148"/>
      <c r="F106" s="148"/>
      <c r="G106" s="148"/>
      <c r="H106" s="148"/>
    </row>
    <row r="107" spans="1:77" x14ac:dyDescent="0.3">
      <c r="AK107" s="147"/>
      <c r="BC107" s="148"/>
      <c r="BD107" s="148"/>
      <c r="BE107" s="148"/>
      <c r="BF107" s="148"/>
      <c r="BG107" s="148"/>
      <c r="BH107" s="148"/>
      <c r="BI107" s="148"/>
      <c r="BJ107" s="148"/>
      <c r="BK107" s="148"/>
      <c r="BL107" s="148"/>
      <c r="BM107" s="148"/>
      <c r="BN107" s="148"/>
      <c r="BO107" s="148"/>
      <c r="BP107" s="148"/>
      <c r="BQ107" s="148"/>
      <c r="BR107" s="148"/>
      <c r="BS107" s="148"/>
      <c r="BT107" s="148"/>
      <c r="BU107" s="148"/>
      <c r="BV107" s="148"/>
      <c r="BW107" s="148"/>
      <c r="BX107" s="148"/>
      <c r="BY107" s="148"/>
    </row>
    <row r="108" spans="1:77" s="148" customFormat="1" ht="14.1" customHeight="1" x14ac:dyDescent="0.25">
      <c r="A108" s="15" t="s">
        <v>1012</v>
      </c>
      <c r="B108" s="149"/>
      <c r="C108" s="150"/>
      <c r="D108" s="150"/>
      <c r="E108" s="150"/>
      <c r="F108" s="150"/>
      <c r="G108" s="150"/>
      <c r="H108" s="150"/>
      <c r="I108" s="150"/>
      <c r="J108" s="150"/>
      <c r="K108" s="150"/>
      <c r="L108" s="150"/>
      <c r="AI108" s="151"/>
    </row>
    <row r="109" spans="1:77" x14ac:dyDescent="0.3">
      <c r="A109" s="152" t="s">
        <v>82</v>
      </c>
      <c r="B109" s="153">
        <v>4202</v>
      </c>
      <c r="C109" s="153">
        <v>4204</v>
      </c>
      <c r="D109" s="153">
        <v>4206</v>
      </c>
      <c r="E109" s="153">
        <v>4208</v>
      </c>
      <c r="F109" s="153">
        <v>4210</v>
      </c>
      <c r="G109" s="153">
        <v>4212</v>
      </c>
      <c r="H109" s="153">
        <v>4214</v>
      </c>
      <c r="I109" s="153">
        <v>4216</v>
      </c>
      <c r="J109" s="153">
        <v>4218</v>
      </c>
      <c r="K109" s="153">
        <v>4220</v>
      </c>
      <c r="L109" s="153">
        <v>4222</v>
      </c>
      <c r="M109" s="153">
        <v>4224</v>
      </c>
      <c r="N109" s="153">
        <v>4226</v>
      </c>
      <c r="O109" s="153">
        <v>4228</v>
      </c>
      <c r="P109" s="153">
        <v>4230</v>
      </c>
      <c r="Q109" s="153">
        <v>4232</v>
      </c>
      <c r="R109" s="153">
        <v>4234</v>
      </c>
      <c r="S109" s="153">
        <v>4236</v>
      </c>
      <c r="T109" s="153">
        <v>4238</v>
      </c>
      <c r="U109" s="153">
        <v>4240</v>
      </c>
      <c r="V109" s="153">
        <v>4242</v>
      </c>
      <c r="W109" s="153">
        <v>4244</v>
      </c>
      <c r="X109" s="153">
        <v>4246</v>
      </c>
      <c r="Y109" s="153">
        <v>4248</v>
      </c>
      <c r="Z109" s="153">
        <v>4250</v>
      </c>
      <c r="AA109" s="153">
        <v>4252</v>
      </c>
      <c r="AB109" s="153">
        <v>4254</v>
      </c>
      <c r="AC109" s="153">
        <v>4256</v>
      </c>
      <c r="AD109" s="153">
        <v>4258</v>
      </c>
      <c r="AE109" s="153">
        <v>4260</v>
      </c>
      <c r="AF109" s="154">
        <v>4262</v>
      </c>
      <c r="AG109" s="153">
        <v>4264</v>
      </c>
      <c r="AH109" s="153">
        <v>4266</v>
      </c>
      <c r="AI109" s="153">
        <v>4268</v>
      </c>
      <c r="AJ109" s="153">
        <v>4270</v>
      </c>
      <c r="AK109" s="153">
        <v>4272</v>
      </c>
      <c r="AL109" s="153">
        <v>4274</v>
      </c>
      <c r="AM109" s="153">
        <v>4276</v>
      </c>
      <c r="AN109" s="153">
        <v>4278</v>
      </c>
      <c r="AO109" s="153">
        <v>4280</v>
      </c>
      <c r="AP109" s="153">
        <v>4282</v>
      </c>
      <c r="AQ109" s="153">
        <v>4284</v>
      </c>
      <c r="AR109" s="153">
        <v>4286</v>
      </c>
      <c r="AS109" s="153">
        <v>4288</v>
      </c>
      <c r="AT109" s="153">
        <v>4290</v>
      </c>
      <c r="AU109" s="153">
        <v>4292</v>
      </c>
      <c r="AV109" s="153">
        <v>4294</v>
      </c>
      <c r="AW109" s="153">
        <v>4296</v>
      </c>
      <c r="AX109" s="153">
        <v>4298</v>
      </c>
      <c r="AY109" s="153">
        <v>4300</v>
      </c>
      <c r="AZ109" s="153">
        <v>4302</v>
      </c>
      <c r="BA109" s="153">
        <v>4304</v>
      </c>
      <c r="BB109" s="153">
        <v>4306</v>
      </c>
      <c r="BC109" s="148"/>
      <c r="BD109" s="148"/>
      <c r="BE109" s="148"/>
      <c r="BF109" s="148"/>
      <c r="BG109" s="148"/>
      <c r="BH109" s="148"/>
      <c r="BI109" s="148"/>
      <c r="BJ109" s="148"/>
      <c r="BK109" s="148"/>
      <c r="BL109" s="148"/>
      <c r="BM109" s="148"/>
      <c r="BN109" s="148"/>
      <c r="BO109" s="148"/>
      <c r="BP109" s="148"/>
      <c r="BQ109" s="148"/>
      <c r="BR109" s="148"/>
      <c r="BS109" s="148"/>
      <c r="BT109" s="148"/>
      <c r="BU109" s="148"/>
      <c r="BV109" s="148"/>
      <c r="BW109" s="148"/>
      <c r="BX109" s="148"/>
      <c r="BY109" s="148"/>
    </row>
    <row r="110" spans="1:77" x14ac:dyDescent="0.3">
      <c r="A110" s="155" t="s">
        <v>83</v>
      </c>
      <c r="B110" s="155">
        <v>0.29236111111111113</v>
      </c>
      <c r="C110" s="155">
        <v>0.31319444444444444</v>
      </c>
      <c r="D110" s="155">
        <v>0.33402777777777776</v>
      </c>
      <c r="E110" s="155">
        <v>0.35069444444444442</v>
      </c>
      <c r="F110" s="155">
        <v>0.37152777777777773</v>
      </c>
      <c r="G110" s="155">
        <v>0.39444444444444438</v>
      </c>
      <c r="H110" s="155">
        <v>0.40486111111111106</v>
      </c>
      <c r="I110" s="155">
        <v>0.41527777777777775</v>
      </c>
      <c r="J110" s="155">
        <v>0.42569444444444443</v>
      </c>
      <c r="K110" s="155">
        <v>0.43611111111111112</v>
      </c>
      <c r="L110" s="155">
        <v>0.4465277777777778</v>
      </c>
      <c r="M110" s="155">
        <v>0.45694444444444449</v>
      </c>
      <c r="N110" s="155">
        <v>0.46736111111111117</v>
      </c>
      <c r="O110" s="155">
        <v>0.47777777777777786</v>
      </c>
      <c r="P110" s="155">
        <v>0.48819444444444454</v>
      </c>
      <c r="Q110" s="155">
        <v>0.49861111111111123</v>
      </c>
      <c r="R110" s="155">
        <v>0.50902777777777786</v>
      </c>
      <c r="S110" s="155">
        <v>0.51944444444444449</v>
      </c>
      <c r="T110" s="155">
        <v>0.52986111111111112</v>
      </c>
      <c r="U110" s="155">
        <v>0.54027777777777775</v>
      </c>
      <c r="V110" s="155">
        <v>0.55069444444444438</v>
      </c>
      <c r="W110" s="155">
        <v>0.56111111111111101</v>
      </c>
      <c r="X110" s="155">
        <v>0.57152777777777763</v>
      </c>
      <c r="Y110" s="155">
        <v>0.58194444444444426</v>
      </c>
      <c r="Z110" s="155">
        <v>0.59236111111111089</v>
      </c>
      <c r="AA110" s="155">
        <v>0.60277777777777752</v>
      </c>
      <c r="AB110" s="155">
        <v>0.61319444444444415</v>
      </c>
      <c r="AC110" s="155">
        <v>0.62361111111111078</v>
      </c>
      <c r="AD110" s="155">
        <v>0.63402777777777741</v>
      </c>
      <c r="AE110" s="155">
        <v>0.64444444444444404</v>
      </c>
      <c r="AF110" s="155">
        <v>0.65486111111111067</v>
      </c>
      <c r="AG110" s="155">
        <v>0.6652777777777773</v>
      </c>
      <c r="AH110" s="155">
        <v>0.67569444444444393</v>
      </c>
      <c r="AI110" s="155">
        <v>0.68611111111111056</v>
      </c>
      <c r="AJ110" s="155">
        <v>0.69652777777777719</v>
      </c>
      <c r="AK110" s="155">
        <v>0.70694444444444382</v>
      </c>
      <c r="AL110" s="155">
        <v>0.71736111111111045</v>
      </c>
      <c r="AM110" s="155">
        <v>0.72777777777777708</v>
      </c>
      <c r="AN110" s="155">
        <v>0.73819444444444371</v>
      </c>
      <c r="AO110" s="155">
        <v>0.75902777777777708</v>
      </c>
      <c r="AP110" s="155">
        <v>0.77986111111111045</v>
      </c>
      <c r="AQ110" s="155">
        <v>0.79861111111111049</v>
      </c>
      <c r="AR110" s="155">
        <v>0.81874999999999942</v>
      </c>
      <c r="AS110" s="155">
        <v>0.83958333333333279</v>
      </c>
      <c r="AT110" s="155">
        <v>0.86041666666666616</v>
      </c>
      <c r="AU110" s="155">
        <v>0.88124999999999953</v>
      </c>
      <c r="AV110" s="155">
        <v>0.9020833333333329</v>
      </c>
      <c r="AW110" s="155">
        <v>0.92291666666666627</v>
      </c>
      <c r="AX110" s="155">
        <v>0.94374999999999964</v>
      </c>
      <c r="AY110" s="155">
        <v>0.96458333333333302</v>
      </c>
      <c r="AZ110" s="155">
        <v>0.98541666666666639</v>
      </c>
      <c r="BA110" s="155">
        <v>1.0062499999999996</v>
      </c>
      <c r="BB110" s="155">
        <v>1.0270833333333329</v>
      </c>
      <c r="BC110" s="148"/>
      <c r="BD110" s="148"/>
      <c r="BE110" s="148"/>
      <c r="BF110" s="148"/>
      <c r="BG110" s="148"/>
      <c r="BH110" s="148"/>
      <c r="BI110" s="148"/>
      <c r="BJ110" s="148"/>
      <c r="BK110" s="148"/>
      <c r="BL110" s="148"/>
      <c r="BM110" s="148"/>
      <c r="BN110" s="148"/>
      <c r="BO110" s="148"/>
      <c r="BP110" s="148"/>
      <c r="BQ110" s="148"/>
      <c r="BR110" s="148"/>
      <c r="BS110" s="148"/>
      <c r="BT110" s="148"/>
      <c r="BU110" s="148"/>
      <c r="BV110" s="148"/>
      <c r="BW110" s="148"/>
      <c r="BX110" s="148"/>
      <c r="BY110" s="148"/>
    </row>
    <row r="111" spans="1:77" x14ac:dyDescent="0.3">
      <c r="AK111" s="147"/>
      <c r="BC111" s="148"/>
      <c r="BD111" s="148"/>
      <c r="BE111" s="148"/>
      <c r="BF111" s="148"/>
      <c r="BG111" s="148"/>
      <c r="BH111" s="148"/>
      <c r="BI111" s="148"/>
      <c r="BJ111" s="148"/>
      <c r="BK111" s="148"/>
      <c r="BL111" s="148"/>
      <c r="BM111" s="148"/>
      <c r="BN111" s="148"/>
      <c r="BO111" s="148"/>
      <c r="BP111" s="148"/>
      <c r="BQ111" s="148"/>
      <c r="BR111" s="148"/>
      <c r="BS111" s="148"/>
      <c r="BT111" s="148"/>
      <c r="BU111" s="148"/>
      <c r="BV111" s="148"/>
      <c r="BW111" s="148"/>
      <c r="BX111" s="148"/>
      <c r="BY111" s="148"/>
    </row>
    <row r="112" spans="1:77" x14ac:dyDescent="0.3">
      <c r="A112" s="7" t="s">
        <v>216</v>
      </c>
      <c r="B112" s="156">
        <v>0</v>
      </c>
      <c r="C112" s="156">
        <v>0.8</v>
      </c>
      <c r="D112" s="156">
        <v>1</v>
      </c>
      <c r="E112" s="156">
        <v>1</v>
      </c>
      <c r="F112" s="156">
        <v>0.8</v>
      </c>
      <c r="G112" s="156">
        <v>5.2</v>
      </c>
      <c r="H112" s="156">
        <v>3.8</v>
      </c>
      <c r="I112" s="156">
        <v>3</v>
      </c>
      <c r="J112" s="156">
        <v>2.8</v>
      </c>
      <c r="K112" s="156">
        <v>5.2</v>
      </c>
      <c r="L112" s="156">
        <v>2.8</v>
      </c>
      <c r="M112" s="156">
        <v>2</v>
      </c>
      <c r="N112" s="156">
        <v>5</v>
      </c>
      <c r="O112" s="156">
        <v>7</v>
      </c>
      <c r="P112" s="156">
        <v>3.6</v>
      </c>
      <c r="Q112" s="156">
        <v>3.6</v>
      </c>
      <c r="R112" s="156">
        <v>8.4</v>
      </c>
      <c r="S112" s="156">
        <v>2.8</v>
      </c>
      <c r="T112" s="156">
        <v>7.2</v>
      </c>
      <c r="U112" s="156">
        <v>9.8000000000000007</v>
      </c>
      <c r="V112" s="156">
        <v>5.6000000000000014</v>
      </c>
      <c r="W112" s="156">
        <v>3.4</v>
      </c>
      <c r="X112" s="156">
        <v>6.6000000000000014</v>
      </c>
      <c r="Y112" s="156">
        <v>4.6000000000000014</v>
      </c>
      <c r="Z112" s="156">
        <v>8.4</v>
      </c>
      <c r="AA112" s="156">
        <v>5</v>
      </c>
      <c r="AB112" s="156">
        <v>5.8000000000000007</v>
      </c>
      <c r="AC112" s="156">
        <v>4.8000000000000007</v>
      </c>
      <c r="AD112" s="156">
        <v>6.6000000000000014</v>
      </c>
      <c r="AE112" s="156">
        <v>2</v>
      </c>
      <c r="AF112" s="157">
        <v>6.8000000000000007</v>
      </c>
      <c r="AG112" s="156">
        <v>5.6000000000000014</v>
      </c>
      <c r="AH112" s="156">
        <v>10.8</v>
      </c>
      <c r="AI112" s="156">
        <v>12.4</v>
      </c>
      <c r="AJ112" s="156">
        <v>6.8000000000000007</v>
      </c>
      <c r="AK112" s="156">
        <v>4.8000000000000007</v>
      </c>
      <c r="AL112" s="156">
        <v>3.6</v>
      </c>
      <c r="AM112" s="156">
        <v>14</v>
      </c>
      <c r="AN112" s="156">
        <v>2.8</v>
      </c>
      <c r="AO112" s="156">
        <v>2.4</v>
      </c>
      <c r="AP112" s="156">
        <v>9.2000000000000011</v>
      </c>
      <c r="AQ112" s="156">
        <v>4.4000000000000004</v>
      </c>
      <c r="AR112" s="156">
        <v>0</v>
      </c>
      <c r="AS112" s="156">
        <v>1</v>
      </c>
      <c r="AT112" s="156">
        <v>4</v>
      </c>
      <c r="AU112" s="156">
        <v>1</v>
      </c>
      <c r="AV112" s="156">
        <v>0.8</v>
      </c>
      <c r="AW112" s="156">
        <v>8.2000000000000011</v>
      </c>
      <c r="AX112" s="156">
        <v>3.8</v>
      </c>
      <c r="AY112" s="156">
        <v>3.2</v>
      </c>
      <c r="AZ112" s="156">
        <v>4</v>
      </c>
      <c r="BA112" s="156">
        <v>1.6</v>
      </c>
      <c r="BB112" s="156">
        <v>0</v>
      </c>
      <c r="BC112" s="148"/>
      <c r="BD112" s="148"/>
      <c r="BE112" s="148"/>
      <c r="BF112" s="148"/>
      <c r="BG112" s="148"/>
      <c r="BH112" s="148"/>
      <c r="BI112" s="148"/>
      <c r="BJ112" s="148"/>
      <c r="BK112" s="148"/>
      <c r="BL112" s="148"/>
      <c r="BM112" s="148"/>
      <c r="BN112" s="148"/>
      <c r="BO112" s="148"/>
      <c r="BP112" s="148"/>
      <c r="BQ112" s="148"/>
      <c r="BR112" s="148"/>
      <c r="BS112" s="148"/>
      <c r="BT112" s="148"/>
      <c r="BU112" s="148"/>
      <c r="BV112" s="148"/>
      <c r="BW112" s="148"/>
      <c r="BX112" s="148"/>
      <c r="BY112" s="148"/>
    </row>
    <row r="113" spans="1:77" x14ac:dyDescent="0.3">
      <c r="A113" s="7" t="s">
        <v>85</v>
      </c>
      <c r="B113" s="156">
        <v>0</v>
      </c>
      <c r="C113" s="156">
        <v>0.60000000000000009</v>
      </c>
      <c r="D113" s="156">
        <v>1</v>
      </c>
      <c r="E113" s="156">
        <v>1.2</v>
      </c>
      <c r="F113" s="156">
        <v>0.60000000000000009</v>
      </c>
      <c r="G113" s="156">
        <v>5</v>
      </c>
      <c r="H113" s="156">
        <v>2.2000000000000002</v>
      </c>
      <c r="I113" s="156">
        <v>1.8</v>
      </c>
      <c r="J113" s="156">
        <v>3.6</v>
      </c>
      <c r="K113" s="156">
        <v>3.2</v>
      </c>
      <c r="L113" s="156">
        <v>1.6</v>
      </c>
      <c r="M113" s="156">
        <v>1.2</v>
      </c>
      <c r="N113" s="156">
        <v>4.6000000000000014</v>
      </c>
      <c r="O113" s="156">
        <v>6.6000000000000014</v>
      </c>
      <c r="P113" s="156">
        <v>4.4000000000000004</v>
      </c>
      <c r="Q113" s="156">
        <v>3</v>
      </c>
      <c r="R113" s="156">
        <v>6</v>
      </c>
      <c r="S113" s="156">
        <v>3.2</v>
      </c>
      <c r="T113" s="156">
        <v>4.2</v>
      </c>
      <c r="U113" s="156">
        <v>5.6000000000000014</v>
      </c>
      <c r="V113" s="156">
        <v>2.6</v>
      </c>
      <c r="W113" s="156">
        <v>4.2</v>
      </c>
      <c r="X113" s="156">
        <v>6.6000000000000014</v>
      </c>
      <c r="Y113" s="156">
        <v>5.6000000000000014</v>
      </c>
      <c r="Z113" s="156">
        <v>9.6000000000000014</v>
      </c>
      <c r="AA113" s="156">
        <v>6.6000000000000014</v>
      </c>
      <c r="AB113" s="156">
        <v>4.4000000000000004</v>
      </c>
      <c r="AC113" s="156">
        <v>7.2</v>
      </c>
      <c r="AD113" s="156">
        <v>5.2</v>
      </c>
      <c r="AE113" s="156">
        <v>2.6</v>
      </c>
      <c r="AF113" s="157">
        <v>7.8000000000000007</v>
      </c>
      <c r="AG113" s="156">
        <v>5</v>
      </c>
      <c r="AH113" s="156">
        <v>10.6</v>
      </c>
      <c r="AI113" s="156">
        <v>7.6000000000000014</v>
      </c>
      <c r="AJ113" s="156">
        <v>6.8000000000000007</v>
      </c>
      <c r="AK113" s="156">
        <v>5</v>
      </c>
      <c r="AL113" s="156">
        <v>6.6000000000000014</v>
      </c>
      <c r="AM113" s="156">
        <v>10</v>
      </c>
      <c r="AN113" s="156">
        <v>4.2</v>
      </c>
      <c r="AO113" s="156">
        <v>5.4</v>
      </c>
      <c r="AP113" s="156">
        <v>7.6000000000000014</v>
      </c>
      <c r="AQ113" s="156">
        <v>2.6</v>
      </c>
      <c r="AR113" s="156">
        <v>1.8</v>
      </c>
      <c r="AS113" s="156">
        <v>2.6</v>
      </c>
      <c r="AT113" s="156">
        <v>4.6000000000000014</v>
      </c>
      <c r="AU113" s="156">
        <v>2.2000000000000002</v>
      </c>
      <c r="AV113" s="156">
        <v>0.60000000000000009</v>
      </c>
      <c r="AW113" s="156">
        <v>4.6000000000000014</v>
      </c>
      <c r="AX113" s="156">
        <v>3.6</v>
      </c>
      <c r="AY113" s="156">
        <v>2.4</v>
      </c>
      <c r="AZ113" s="156">
        <v>2.2000000000000002</v>
      </c>
      <c r="BA113" s="156">
        <v>1.2</v>
      </c>
      <c r="BB113" s="156">
        <v>1.8</v>
      </c>
      <c r="BC113" s="148"/>
      <c r="BD113" s="148"/>
      <c r="BE113" s="148"/>
      <c r="BF113" s="148"/>
      <c r="BG113" s="148"/>
      <c r="BH113" s="148"/>
      <c r="BI113" s="148"/>
      <c r="BJ113" s="148"/>
      <c r="BK113" s="148"/>
      <c r="BL113" s="148"/>
      <c r="BM113" s="148"/>
      <c r="BN113" s="148"/>
      <c r="BO113" s="148"/>
      <c r="BP113" s="148"/>
      <c r="BQ113" s="148"/>
      <c r="BR113" s="148"/>
      <c r="BS113" s="148"/>
      <c r="BT113" s="148"/>
      <c r="BU113" s="148"/>
      <c r="BV113" s="148"/>
      <c r="BW113" s="148"/>
      <c r="BX113" s="148"/>
      <c r="BY113" s="148"/>
    </row>
    <row r="114" spans="1:77" x14ac:dyDescent="0.3">
      <c r="A114" s="7" t="s">
        <v>84</v>
      </c>
      <c r="B114" s="156">
        <v>1.6</v>
      </c>
      <c r="C114" s="156">
        <v>8.2000000000000011</v>
      </c>
      <c r="D114" s="156">
        <v>5.6000000000000014</v>
      </c>
      <c r="E114" s="156">
        <v>9.6000000000000014</v>
      </c>
      <c r="F114" s="156">
        <v>14.2</v>
      </c>
      <c r="G114" s="156">
        <v>17.600000000000001</v>
      </c>
      <c r="H114" s="156">
        <v>10.8</v>
      </c>
      <c r="I114" s="156">
        <v>17</v>
      </c>
      <c r="J114" s="156">
        <v>11</v>
      </c>
      <c r="K114" s="156">
        <v>20</v>
      </c>
      <c r="L114" s="156">
        <v>13.4</v>
      </c>
      <c r="M114" s="156">
        <v>13.8</v>
      </c>
      <c r="N114" s="156">
        <v>16.2</v>
      </c>
      <c r="O114" s="156">
        <v>27.6</v>
      </c>
      <c r="P114" s="156">
        <v>10.4</v>
      </c>
      <c r="Q114" s="156">
        <v>21</v>
      </c>
      <c r="R114" s="156">
        <v>26.6</v>
      </c>
      <c r="S114" s="156">
        <v>21.4</v>
      </c>
      <c r="T114" s="156">
        <v>23.8</v>
      </c>
      <c r="U114" s="156">
        <v>35.6</v>
      </c>
      <c r="V114" s="156">
        <v>20.8</v>
      </c>
      <c r="W114" s="156">
        <v>24.3</v>
      </c>
      <c r="X114" s="156">
        <v>30.2</v>
      </c>
      <c r="Y114" s="156">
        <v>35.4</v>
      </c>
      <c r="Z114" s="156">
        <v>29.2</v>
      </c>
      <c r="AA114" s="156">
        <v>26.4</v>
      </c>
      <c r="AB114" s="156">
        <v>15.6</v>
      </c>
      <c r="AC114" s="156">
        <v>33.799999999999997</v>
      </c>
      <c r="AD114" s="156">
        <v>30.2</v>
      </c>
      <c r="AE114" s="156">
        <v>21.4</v>
      </c>
      <c r="AF114" s="157">
        <v>31.4</v>
      </c>
      <c r="AG114" s="156">
        <v>33.6</v>
      </c>
      <c r="AH114" s="156">
        <v>21.4</v>
      </c>
      <c r="AI114" s="156">
        <v>34.799999999999997</v>
      </c>
      <c r="AJ114" s="156">
        <v>28.1</v>
      </c>
      <c r="AK114" s="156">
        <v>31.8</v>
      </c>
      <c r="AL114" s="156">
        <v>40</v>
      </c>
      <c r="AM114" s="156">
        <v>43.6</v>
      </c>
      <c r="AN114" s="156">
        <v>23.6</v>
      </c>
      <c r="AO114" s="156">
        <v>31.2</v>
      </c>
      <c r="AP114" s="156">
        <v>57.6</v>
      </c>
      <c r="AQ114" s="156">
        <v>30.4</v>
      </c>
      <c r="AR114" s="156">
        <v>32.799999999999997</v>
      </c>
      <c r="AS114" s="156">
        <v>12.4</v>
      </c>
      <c r="AT114" s="156">
        <v>32</v>
      </c>
      <c r="AU114" s="156">
        <v>28.6</v>
      </c>
      <c r="AV114" s="156">
        <v>17.8</v>
      </c>
      <c r="AW114" s="156">
        <v>36.799999999999997</v>
      </c>
      <c r="AX114" s="156">
        <v>37</v>
      </c>
      <c r="AY114" s="156">
        <v>38.400000000000013</v>
      </c>
      <c r="AZ114" s="156">
        <v>41.8</v>
      </c>
      <c r="BA114" s="156">
        <v>22</v>
      </c>
      <c r="BB114" s="156">
        <v>27.2</v>
      </c>
      <c r="BC114" s="148"/>
      <c r="BD114" s="148"/>
      <c r="BE114" s="148"/>
      <c r="BF114" s="148"/>
      <c r="BG114" s="148"/>
      <c r="BH114" s="148"/>
      <c r="BI114" s="148"/>
      <c r="BJ114" s="148"/>
      <c r="BK114" s="148"/>
      <c r="BL114" s="148"/>
      <c r="BM114" s="148"/>
      <c r="BN114" s="148"/>
      <c r="BO114" s="148"/>
      <c r="BP114" s="148"/>
      <c r="BQ114" s="148"/>
      <c r="BR114" s="148"/>
      <c r="BS114" s="148"/>
      <c r="BT114" s="148"/>
      <c r="BU114" s="148"/>
      <c r="BV114" s="148"/>
      <c r="BW114" s="148"/>
      <c r="BX114" s="148"/>
      <c r="BY114" s="148"/>
    </row>
    <row r="115" spans="1:77" x14ac:dyDescent="0.3">
      <c r="A115" s="7" t="s">
        <v>1009</v>
      </c>
      <c r="B115" s="156">
        <v>1.6</v>
      </c>
      <c r="C115" s="156">
        <v>8.2000000000000011</v>
      </c>
      <c r="D115" s="156">
        <v>5.6000000000000014</v>
      </c>
      <c r="E115" s="156">
        <v>10</v>
      </c>
      <c r="F115" s="156">
        <v>14.2</v>
      </c>
      <c r="G115" s="156">
        <v>17.600000000000001</v>
      </c>
      <c r="H115" s="156">
        <v>10.8</v>
      </c>
      <c r="I115" s="156">
        <v>18</v>
      </c>
      <c r="J115" s="156">
        <v>11</v>
      </c>
      <c r="K115" s="156">
        <v>20</v>
      </c>
      <c r="L115" s="156">
        <v>13</v>
      </c>
      <c r="M115" s="156">
        <v>13.8</v>
      </c>
      <c r="N115" s="156">
        <v>16.2</v>
      </c>
      <c r="O115" s="156">
        <v>28.2</v>
      </c>
      <c r="P115" s="156">
        <v>10.4</v>
      </c>
      <c r="Q115" s="156">
        <v>19.8</v>
      </c>
      <c r="R115" s="156">
        <v>26.6</v>
      </c>
      <c r="S115" s="156">
        <v>21.4</v>
      </c>
      <c r="T115" s="156">
        <v>23.8</v>
      </c>
      <c r="U115" s="156">
        <v>36.6</v>
      </c>
      <c r="V115" s="156">
        <v>20.8</v>
      </c>
      <c r="W115" s="156">
        <v>24.1</v>
      </c>
      <c r="X115" s="156">
        <v>30.8</v>
      </c>
      <c r="Y115" s="156">
        <v>34.200000000000003</v>
      </c>
      <c r="Z115" s="156">
        <v>29.1</v>
      </c>
      <c r="AA115" s="156">
        <v>27.6</v>
      </c>
      <c r="AB115" s="156">
        <v>15.6</v>
      </c>
      <c r="AC115" s="156">
        <v>33.4</v>
      </c>
      <c r="AD115" s="156">
        <v>29</v>
      </c>
      <c r="AE115" s="156">
        <v>20.2</v>
      </c>
      <c r="AF115" s="157">
        <v>32.6</v>
      </c>
      <c r="AG115" s="156">
        <v>33.6</v>
      </c>
      <c r="AH115" s="156">
        <v>22</v>
      </c>
      <c r="AI115" s="156">
        <v>34.799999999999997</v>
      </c>
      <c r="AJ115" s="156">
        <v>28.1</v>
      </c>
      <c r="AK115" s="156">
        <v>31.8</v>
      </c>
      <c r="AL115" s="156">
        <v>40</v>
      </c>
      <c r="AM115" s="156">
        <v>44</v>
      </c>
      <c r="AN115" s="156">
        <v>23.6</v>
      </c>
      <c r="AO115" s="156">
        <v>31.2</v>
      </c>
      <c r="AP115" s="156">
        <v>59.400000000000013</v>
      </c>
      <c r="AQ115" s="156">
        <v>31.4</v>
      </c>
      <c r="AR115" s="156">
        <v>33.6</v>
      </c>
      <c r="AS115" s="156">
        <v>12.4</v>
      </c>
      <c r="AT115" s="156">
        <v>32</v>
      </c>
      <c r="AU115" s="156">
        <v>28.6</v>
      </c>
      <c r="AV115" s="156">
        <v>17.8</v>
      </c>
      <c r="AW115" s="156">
        <v>36.799999999999997</v>
      </c>
      <c r="AX115" s="156">
        <v>36.799999999999997</v>
      </c>
      <c r="AY115" s="156">
        <v>39.6</v>
      </c>
      <c r="AZ115" s="156">
        <v>42.400000000000013</v>
      </c>
      <c r="BA115" s="156">
        <v>21.6</v>
      </c>
      <c r="BB115" s="156">
        <v>27.6</v>
      </c>
      <c r="BC115" s="148"/>
      <c r="BD115" s="148"/>
      <c r="BE115" s="148"/>
      <c r="BF115" s="148"/>
      <c r="BG115" s="148"/>
      <c r="BH115" s="148"/>
      <c r="BI115" s="148"/>
      <c r="BJ115" s="148"/>
      <c r="BK115" s="148"/>
      <c r="BL115" s="148"/>
      <c r="BM115" s="148"/>
      <c r="BN115" s="148"/>
      <c r="BO115" s="148"/>
      <c r="BP115" s="148"/>
      <c r="BQ115" s="148"/>
      <c r="BR115" s="148"/>
      <c r="BS115" s="148"/>
      <c r="BT115" s="148"/>
      <c r="BU115" s="148"/>
      <c r="BV115" s="148"/>
      <c r="BW115" s="148"/>
      <c r="BX115" s="148"/>
      <c r="BY115" s="148"/>
    </row>
    <row r="116" spans="1:77" x14ac:dyDescent="0.3">
      <c r="A116" s="7" t="s">
        <v>1008</v>
      </c>
      <c r="B116" s="156">
        <v>2</v>
      </c>
      <c r="C116" s="156">
        <v>7.6000000000000014</v>
      </c>
      <c r="D116" s="156">
        <v>5.6000000000000014</v>
      </c>
      <c r="E116" s="156">
        <v>10</v>
      </c>
      <c r="F116" s="156">
        <v>14.2</v>
      </c>
      <c r="G116" s="156">
        <v>16.600000000000001</v>
      </c>
      <c r="H116" s="156">
        <v>10</v>
      </c>
      <c r="I116" s="156">
        <v>18</v>
      </c>
      <c r="J116" s="156">
        <v>11</v>
      </c>
      <c r="K116" s="156">
        <v>20</v>
      </c>
      <c r="L116" s="156">
        <v>12.2</v>
      </c>
      <c r="M116" s="156">
        <v>13.7</v>
      </c>
      <c r="N116" s="156">
        <v>16.2</v>
      </c>
      <c r="O116" s="156">
        <v>26.4</v>
      </c>
      <c r="P116" s="156">
        <v>8.8000000000000007</v>
      </c>
      <c r="Q116" s="156">
        <v>19.2</v>
      </c>
      <c r="R116" s="156">
        <v>25.4</v>
      </c>
      <c r="S116" s="156">
        <v>20.2</v>
      </c>
      <c r="T116" s="156">
        <v>23</v>
      </c>
      <c r="U116" s="156">
        <v>34.6</v>
      </c>
      <c r="V116" s="156">
        <v>19.600000000000001</v>
      </c>
      <c r="W116" s="156">
        <v>23.7</v>
      </c>
      <c r="X116" s="156">
        <v>30.2</v>
      </c>
      <c r="Y116" s="156">
        <v>33.4</v>
      </c>
      <c r="Z116" s="156">
        <v>27.9</v>
      </c>
      <c r="AA116" s="156">
        <v>27.6</v>
      </c>
      <c r="AB116" s="156">
        <v>14.8</v>
      </c>
      <c r="AC116" s="156">
        <v>33.4</v>
      </c>
      <c r="AD116" s="156">
        <v>29</v>
      </c>
      <c r="AE116" s="156">
        <v>20.2</v>
      </c>
      <c r="AF116" s="157">
        <v>32.6</v>
      </c>
      <c r="AG116" s="156">
        <v>33.6</v>
      </c>
      <c r="AH116" s="156">
        <v>20.399999999999999</v>
      </c>
      <c r="AI116" s="156">
        <v>32.6</v>
      </c>
      <c r="AJ116" s="156">
        <v>26.9</v>
      </c>
      <c r="AK116" s="156">
        <v>31.8</v>
      </c>
      <c r="AL116" s="156">
        <v>39.200000000000003</v>
      </c>
      <c r="AM116" s="156">
        <v>42.2</v>
      </c>
      <c r="AN116" s="156">
        <v>23.5</v>
      </c>
      <c r="AO116" s="156">
        <v>30.6</v>
      </c>
      <c r="AP116" s="156">
        <v>59.8</v>
      </c>
      <c r="AQ116" s="156">
        <v>31.4</v>
      </c>
      <c r="AR116" s="156">
        <v>34.4</v>
      </c>
      <c r="AS116" s="156">
        <v>12.4</v>
      </c>
      <c r="AT116" s="156">
        <v>32</v>
      </c>
      <c r="AU116" s="156">
        <v>28.6</v>
      </c>
      <c r="AV116" s="156">
        <v>17.8</v>
      </c>
      <c r="AW116" s="156">
        <v>36.200000000000003</v>
      </c>
      <c r="AX116" s="156">
        <v>36.4</v>
      </c>
      <c r="AY116" s="156">
        <v>39.799999999999997</v>
      </c>
      <c r="AZ116" s="156">
        <v>41.7</v>
      </c>
      <c r="BA116" s="156">
        <v>21.6</v>
      </c>
      <c r="BB116" s="156">
        <v>27.2</v>
      </c>
      <c r="BC116" s="148"/>
      <c r="BD116" s="148"/>
      <c r="BE116" s="148"/>
      <c r="BF116" s="148"/>
      <c r="BG116" s="148"/>
      <c r="BH116" s="148"/>
      <c r="BI116" s="148"/>
      <c r="BJ116" s="148"/>
      <c r="BK116" s="148"/>
      <c r="BL116" s="148"/>
      <c r="BM116" s="148"/>
      <c r="BN116" s="148"/>
      <c r="BO116" s="148"/>
      <c r="BP116" s="148"/>
      <c r="BQ116" s="148"/>
      <c r="BR116" s="148"/>
      <c r="BS116" s="148"/>
      <c r="BT116" s="148"/>
      <c r="BU116" s="148"/>
      <c r="BV116" s="148"/>
      <c r="BW116" s="148"/>
      <c r="BX116" s="148"/>
      <c r="BY116" s="148"/>
    </row>
    <row r="117" spans="1:77" x14ac:dyDescent="0.3">
      <c r="A117" s="7" t="s">
        <v>1007</v>
      </c>
      <c r="B117" s="156">
        <v>2</v>
      </c>
      <c r="C117" s="156">
        <v>7</v>
      </c>
      <c r="D117" s="156">
        <v>5.6000000000000014</v>
      </c>
      <c r="E117" s="156">
        <v>10</v>
      </c>
      <c r="F117" s="156">
        <v>13.4</v>
      </c>
      <c r="G117" s="156">
        <v>16.8</v>
      </c>
      <c r="H117" s="156">
        <v>9.9</v>
      </c>
      <c r="I117" s="156">
        <v>19.600000000000001</v>
      </c>
      <c r="J117" s="156">
        <v>10.6</v>
      </c>
      <c r="K117" s="156">
        <v>19.899999999999999</v>
      </c>
      <c r="L117" s="156">
        <v>13.2</v>
      </c>
      <c r="M117" s="156">
        <v>13.6</v>
      </c>
      <c r="N117" s="156">
        <v>15.8</v>
      </c>
      <c r="O117" s="156">
        <v>25.2</v>
      </c>
      <c r="P117" s="156">
        <v>8.4</v>
      </c>
      <c r="Q117" s="156">
        <v>18.399999999999999</v>
      </c>
      <c r="R117" s="156">
        <v>21.9</v>
      </c>
      <c r="S117" s="156">
        <v>19.8</v>
      </c>
      <c r="T117" s="156">
        <v>21.8</v>
      </c>
      <c r="U117" s="156">
        <v>32.1</v>
      </c>
      <c r="V117" s="156">
        <v>18.2</v>
      </c>
      <c r="W117" s="156">
        <v>23.1</v>
      </c>
      <c r="X117" s="156">
        <v>29.7</v>
      </c>
      <c r="Y117" s="156">
        <v>31.1</v>
      </c>
      <c r="Z117" s="156">
        <v>26.8</v>
      </c>
      <c r="AA117" s="156">
        <v>26.1</v>
      </c>
      <c r="AB117" s="156">
        <v>13.8</v>
      </c>
      <c r="AC117" s="156">
        <v>29.4</v>
      </c>
      <c r="AD117" s="156">
        <v>27.8</v>
      </c>
      <c r="AE117" s="156">
        <v>17.399999999999999</v>
      </c>
      <c r="AF117" s="157">
        <v>28.8</v>
      </c>
      <c r="AG117" s="156">
        <v>33.1</v>
      </c>
      <c r="AH117" s="156">
        <v>19.8</v>
      </c>
      <c r="AI117" s="156">
        <v>29.8</v>
      </c>
      <c r="AJ117" s="156">
        <v>26.1</v>
      </c>
      <c r="AK117" s="156">
        <v>30</v>
      </c>
      <c r="AL117" s="156">
        <v>40.400000000000013</v>
      </c>
      <c r="AM117" s="156">
        <v>40.5</v>
      </c>
      <c r="AN117" s="156">
        <v>22.3</v>
      </c>
      <c r="AO117" s="156">
        <v>30</v>
      </c>
      <c r="AP117" s="156">
        <v>57.6</v>
      </c>
      <c r="AQ117" s="156">
        <v>33.200000000000003</v>
      </c>
      <c r="AR117" s="156">
        <v>29.6</v>
      </c>
      <c r="AS117" s="156">
        <v>13.6</v>
      </c>
      <c r="AT117" s="156">
        <v>29.6</v>
      </c>
      <c r="AU117" s="156">
        <v>29.2</v>
      </c>
      <c r="AV117" s="156">
        <v>17.2</v>
      </c>
      <c r="AW117" s="156">
        <v>34.200000000000003</v>
      </c>
      <c r="AX117" s="156">
        <v>33.6</v>
      </c>
      <c r="AY117" s="156">
        <v>38.200000000000003</v>
      </c>
      <c r="AZ117" s="156">
        <v>41.2</v>
      </c>
      <c r="BA117" s="156">
        <v>21.2</v>
      </c>
      <c r="BB117" s="156">
        <v>24.8</v>
      </c>
      <c r="BC117" s="148"/>
      <c r="BD117" s="148"/>
      <c r="BE117" s="148"/>
      <c r="BF117" s="148"/>
      <c r="BG117" s="148"/>
      <c r="BH117" s="148"/>
      <c r="BI117" s="148"/>
      <c r="BJ117" s="148"/>
      <c r="BK117" s="148"/>
      <c r="BL117" s="148"/>
      <c r="BM117" s="148"/>
      <c r="BN117" s="148"/>
      <c r="BO117" s="148"/>
      <c r="BP117" s="148"/>
      <c r="BQ117" s="148"/>
      <c r="BR117" s="148"/>
      <c r="BS117" s="148"/>
      <c r="BT117" s="148"/>
      <c r="BU117" s="148"/>
      <c r="BV117" s="148"/>
      <c r="BW117" s="148"/>
      <c r="BX117" s="148"/>
      <c r="BY117" s="148"/>
    </row>
    <row r="118" spans="1:77" x14ac:dyDescent="0.3">
      <c r="A118" s="7" t="s">
        <v>1006</v>
      </c>
      <c r="B118" s="156">
        <v>2</v>
      </c>
      <c r="C118" s="156">
        <v>7</v>
      </c>
      <c r="D118" s="156">
        <v>5.6000000000000014</v>
      </c>
      <c r="E118" s="156">
        <v>10</v>
      </c>
      <c r="F118" s="156">
        <v>13.4</v>
      </c>
      <c r="G118" s="156">
        <v>16.8</v>
      </c>
      <c r="H118" s="156">
        <v>9.9</v>
      </c>
      <c r="I118" s="156">
        <v>19.600000000000001</v>
      </c>
      <c r="J118" s="156">
        <v>10.6</v>
      </c>
      <c r="K118" s="156">
        <v>19.5</v>
      </c>
      <c r="L118" s="156">
        <v>13.2</v>
      </c>
      <c r="M118" s="156">
        <v>13.6</v>
      </c>
      <c r="N118" s="156">
        <v>14.8</v>
      </c>
      <c r="O118" s="156">
        <v>25.2</v>
      </c>
      <c r="P118" s="156">
        <v>8.4</v>
      </c>
      <c r="Q118" s="156">
        <v>17.8</v>
      </c>
      <c r="R118" s="156">
        <v>22.5</v>
      </c>
      <c r="S118" s="156">
        <v>19.2</v>
      </c>
      <c r="T118" s="156">
        <v>20.8</v>
      </c>
      <c r="U118" s="156">
        <v>30.4</v>
      </c>
      <c r="V118" s="156">
        <v>17</v>
      </c>
      <c r="W118" s="156">
        <v>22.4</v>
      </c>
      <c r="X118" s="156">
        <v>29.3</v>
      </c>
      <c r="Y118" s="156">
        <v>26.5</v>
      </c>
      <c r="Z118" s="156">
        <v>25.7</v>
      </c>
      <c r="AA118" s="156">
        <v>25.7</v>
      </c>
      <c r="AB118" s="156">
        <v>13.4</v>
      </c>
      <c r="AC118" s="156">
        <v>28.2</v>
      </c>
      <c r="AD118" s="156">
        <v>26</v>
      </c>
      <c r="AE118" s="156">
        <v>17.399999999999999</v>
      </c>
      <c r="AF118" s="157">
        <v>29</v>
      </c>
      <c r="AG118" s="156">
        <v>32.5</v>
      </c>
      <c r="AH118" s="156">
        <v>19.600000000000001</v>
      </c>
      <c r="AI118" s="156">
        <v>28.6</v>
      </c>
      <c r="AJ118" s="156">
        <v>26</v>
      </c>
      <c r="AK118" s="156">
        <v>29.1</v>
      </c>
      <c r="AL118" s="156">
        <v>40.400000000000013</v>
      </c>
      <c r="AM118" s="156">
        <v>39.6</v>
      </c>
      <c r="AN118" s="156">
        <v>22.1</v>
      </c>
      <c r="AO118" s="156">
        <v>30</v>
      </c>
      <c r="AP118" s="156">
        <v>58</v>
      </c>
      <c r="AQ118" s="156">
        <v>33.200000000000003</v>
      </c>
      <c r="AR118" s="156">
        <v>29.4</v>
      </c>
      <c r="AS118" s="156">
        <v>13.6</v>
      </c>
      <c r="AT118" s="156">
        <v>29.6</v>
      </c>
      <c r="AU118" s="156">
        <v>29.2</v>
      </c>
      <c r="AV118" s="156">
        <v>16.600000000000001</v>
      </c>
      <c r="AW118" s="156">
        <v>34.200000000000003</v>
      </c>
      <c r="AX118" s="156">
        <v>33.6</v>
      </c>
      <c r="AY118" s="156">
        <v>36.6</v>
      </c>
      <c r="AZ118" s="156">
        <v>39.5</v>
      </c>
      <c r="BA118" s="156">
        <v>20.6</v>
      </c>
      <c r="BB118" s="156">
        <v>23.6</v>
      </c>
      <c r="BC118" s="148"/>
      <c r="BD118" s="148"/>
      <c r="BE118" s="148"/>
      <c r="BF118" s="148"/>
      <c r="BG118" s="148"/>
      <c r="BH118" s="148"/>
      <c r="BI118" s="148"/>
      <c r="BJ118" s="148"/>
      <c r="BK118" s="148"/>
      <c r="BL118" s="148"/>
      <c r="BM118" s="148"/>
      <c r="BN118" s="148"/>
      <c r="BO118" s="148"/>
      <c r="BP118" s="148"/>
      <c r="BQ118" s="148"/>
      <c r="BR118" s="148"/>
      <c r="BS118" s="148"/>
      <c r="BT118" s="148"/>
      <c r="BU118" s="148"/>
      <c r="BV118" s="148"/>
      <c r="BW118" s="148"/>
      <c r="BX118" s="148"/>
      <c r="BY118" s="148"/>
    </row>
    <row r="119" spans="1:77" x14ac:dyDescent="0.3">
      <c r="A119" s="7" t="s">
        <v>1005</v>
      </c>
      <c r="B119" s="156">
        <v>2</v>
      </c>
      <c r="C119" s="156">
        <v>5.8000000000000007</v>
      </c>
      <c r="D119" s="156">
        <v>5.6000000000000014</v>
      </c>
      <c r="E119" s="156">
        <v>10</v>
      </c>
      <c r="F119" s="156">
        <v>12.4</v>
      </c>
      <c r="G119" s="156">
        <v>15</v>
      </c>
      <c r="H119" s="156">
        <v>9.9</v>
      </c>
      <c r="I119" s="156">
        <v>17.8</v>
      </c>
      <c r="J119" s="156">
        <v>9.6000000000000014</v>
      </c>
      <c r="K119" s="156">
        <v>19.5</v>
      </c>
      <c r="L119" s="156">
        <v>12.8</v>
      </c>
      <c r="M119" s="156">
        <v>12.2</v>
      </c>
      <c r="N119" s="156">
        <v>14.4</v>
      </c>
      <c r="O119" s="156">
        <v>20.9</v>
      </c>
      <c r="P119" s="156">
        <v>8.4</v>
      </c>
      <c r="Q119" s="156">
        <v>17</v>
      </c>
      <c r="R119" s="156">
        <v>22.2</v>
      </c>
      <c r="S119" s="156">
        <v>17.3</v>
      </c>
      <c r="T119" s="156">
        <v>18.100000000000001</v>
      </c>
      <c r="U119" s="156">
        <v>26</v>
      </c>
      <c r="V119" s="156">
        <v>13.4</v>
      </c>
      <c r="W119" s="156">
        <v>20</v>
      </c>
      <c r="X119" s="156">
        <v>23.3</v>
      </c>
      <c r="Y119" s="156">
        <v>23.8</v>
      </c>
      <c r="Z119" s="156">
        <v>22.6</v>
      </c>
      <c r="AA119" s="156">
        <v>24.3</v>
      </c>
      <c r="AB119" s="156">
        <v>11</v>
      </c>
      <c r="AC119" s="156">
        <v>25.3</v>
      </c>
      <c r="AD119" s="156">
        <v>24.2</v>
      </c>
      <c r="AE119" s="156">
        <v>17.399999999999999</v>
      </c>
      <c r="AF119" s="157">
        <v>25.4</v>
      </c>
      <c r="AG119" s="156">
        <v>28.5</v>
      </c>
      <c r="AH119" s="156">
        <v>18</v>
      </c>
      <c r="AI119" s="156">
        <v>25.6</v>
      </c>
      <c r="AJ119" s="156">
        <v>22.6</v>
      </c>
      <c r="AK119" s="156">
        <v>26.5</v>
      </c>
      <c r="AL119" s="156">
        <v>34.4</v>
      </c>
      <c r="AM119" s="156">
        <v>36.1</v>
      </c>
      <c r="AN119" s="156">
        <v>16.899999999999999</v>
      </c>
      <c r="AO119" s="156">
        <v>27</v>
      </c>
      <c r="AP119" s="156">
        <v>50.8</v>
      </c>
      <c r="AQ119" s="156">
        <v>30.3</v>
      </c>
      <c r="AR119" s="156">
        <v>26.4</v>
      </c>
      <c r="AS119" s="156">
        <v>13.5</v>
      </c>
      <c r="AT119" s="156">
        <v>28.4</v>
      </c>
      <c r="AU119" s="156">
        <v>27.6</v>
      </c>
      <c r="AV119" s="156">
        <v>13</v>
      </c>
      <c r="AW119" s="156">
        <v>33.799999999999997</v>
      </c>
      <c r="AX119" s="156">
        <v>30</v>
      </c>
      <c r="AY119" s="156">
        <v>33.799999999999997</v>
      </c>
      <c r="AZ119" s="156">
        <v>36</v>
      </c>
      <c r="BA119" s="156">
        <v>19.600000000000001</v>
      </c>
      <c r="BB119" s="156">
        <v>22.6</v>
      </c>
      <c r="BC119" s="148"/>
      <c r="BD119" s="148"/>
      <c r="BE119" s="148"/>
      <c r="BF119" s="148"/>
      <c r="BG119" s="148"/>
      <c r="BH119" s="148"/>
      <c r="BI119" s="148"/>
      <c r="BJ119" s="148"/>
      <c r="BK119" s="148"/>
      <c r="BL119" s="148"/>
      <c r="BM119" s="148"/>
      <c r="BN119" s="148"/>
      <c r="BO119" s="148"/>
      <c r="BP119" s="148"/>
      <c r="BQ119" s="148"/>
      <c r="BR119" s="148"/>
      <c r="BS119" s="148"/>
      <c r="BT119" s="148"/>
      <c r="BU119" s="148"/>
      <c r="BV119" s="148"/>
      <c r="BW119" s="148"/>
      <c r="BX119" s="148"/>
      <c r="BY119" s="148"/>
    </row>
    <row r="120" spans="1:77" x14ac:dyDescent="0.3">
      <c r="A120" s="7" t="s">
        <v>1004</v>
      </c>
      <c r="B120" s="156">
        <v>2</v>
      </c>
      <c r="C120" s="156">
        <v>5.8000000000000007</v>
      </c>
      <c r="D120" s="156">
        <v>3</v>
      </c>
      <c r="E120" s="156">
        <v>8.2000000000000011</v>
      </c>
      <c r="F120" s="156">
        <v>13.4</v>
      </c>
      <c r="G120" s="156">
        <v>13.4</v>
      </c>
      <c r="H120" s="156">
        <v>8.6</v>
      </c>
      <c r="I120" s="156">
        <v>16.2</v>
      </c>
      <c r="J120" s="156">
        <v>9.6000000000000014</v>
      </c>
      <c r="K120" s="156">
        <v>19.399999999999999</v>
      </c>
      <c r="L120" s="156">
        <v>12.2</v>
      </c>
      <c r="M120" s="156">
        <v>11.6</v>
      </c>
      <c r="N120" s="156">
        <v>13.2</v>
      </c>
      <c r="O120" s="156">
        <v>18.3</v>
      </c>
      <c r="P120" s="156">
        <v>8</v>
      </c>
      <c r="Q120" s="156">
        <v>15.1</v>
      </c>
      <c r="R120" s="156">
        <v>20.3</v>
      </c>
      <c r="S120" s="156">
        <v>14.6</v>
      </c>
      <c r="T120" s="156">
        <v>17.7</v>
      </c>
      <c r="U120" s="156">
        <v>22.5</v>
      </c>
      <c r="V120" s="156">
        <v>13.2</v>
      </c>
      <c r="W120" s="156">
        <v>16.3</v>
      </c>
      <c r="X120" s="156">
        <v>21.2</v>
      </c>
      <c r="Y120" s="156">
        <v>21.1</v>
      </c>
      <c r="Z120" s="156">
        <v>17.8</v>
      </c>
      <c r="AA120" s="156">
        <v>19.600000000000001</v>
      </c>
      <c r="AB120" s="156">
        <v>10.6</v>
      </c>
      <c r="AC120" s="156">
        <v>23.5</v>
      </c>
      <c r="AD120" s="156">
        <v>23.4</v>
      </c>
      <c r="AE120" s="156">
        <v>16.399999999999999</v>
      </c>
      <c r="AF120" s="157">
        <v>22.6</v>
      </c>
      <c r="AG120" s="156">
        <v>26.2</v>
      </c>
      <c r="AH120" s="156">
        <v>15.3</v>
      </c>
      <c r="AI120" s="156">
        <v>23.6</v>
      </c>
      <c r="AJ120" s="156">
        <v>21.1</v>
      </c>
      <c r="AK120" s="156">
        <v>27.5</v>
      </c>
      <c r="AL120" s="156">
        <v>33.4</v>
      </c>
      <c r="AM120" s="156">
        <v>33.299999999999997</v>
      </c>
      <c r="AN120" s="156">
        <v>16.8</v>
      </c>
      <c r="AO120" s="156">
        <v>26.4</v>
      </c>
      <c r="AP120" s="156">
        <v>44.900000000000013</v>
      </c>
      <c r="AQ120" s="156">
        <v>28.1</v>
      </c>
      <c r="AR120" s="156">
        <v>24.6</v>
      </c>
      <c r="AS120" s="156">
        <v>10.5</v>
      </c>
      <c r="AT120" s="156">
        <v>26.2</v>
      </c>
      <c r="AU120" s="156">
        <v>24.9</v>
      </c>
      <c r="AV120" s="156">
        <v>11.8</v>
      </c>
      <c r="AW120" s="156">
        <v>32.200000000000003</v>
      </c>
      <c r="AX120" s="156">
        <v>28.6</v>
      </c>
      <c r="AY120" s="156">
        <v>32.6</v>
      </c>
      <c r="AZ120" s="156">
        <v>34.9</v>
      </c>
      <c r="BA120" s="156">
        <v>19</v>
      </c>
      <c r="BB120" s="156">
        <v>21.6</v>
      </c>
      <c r="BC120" s="148"/>
      <c r="BD120" s="148"/>
      <c r="BE120" s="148"/>
      <c r="BF120" s="148"/>
      <c r="BG120" s="148"/>
      <c r="BH120" s="148"/>
      <c r="BI120" s="148"/>
      <c r="BJ120" s="148"/>
      <c r="BK120" s="148"/>
      <c r="BL120" s="148"/>
      <c r="BM120" s="148"/>
      <c r="BN120" s="148"/>
      <c r="BO120" s="148"/>
      <c r="BP120" s="148"/>
      <c r="BQ120" s="148"/>
      <c r="BR120" s="148"/>
      <c r="BS120" s="148"/>
      <c r="BT120" s="148"/>
      <c r="BU120" s="148"/>
      <c r="BV120" s="148"/>
      <c r="BW120" s="148"/>
      <c r="BX120" s="148"/>
      <c r="BY120" s="148"/>
    </row>
    <row r="121" spans="1:77" x14ac:dyDescent="0.3">
      <c r="A121" s="7" t="s">
        <v>1003</v>
      </c>
      <c r="B121" s="156">
        <v>2</v>
      </c>
      <c r="C121" s="156">
        <v>4.4000000000000004</v>
      </c>
      <c r="D121" s="156">
        <v>3</v>
      </c>
      <c r="E121" s="156">
        <v>7</v>
      </c>
      <c r="F121" s="156">
        <v>14</v>
      </c>
      <c r="G121" s="156">
        <v>13</v>
      </c>
      <c r="H121" s="156">
        <v>8.2000000000000011</v>
      </c>
      <c r="I121" s="156">
        <v>16.2</v>
      </c>
      <c r="J121" s="156">
        <v>8.6</v>
      </c>
      <c r="K121" s="156">
        <v>19</v>
      </c>
      <c r="L121" s="156">
        <v>11.6</v>
      </c>
      <c r="M121" s="156">
        <v>11.6</v>
      </c>
      <c r="N121" s="156">
        <v>12</v>
      </c>
      <c r="O121" s="156">
        <v>14.7</v>
      </c>
      <c r="P121" s="156">
        <v>7.6000000000000014</v>
      </c>
      <c r="Q121" s="156">
        <v>13.9</v>
      </c>
      <c r="R121" s="156">
        <v>18.5</v>
      </c>
      <c r="S121" s="156">
        <v>13.4</v>
      </c>
      <c r="T121" s="156">
        <v>16.7</v>
      </c>
      <c r="U121" s="156">
        <v>22.5</v>
      </c>
      <c r="V121" s="156">
        <v>14.2</v>
      </c>
      <c r="W121" s="156">
        <v>15.5</v>
      </c>
      <c r="X121" s="156">
        <v>17.8</v>
      </c>
      <c r="Y121" s="156">
        <v>21.7</v>
      </c>
      <c r="Z121" s="156">
        <v>18.5</v>
      </c>
      <c r="AA121" s="156">
        <v>19</v>
      </c>
      <c r="AB121" s="156">
        <v>10.6</v>
      </c>
      <c r="AC121" s="156">
        <v>22.7</v>
      </c>
      <c r="AD121" s="156">
        <v>22.2</v>
      </c>
      <c r="AE121" s="156">
        <v>15.4</v>
      </c>
      <c r="AF121" s="157">
        <v>20.6</v>
      </c>
      <c r="AG121" s="156">
        <v>24.4</v>
      </c>
      <c r="AH121" s="156">
        <v>17.5</v>
      </c>
      <c r="AI121" s="156">
        <v>23.6</v>
      </c>
      <c r="AJ121" s="156">
        <v>19.399999999999999</v>
      </c>
      <c r="AK121" s="156">
        <v>28.1</v>
      </c>
      <c r="AL121" s="156">
        <v>28.8</v>
      </c>
      <c r="AM121" s="156">
        <v>29.1</v>
      </c>
      <c r="AN121" s="156">
        <v>17.2</v>
      </c>
      <c r="AO121" s="156">
        <v>24.6</v>
      </c>
      <c r="AP121" s="156">
        <v>43</v>
      </c>
      <c r="AQ121" s="156">
        <v>27.9</v>
      </c>
      <c r="AR121" s="156">
        <v>24.8</v>
      </c>
      <c r="AS121" s="156">
        <v>9.9</v>
      </c>
      <c r="AT121" s="156">
        <v>25.4</v>
      </c>
      <c r="AU121" s="156">
        <v>25.2</v>
      </c>
      <c r="AV121" s="156">
        <v>11.8</v>
      </c>
      <c r="AW121" s="156">
        <v>32</v>
      </c>
      <c r="AX121" s="156">
        <v>28.2</v>
      </c>
      <c r="AY121" s="156">
        <v>31</v>
      </c>
      <c r="AZ121" s="156">
        <v>34.4</v>
      </c>
      <c r="BA121" s="156">
        <v>19</v>
      </c>
      <c r="BB121" s="156">
        <v>21.6</v>
      </c>
      <c r="BC121" s="148"/>
      <c r="BD121" s="148"/>
      <c r="BE121" s="148"/>
      <c r="BF121" s="148"/>
      <c r="BG121" s="148"/>
      <c r="BH121" s="148"/>
      <c r="BI121" s="148"/>
      <c r="BJ121" s="148"/>
      <c r="BK121" s="148"/>
      <c r="BL121" s="148"/>
      <c r="BM121" s="148"/>
      <c r="BN121" s="148"/>
      <c r="BO121" s="148"/>
      <c r="BP121" s="148"/>
      <c r="BQ121" s="148"/>
      <c r="BR121" s="148"/>
      <c r="BS121" s="148"/>
      <c r="BT121" s="148"/>
      <c r="BU121" s="148"/>
      <c r="BV121" s="148"/>
      <c r="BW121" s="148"/>
      <c r="BX121" s="148"/>
      <c r="BY121" s="148"/>
    </row>
    <row r="122" spans="1:77" x14ac:dyDescent="0.3">
      <c r="A122" s="7" t="s">
        <v>1002</v>
      </c>
      <c r="B122" s="156">
        <v>2</v>
      </c>
      <c r="C122" s="156">
        <v>4.4000000000000004</v>
      </c>
      <c r="D122" s="156">
        <v>3</v>
      </c>
      <c r="E122" s="156">
        <v>6.6000000000000014</v>
      </c>
      <c r="F122" s="156">
        <v>11.8</v>
      </c>
      <c r="G122" s="156">
        <v>12.4</v>
      </c>
      <c r="H122" s="156">
        <v>7</v>
      </c>
      <c r="I122" s="156">
        <v>14</v>
      </c>
      <c r="J122" s="156">
        <v>10.6</v>
      </c>
      <c r="K122" s="156">
        <v>19</v>
      </c>
      <c r="L122" s="156">
        <v>7.2</v>
      </c>
      <c r="M122" s="156">
        <v>11.5</v>
      </c>
      <c r="N122" s="156">
        <v>11.6</v>
      </c>
      <c r="O122" s="156">
        <v>11.8</v>
      </c>
      <c r="P122" s="156">
        <v>8.2000000000000011</v>
      </c>
      <c r="Q122" s="156">
        <v>12.8</v>
      </c>
      <c r="R122" s="156">
        <v>18.5</v>
      </c>
      <c r="S122" s="156">
        <v>12.9</v>
      </c>
      <c r="T122" s="156">
        <v>12.9</v>
      </c>
      <c r="U122" s="156">
        <v>21.4</v>
      </c>
      <c r="V122" s="156">
        <v>13</v>
      </c>
      <c r="W122" s="156">
        <v>15.4</v>
      </c>
      <c r="X122" s="156">
        <v>17.8</v>
      </c>
      <c r="Y122" s="156">
        <v>19.8</v>
      </c>
      <c r="Z122" s="156">
        <v>22.8</v>
      </c>
      <c r="AA122" s="156">
        <v>18</v>
      </c>
      <c r="AB122" s="156">
        <v>10</v>
      </c>
      <c r="AC122" s="156">
        <v>20.6</v>
      </c>
      <c r="AD122" s="156">
        <v>21.6</v>
      </c>
      <c r="AE122" s="156">
        <v>15</v>
      </c>
      <c r="AF122" s="157">
        <v>20.6</v>
      </c>
      <c r="AG122" s="156">
        <v>24</v>
      </c>
      <c r="AH122" s="156">
        <v>16.899999999999999</v>
      </c>
      <c r="AI122" s="156">
        <v>21.2</v>
      </c>
      <c r="AJ122" s="156">
        <v>18.600000000000001</v>
      </c>
      <c r="AK122" s="156">
        <v>26</v>
      </c>
      <c r="AL122" s="156">
        <v>22.6</v>
      </c>
      <c r="AM122" s="156">
        <v>29</v>
      </c>
      <c r="AN122" s="156">
        <v>15.7</v>
      </c>
      <c r="AO122" s="156">
        <v>24</v>
      </c>
      <c r="AP122" s="156">
        <v>41.900000000000013</v>
      </c>
      <c r="AQ122" s="156">
        <v>26.6</v>
      </c>
      <c r="AR122" s="156">
        <v>22.4</v>
      </c>
      <c r="AS122" s="156">
        <v>10.5</v>
      </c>
      <c r="AT122" s="156">
        <v>22.6</v>
      </c>
      <c r="AU122" s="156">
        <v>23.5</v>
      </c>
      <c r="AV122" s="156">
        <v>11.8</v>
      </c>
      <c r="AW122" s="156">
        <v>30.2</v>
      </c>
      <c r="AX122" s="156">
        <v>26.8</v>
      </c>
      <c r="AY122" s="156">
        <v>28.4</v>
      </c>
      <c r="AZ122" s="156">
        <v>33.700000000000003</v>
      </c>
      <c r="BA122" s="156">
        <v>19</v>
      </c>
      <c r="BB122" s="156">
        <v>20.6</v>
      </c>
      <c r="BC122" s="148"/>
      <c r="BD122" s="148"/>
      <c r="BE122" s="148"/>
      <c r="BF122" s="148"/>
      <c r="BG122" s="148"/>
      <c r="BH122" s="148"/>
      <c r="BI122" s="148"/>
      <c r="BJ122" s="148"/>
      <c r="BK122" s="148"/>
      <c r="BL122" s="148"/>
      <c r="BM122" s="148"/>
      <c r="BN122" s="148"/>
      <c r="BO122" s="148"/>
      <c r="BP122" s="148"/>
      <c r="BQ122" s="148"/>
      <c r="BR122" s="148"/>
      <c r="BS122" s="148"/>
      <c r="BT122" s="148"/>
      <c r="BU122" s="148"/>
      <c r="BV122" s="148"/>
      <c r="BW122" s="148"/>
      <c r="BX122" s="148"/>
      <c r="BY122" s="148"/>
    </row>
    <row r="123" spans="1:77" x14ac:dyDescent="0.3">
      <c r="A123" s="7" t="s">
        <v>1001</v>
      </c>
      <c r="B123" s="156">
        <v>1.6</v>
      </c>
      <c r="C123" s="156">
        <v>4</v>
      </c>
      <c r="D123" s="156">
        <v>2</v>
      </c>
      <c r="E123" s="156">
        <v>5.8000000000000007</v>
      </c>
      <c r="F123" s="156">
        <v>8.8000000000000007</v>
      </c>
      <c r="G123" s="156">
        <v>13.2</v>
      </c>
      <c r="H123" s="156">
        <v>6.5</v>
      </c>
      <c r="I123" s="156">
        <v>14</v>
      </c>
      <c r="J123" s="156">
        <v>10.6</v>
      </c>
      <c r="K123" s="156">
        <v>19</v>
      </c>
      <c r="L123" s="156">
        <v>6.6000000000000014</v>
      </c>
      <c r="M123" s="156">
        <v>11.5</v>
      </c>
      <c r="N123" s="156">
        <v>11.6</v>
      </c>
      <c r="O123" s="156">
        <v>10.6</v>
      </c>
      <c r="P123" s="156">
        <v>8.2000000000000011</v>
      </c>
      <c r="Q123" s="156">
        <v>12.8</v>
      </c>
      <c r="R123" s="156">
        <v>19.399999999999999</v>
      </c>
      <c r="S123" s="156">
        <v>12.8</v>
      </c>
      <c r="T123" s="156">
        <v>12.8</v>
      </c>
      <c r="U123" s="156">
        <v>21.5</v>
      </c>
      <c r="V123" s="156">
        <v>12.4</v>
      </c>
      <c r="W123" s="156">
        <v>15.2</v>
      </c>
      <c r="X123" s="156">
        <v>18</v>
      </c>
      <c r="Y123" s="156">
        <v>17.8</v>
      </c>
      <c r="Z123" s="156">
        <v>22.3</v>
      </c>
      <c r="AA123" s="156">
        <v>17.600000000000001</v>
      </c>
      <c r="AB123" s="156">
        <v>7.8000000000000007</v>
      </c>
      <c r="AC123" s="156">
        <v>19.8</v>
      </c>
      <c r="AD123" s="156">
        <v>20.399999999999999</v>
      </c>
      <c r="AE123" s="156">
        <v>14.6</v>
      </c>
      <c r="AF123" s="157">
        <v>17.399999999999999</v>
      </c>
      <c r="AG123" s="156">
        <v>18.5</v>
      </c>
      <c r="AH123" s="156">
        <v>14.8</v>
      </c>
      <c r="AI123" s="156">
        <v>18.2</v>
      </c>
      <c r="AJ123" s="156">
        <v>17</v>
      </c>
      <c r="AK123" s="156">
        <v>24.8</v>
      </c>
      <c r="AL123" s="156">
        <v>23.6</v>
      </c>
      <c r="AM123" s="156">
        <v>26.7</v>
      </c>
      <c r="AN123" s="156">
        <v>14.7</v>
      </c>
      <c r="AO123" s="156">
        <v>23.4</v>
      </c>
      <c r="AP123" s="156">
        <v>38.400000000000013</v>
      </c>
      <c r="AQ123" s="156">
        <v>25.2</v>
      </c>
      <c r="AR123" s="156">
        <v>21.2</v>
      </c>
      <c r="AS123" s="156">
        <v>10.4</v>
      </c>
      <c r="AT123" s="156">
        <v>22</v>
      </c>
      <c r="AU123" s="156">
        <v>23</v>
      </c>
      <c r="AV123" s="156">
        <v>11.8</v>
      </c>
      <c r="AW123" s="156">
        <v>29.5</v>
      </c>
      <c r="AX123" s="156">
        <v>26.2</v>
      </c>
      <c r="AY123" s="156">
        <v>28.4</v>
      </c>
      <c r="AZ123" s="156">
        <v>33.6</v>
      </c>
      <c r="BA123" s="156">
        <v>18.600000000000001</v>
      </c>
      <c r="BB123" s="156">
        <v>20.6</v>
      </c>
      <c r="BC123" s="148"/>
      <c r="BD123" s="148"/>
      <c r="BE123" s="148"/>
      <c r="BF123" s="148"/>
      <c r="BG123" s="148"/>
      <c r="BH123" s="148"/>
      <c r="BI123" s="148"/>
      <c r="BJ123" s="148"/>
      <c r="BK123" s="148"/>
      <c r="BL123" s="148"/>
      <c r="BM123" s="148"/>
      <c r="BN123" s="148"/>
      <c r="BO123" s="148"/>
      <c r="BP123" s="148"/>
      <c r="BQ123" s="148"/>
      <c r="BR123" s="148"/>
      <c r="BS123" s="148"/>
      <c r="BT123" s="148"/>
      <c r="BU123" s="148"/>
      <c r="BV123" s="148"/>
      <c r="BW123" s="148"/>
      <c r="BX123" s="148"/>
      <c r="BY123" s="148"/>
    </row>
    <row r="124" spans="1:77" x14ac:dyDescent="0.3">
      <c r="A124" s="7" t="s">
        <v>1000</v>
      </c>
      <c r="B124" s="156">
        <v>1.6</v>
      </c>
      <c r="C124" s="156">
        <v>4</v>
      </c>
      <c r="D124" s="156">
        <v>2</v>
      </c>
      <c r="E124" s="156">
        <v>5.8000000000000007</v>
      </c>
      <c r="F124" s="156">
        <v>8.8000000000000007</v>
      </c>
      <c r="G124" s="156">
        <v>13.2</v>
      </c>
      <c r="H124" s="156">
        <v>6.5</v>
      </c>
      <c r="I124" s="156">
        <v>14</v>
      </c>
      <c r="J124" s="156">
        <v>10.6</v>
      </c>
      <c r="K124" s="156">
        <v>18.600000000000001</v>
      </c>
      <c r="L124" s="156">
        <v>6.2</v>
      </c>
      <c r="M124" s="156">
        <v>11.5</v>
      </c>
      <c r="N124" s="156">
        <v>11.6</v>
      </c>
      <c r="O124" s="156">
        <v>10.6</v>
      </c>
      <c r="P124" s="156">
        <v>8.8000000000000007</v>
      </c>
      <c r="Q124" s="156">
        <v>13.4</v>
      </c>
      <c r="R124" s="156">
        <v>18.8</v>
      </c>
      <c r="S124" s="156">
        <v>12.8</v>
      </c>
      <c r="T124" s="156">
        <v>12.8</v>
      </c>
      <c r="U124" s="156">
        <v>21.5</v>
      </c>
      <c r="V124" s="156">
        <v>12.4</v>
      </c>
      <c r="W124" s="156">
        <v>14.6</v>
      </c>
      <c r="X124" s="156">
        <v>18</v>
      </c>
      <c r="Y124" s="156">
        <v>17.8</v>
      </c>
      <c r="Z124" s="156">
        <v>20.5</v>
      </c>
      <c r="AA124" s="156">
        <v>17.600000000000001</v>
      </c>
      <c r="AB124" s="156">
        <v>7.8000000000000007</v>
      </c>
      <c r="AC124" s="156">
        <v>19.8</v>
      </c>
      <c r="AD124" s="156">
        <v>20.399999999999999</v>
      </c>
      <c r="AE124" s="156">
        <v>14.6</v>
      </c>
      <c r="AF124" s="157">
        <v>16.8</v>
      </c>
      <c r="AG124" s="156">
        <v>18.5</v>
      </c>
      <c r="AH124" s="156">
        <v>14.8</v>
      </c>
      <c r="AI124" s="156">
        <v>17.8</v>
      </c>
      <c r="AJ124" s="156">
        <v>16.600000000000001</v>
      </c>
      <c r="AK124" s="156">
        <v>24.8</v>
      </c>
      <c r="AL124" s="156">
        <v>23.6</v>
      </c>
      <c r="AM124" s="156">
        <v>26.7</v>
      </c>
      <c r="AN124" s="156">
        <v>14.7</v>
      </c>
      <c r="AO124" s="156">
        <v>23.4</v>
      </c>
      <c r="AP124" s="156">
        <v>38.400000000000013</v>
      </c>
      <c r="AQ124" s="156">
        <v>24.8</v>
      </c>
      <c r="AR124" s="156">
        <v>21.2</v>
      </c>
      <c r="AS124" s="156">
        <v>10.4</v>
      </c>
      <c r="AT124" s="156">
        <v>22</v>
      </c>
      <c r="AU124" s="156">
        <v>22.4</v>
      </c>
      <c r="AV124" s="156">
        <v>12.6</v>
      </c>
      <c r="AW124" s="156">
        <v>29.5</v>
      </c>
      <c r="AX124" s="156">
        <v>26.4</v>
      </c>
      <c r="AY124" s="156">
        <v>26.4</v>
      </c>
      <c r="AZ124" s="156">
        <v>33.5</v>
      </c>
      <c r="BA124" s="156">
        <v>17.8</v>
      </c>
      <c r="BB124" s="156">
        <v>20.2</v>
      </c>
      <c r="BC124" s="148"/>
      <c r="BD124" s="148"/>
      <c r="BE124" s="148"/>
      <c r="BF124" s="148"/>
      <c r="BG124" s="148"/>
      <c r="BH124" s="148"/>
      <c r="BI124" s="148"/>
      <c r="BJ124" s="148"/>
      <c r="BK124" s="148"/>
      <c r="BL124" s="148"/>
      <c r="BM124" s="148"/>
      <c r="BN124" s="148"/>
      <c r="BO124" s="148"/>
      <c r="BP124" s="148"/>
      <c r="BQ124" s="148"/>
      <c r="BR124" s="148"/>
      <c r="BS124" s="148"/>
      <c r="BT124" s="148"/>
      <c r="BU124" s="148"/>
      <c r="BV124" s="148"/>
      <c r="BW124" s="148"/>
      <c r="BX124" s="148"/>
      <c r="BY124" s="148"/>
    </row>
    <row r="125" spans="1:77" x14ac:dyDescent="0.3">
      <c r="A125" s="7" t="s">
        <v>999</v>
      </c>
      <c r="B125" s="156">
        <v>1.6</v>
      </c>
      <c r="C125" s="156">
        <v>4</v>
      </c>
      <c r="D125" s="156">
        <v>2</v>
      </c>
      <c r="E125" s="156">
        <v>5.8000000000000007</v>
      </c>
      <c r="F125" s="156">
        <v>9.2000000000000011</v>
      </c>
      <c r="G125" s="156">
        <v>13.2</v>
      </c>
      <c r="H125" s="156">
        <v>6.5</v>
      </c>
      <c r="I125" s="156">
        <v>14</v>
      </c>
      <c r="J125" s="156">
        <v>11</v>
      </c>
      <c r="K125" s="156">
        <v>17.899999999999999</v>
      </c>
      <c r="L125" s="156">
        <v>6.2</v>
      </c>
      <c r="M125" s="156">
        <v>11.6</v>
      </c>
      <c r="N125" s="156">
        <v>11.6</v>
      </c>
      <c r="O125" s="156">
        <v>11</v>
      </c>
      <c r="P125" s="156">
        <v>8.8000000000000007</v>
      </c>
      <c r="Q125" s="156">
        <v>14.2</v>
      </c>
      <c r="R125" s="156">
        <v>18.8</v>
      </c>
      <c r="S125" s="156">
        <v>13.3</v>
      </c>
      <c r="T125" s="156">
        <v>12.8</v>
      </c>
      <c r="U125" s="156">
        <v>21.1</v>
      </c>
      <c r="V125" s="156">
        <v>11.7</v>
      </c>
      <c r="W125" s="156">
        <v>13.6</v>
      </c>
      <c r="X125" s="156">
        <v>17.899999999999999</v>
      </c>
      <c r="Y125" s="156">
        <v>16.5</v>
      </c>
      <c r="Z125" s="156">
        <v>19.899999999999999</v>
      </c>
      <c r="AA125" s="156">
        <v>17.5</v>
      </c>
      <c r="AB125" s="156">
        <v>7.8000000000000007</v>
      </c>
      <c r="AC125" s="156">
        <v>19.2</v>
      </c>
      <c r="AD125" s="156">
        <v>20</v>
      </c>
      <c r="AE125" s="156">
        <v>14.6</v>
      </c>
      <c r="AF125" s="157">
        <v>16.8</v>
      </c>
      <c r="AG125" s="156">
        <v>17.3</v>
      </c>
      <c r="AH125" s="156">
        <v>14.2</v>
      </c>
      <c r="AI125" s="156">
        <v>17.2</v>
      </c>
      <c r="AJ125" s="156">
        <v>15.3</v>
      </c>
      <c r="AK125" s="156">
        <v>24.4</v>
      </c>
      <c r="AL125" s="156">
        <v>23.6</v>
      </c>
      <c r="AM125" s="156">
        <v>25.5</v>
      </c>
      <c r="AN125" s="156">
        <v>13.5</v>
      </c>
      <c r="AO125" s="156">
        <v>23.4</v>
      </c>
      <c r="AP125" s="156">
        <v>38.200000000000003</v>
      </c>
      <c r="AQ125" s="156">
        <v>24.2</v>
      </c>
      <c r="AR125" s="156">
        <v>20.6</v>
      </c>
      <c r="AS125" s="156">
        <v>10.4</v>
      </c>
      <c r="AT125" s="156">
        <v>20.2</v>
      </c>
      <c r="AU125" s="156">
        <v>21.8</v>
      </c>
      <c r="AV125" s="156">
        <v>12</v>
      </c>
      <c r="AW125" s="156">
        <v>29.5</v>
      </c>
      <c r="AX125" s="156">
        <v>24.2</v>
      </c>
      <c r="AY125" s="156">
        <v>26.2</v>
      </c>
      <c r="AZ125" s="156">
        <v>33.5</v>
      </c>
      <c r="BA125" s="156">
        <v>17.2</v>
      </c>
      <c r="BB125" s="156">
        <v>18.2</v>
      </c>
      <c r="BC125" s="148"/>
      <c r="BD125" s="148"/>
      <c r="BE125" s="148"/>
      <c r="BF125" s="148"/>
      <c r="BG125" s="148"/>
      <c r="BH125" s="148"/>
      <c r="BI125" s="148"/>
      <c r="BJ125" s="148"/>
      <c r="BK125" s="148"/>
      <c r="BL125" s="148"/>
      <c r="BM125" s="148"/>
      <c r="BN125" s="148"/>
      <c r="BO125" s="148"/>
      <c r="BP125" s="148"/>
      <c r="BQ125" s="148"/>
      <c r="BR125" s="148"/>
      <c r="BS125" s="148"/>
      <c r="BT125" s="148"/>
      <c r="BU125" s="148"/>
      <c r="BV125" s="148"/>
      <c r="BW125" s="148"/>
      <c r="BX125" s="148"/>
      <c r="BY125" s="148"/>
    </row>
    <row r="126" spans="1:77" x14ac:dyDescent="0.3">
      <c r="A126" s="7" t="s">
        <v>998</v>
      </c>
      <c r="B126" s="156">
        <v>1.6</v>
      </c>
      <c r="C126" s="156">
        <v>4</v>
      </c>
      <c r="D126" s="156">
        <v>2.6</v>
      </c>
      <c r="E126" s="156">
        <v>5.8000000000000007</v>
      </c>
      <c r="F126" s="156">
        <v>9.2000000000000011</v>
      </c>
      <c r="G126" s="156">
        <v>13.2</v>
      </c>
      <c r="H126" s="156">
        <v>6.5</v>
      </c>
      <c r="I126" s="156">
        <v>14.6</v>
      </c>
      <c r="J126" s="156">
        <v>10.4</v>
      </c>
      <c r="K126" s="156">
        <v>17.899999999999999</v>
      </c>
      <c r="L126" s="156">
        <v>6</v>
      </c>
      <c r="M126" s="156">
        <v>11.6</v>
      </c>
      <c r="N126" s="156">
        <v>11.2</v>
      </c>
      <c r="O126" s="156">
        <v>11.4</v>
      </c>
      <c r="P126" s="156">
        <v>8.8000000000000007</v>
      </c>
      <c r="Q126" s="156">
        <v>13.6</v>
      </c>
      <c r="R126" s="156">
        <v>17.5</v>
      </c>
      <c r="S126" s="156">
        <v>13.9</v>
      </c>
      <c r="T126" s="156">
        <v>13.4</v>
      </c>
      <c r="U126" s="156">
        <v>21</v>
      </c>
      <c r="V126" s="156">
        <v>11.1</v>
      </c>
      <c r="W126" s="156">
        <v>13.6</v>
      </c>
      <c r="X126" s="156">
        <v>17.3</v>
      </c>
      <c r="Y126" s="156">
        <v>17.7</v>
      </c>
      <c r="Z126" s="156">
        <v>19.8</v>
      </c>
      <c r="AA126" s="156">
        <v>16.7</v>
      </c>
      <c r="AB126" s="156">
        <v>7.8000000000000007</v>
      </c>
      <c r="AC126" s="156">
        <v>18.600000000000001</v>
      </c>
      <c r="AD126" s="156">
        <v>19.399999999999999</v>
      </c>
      <c r="AE126" s="156">
        <v>13.4</v>
      </c>
      <c r="AF126" s="157">
        <v>16.8</v>
      </c>
      <c r="AG126" s="156">
        <v>17.3</v>
      </c>
      <c r="AH126" s="156">
        <v>13</v>
      </c>
      <c r="AI126" s="156">
        <v>16.600000000000001</v>
      </c>
      <c r="AJ126" s="156">
        <v>14.5</v>
      </c>
      <c r="AK126" s="156">
        <v>22.6</v>
      </c>
      <c r="AL126" s="156">
        <v>22.9</v>
      </c>
      <c r="AM126" s="156">
        <v>24.6</v>
      </c>
      <c r="AN126" s="156">
        <v>13.5</v>
      </c>
      <c r="AO126" s="156">
        <v>23.4</v>
      </c>
      <c r="AP126" s="156">
        <v>36.5</v>
      </c>
      <c r="AQ126" s="156">
        <v>20</v>
      </c>
      <c r="AR126" s="156">
        <v>18.8</v>
      </c>
      <c r="AS126" s="156">
        <v>8.6</v>
      </c>
      <c r="AT126" s="156">
        <v>19.600000000000001</v>
      </c>
      <c r="AU126" s="156">
        <v>21.3</v>
      </c>
      <c r="AV126" s="156">
        <v>12</v>
      </c>
      <c r="AW126" s="156">
        <v>29.5</v>
      </c>
      <c r="AX126" s="156">
        <v>23</v>
      </c>
      <c r="AY126" s="156">
        <v>26.2</v>
      </c>
      <c r="AZ126" s="156">
        <v>34.299999999999997</v>
      </c>
      <c r="BA126" s="156">
        <v>17.2</v>
      </c>
      <c r="BB126" s="156">
        <v>18.2</v>
      </c>
      <c r="BC126" s="148"/>
      <c r="BD126" s="148"/>
      <c r="BE126" s="148"/>
      <c r="BF126" s="148"/>
      <c r="BG126" s="148"/>
      <c r="BH126" s="148"/>
      <c r="BI126" s="148"/>
      <c r="BJ126" s="148"/>
      <c r="BK126" s="148"/>
      <c r="BL126" s="148"/>
      <c r="BM126" s="148"/>
      <c r="BN126" s="148"/>
      <c r="BO126" s="148"/>
      <c r="BP126" s="148"/>
      <c r="BQ126" s="148"/>
      <c r="BR126" s="148"/>
      <c r="BS126" s="148"/>
      <c r="BT126" s="148"/>
      <c r="BU126" s="148"/>
      <c r="BV126" s="148"/>
      <c r="BW126" s="148"/>
      <c r="BX126" s="148"/>
      <c r="BY126" s="148"/>
    </row>
    <row r="127" spans="1:77" x14ac:dyDescent="0.3">
      <c r="A127" s="7" t="s">
        <v>997</v>
      </c>
      <c r="B127" s="156">
        <v>1.6</v>
      </c>
      <c r="C127" s="156">
        <v>4</v>
      </c>
      <c r="D127" s="156">
        <v>3.2</v>
      </c>
      <c r="E127" s="156">
        <v>5.8000000000000007</v>
      </c>
      <c r="F127" s="156">
        <v>8.6</v>
      </c>
      <c r="G127" s="156">
        <v>13.2</v>
      </c>
      <c r="H127" s="156">
        <v>6.5</v>
      </c>
      <c r="I127" s="156">
        <v>14.6</v>
      </c>
      <c r="J127" s="156">
        <v>10.4</v>
      </c>
      <c r="K127" s="156">
        <v>17.899999999999999</v>
      </c>
      <c r="L127" s="156">
        <v>6</v>
      </c>
      <c r="M127" s="156">
        <v>11.6</v>
      </c>
      <c r="N127" s="156">
        <v>11.2</v>
      </c>
      <c r="O127" s="156">
        <v>11.4</v>
      </c>
      <c r="P127" s="156">
        <v>8.8000000000000007</v>
      </c>
      <c r="Q127" s="156">
        <v>13.6</v>
      </c>
      <c r="R127" s="156">
        <v>17.5</v>
      </c>
      <c r="S127" s="156">
        <v>13.9</v>
      </c>
      <c r="T127" s="156">
        <v>13.4</v>
      </c>
      <c r="U127" s="156">
        <v>21</v>
      </c>
      <c r="V127" s="156">
        <v>11.1</v>
      </c>
      <c r="W127" s="156">
        <v>13.6</v>
      </c>
      <c r="X127" s="156">
        <v>17.3</v>
      </c>
      <c r="Y127" s="156">
        <v>17.7</v>
      </c>
      <c r="Z127" s="156">
        <v>19.399999999999999</v>
      </c>
      <c r="AA127" s="156">
        <v>16.7</v>
      </c>
      <c r="AB127" s="156">
        <v>7.8000000000000007</v>
      </c>
      <c r="AC127" s="156">
        <v>17</v>
      </c>
      <c r="AD127" s="156">
        <v>19.399999999999999</v>
      </c>
      <c r="AE127" s="156">
        <v>13.4</v>
      </c>
      <c r="AF127" s="157">
        <v>16.8</v>
      </c>
      <c r="AG127" s="156">
        <v>17.3</v>
      </c>
      <c r="AH127" s="156">
        <v>13</v>
      </c>
      <c r="AI127" s="156">
        <v>16.600000000000001</v>
      </c>
      <c r="AJ127" s="156">
        <v>14.5</v>
      </c>
      <c r="AK127" s="156">
        <v>22.6</v>
      </c>
      <c r="AL127" s="156">
        <v>22.9</v>
      </c>
      <c r="AM127" s="156">
        <v>24.6</v>
      </c>
      <c r="AN127" s="156">
        <v>13.5</v>
      </c>
      <c r="AO127" s="156">
        <v>23.4</v>
      </c>
      <c r="AP127" s="156">
        <v>36.5</v>
      </c>
      <c r="AQ127" s="156">
        <v>19.399999999999999</v>
      </c>
      <c r="AR127" s="156">
        <v>18.8</v>
      </c>
      <c r="AS127" s="156">
        <v>8.6</v>
      </c>
      <c r="AT127" s="156">
        <v>19.600000000000001</v>
      </c>
      <c r="AU127" s="156">
        <v>21.3</v>
      </c>
      <c r="AV127" s="156">
        <v>12</v>
      </c>
      <c r="AW127" s="156">
        <v>29.5</v>
      </c>
      <c r="AX127" s="156">
        <v>23</v>
      </c>
      <c r="AY127" s="156">
        <v>26.2</v>
      </c>
      <c r="AZ127" s="156">
        <v>34.200000000000003</v>
      </c>
      <c r="BA127" s="156">
        <v>17.2</v>
      </c>
      <c r="BB127" s="156">
        <v>18.2</v>
      </c>
      <c r="BC127" s="148"/>
      <c r="BD127" s="148"/>
      <c r="BE127" s="148"/>
      <c r="BF127" s="148"/>
      <c r="BG127" s="148"/>
      <c r="BH127" s="148"/>
      <c r="BI127" s="148"/>
      <c r="BJ127" s="148"/>
      <c r="BK127" s="148"/>
      <c r="BL127" s="148"/>
      <c r="BM127" s="148"/>
      <c r="BN127" s="148"/>
      <c r="BO127" s="148"/>
      <c r="BP127" s="148"/>
      <c r="BQ127" s="148"/>
      <c r="BR127" s="148"/>
      <c r="BS127" s="148"/>
      <c r="BT127" s="148"/>
      <c r="BU127" s="148"/>
      <c r="BV127" s="148"/>
      <c r="BW127" s="148"/>
      <c r="BX127" s="148"/>
      <c r="BY127" s="148"/>
    </row>
    <row r="128" spans="1:77" x14ac:dyDescent="0.3">
      <c r="A128" s="7" t="s">
        <v>1010</v>
      </c>
      <c r="B128" s="156">
        <v>1.6</v>
      </c>
      <c r="C128" s="156">
        <v>4</v>
      </c>
      <c r="D128" s="156">
        <v>3.2</v>
      </c>
      <c r="E128" s="156">
        <v>5.8000000000000007</v>
      </c>
      <c r="F128" s="156">
        <v>8.6</v>
      </c>
      <c r="G128" s="156">
        <v>12.8</v>
      </c>
      <c r="H128" s="156">
        <v>6.5</v>
      </c>
      <c r="I128" s="156">
        <v>14.6</v>
      </c>
      <c r="J128" s="156">
        <v>9.8000000000000007</v>
      </c>
      <c r="K128" s="156">
        <v>17.899999999999999</v>
      </c>
      <c r="L128" s="156">
        <v>6.6000000000000014</v>
      </c>
      <c r="M128" s="156">
        <v>11.6</v>
      </c>
      <c r="N128" s="156">
        <v>11.2</v>
      </c>
      <c r="O128" s="156">
        <v>11.4</v>
      </c>
      <c r="P128" s="156">
        <v>8.8000000000000007</v>
      </c>
      <c r="Q128" s="156">
        <v>13.6</v>
      </c>
      <c r="R128" s="156">
        <v>17.5</v>
      </c>
      <c r="S128" s="156">
        <v>13.9</v>
      </c>
      <c r="T128" s="156">
        <v>13.4</v>
      </c>
      <c r="U128" s="156">
        <v>21.4</v>
      </c>
      <c r="V128" s="156">
        <v>11.1</v>
      </c>
      <c r="W128" s="156">
        <v>13</v>
      </c>
      <c r="X128" s="156">
        <v>17.3</v>
      </c>
      <c r="Y128" s="156">
        <v>16.5</v>
      </c>
      <c r="Z128" s="156">
        <v>18.8</v>
      </c>
      <c r="AA128" s="156">
        <v>16.100000000000001</v>
      </c>
      <c r="AB128" s="156">
        <v>7.8000000000000007</v>
      </c>
      <c r="AC128" s="156">
        <v>17</v>
      </c>
      <c r="AD128" s="156">
        <v>19.399999999999999</v>
      </c>
      <c r="AE128" s="156">
        <v>12.8</v>
      </c>
      <c r="AF128" s="157">
        <v>16.8</v>
      </c>
      <c r="AG128" s="156">
        <v>17.3</v>
      </c>
      <c r="AH128" s="156">
        <v>13</v>
      </c>
      <c r="AI128" s="156">
        <v>16.600000000000001</v>
      </c>
      <c r="AJ128" s="156">
        <v>14.4</v>
      </c>
      <c r="AK128" s="156">
        <v>22.6</v>
      </c>
      <c r="AL128" s="156">
        <v>22.9</v>
      </c>
      <c r="AM128" s="156">
        <v>24.2</v>
      </c>
      <c r="AN128" s="156">
        <v>13.5</v>
      </c>
      <c r="AO128" s="156">
        <v>23.4</v>
      </c>
      <c r="AP128" s="156">
        <v>36.1</v>
      </c>
      <c r="AQ128" s="156">
        <v>19.399999999999999</v>
      </c>
      <c r="AR128" s="156">
        <v>18.8</v>
      </c>
      <c r="AS128" s="156">
        <v>9.2000000000000011</v>
      </c>
      <c r="AT128" s="156">
        <v>19.600000000000001</v>
      </c>
      <c r="AU128" s="156">
        <v>20.9</v>
      </c>
      <c r="AV128" s="156">
        <v>12</v>
      </c>
      <c r="AW128" s="156">
        <v>29.5</v>
      </c>
      <c r="AX128" s="156">
        <v>23</v>
      </c>
      <c r="AY128" s="156">
        <v>25</v>
      </c>
      <c r="AZ128" s="156">
        <v>33</v>
      </c>
      <c r="BA128" s="156">
        <v>17.2</v>
      </c>
      <c r="BB128" s="156">
        <v>17.8</v>
      </c>
      <c r="BC128" s="148"/>
      <c r="BD128" s="148"/>
      <c r="BE128" s="148"/>
      <c r="BF128" s="148"/>
      <c r="BG128" s="148"/>
      <c r="BH128" s="148"/>
      <c r="BI128" s="148"/>
      <c r="BJ128" s="148"/>
      <c r="BK128" s="148"/>
      <c r="BL128" s="148"/>
      <c r="BM128" s="148"/>
      <c r="BN128" s="148"/>
      <c r="BO128" s="148"/>
      <c r="BP128" s="148"/>
      <c r="BQ128" s="148"/>
      <c r="BR128" s="148"/>
      <c r="BS128" s="148"/>
      <c r="BT128" s="148"/>
      <c r="BU128" s="148"/>
      <c r="BV128" s="148"/>
      <c r="BW128" s="148"/>
      <c r="BX128" s="148"/>
      <c r="BY128" s="148"/>
    </row>
    <row r="129" spans="1:77" x14ac:dyDescent="0.3">
      <c r="A129" s="7" t="s">
        <v>995</v>
      </c>
      <c r="B129" s="156">
        <v>1.6</v>
      </c>
      <c r="C129" s="156">
        <v>4</v>
      </c>
      <c r="D129" s="156">
        <v>3.2</v>
      </c>
      <c r="E129" s="156">
        <v>5.8000000000000007</v>
      </c>
      <c r="F129" s="156">
        <v>9</v>
      </c>
      <c r="G129" s="156">
        <v>12.8</v>
      </c>
      <c r="H129" s="156">
        <v>6.5</v>
      </c>
      <c r="I129" s="156">
        <v>14.6</v>
      </c>
      <c r="J129" s="156">
        <v>9.8000000000000007</v>
      </c>
      <c r="K129" s="156">
        <v>17.899999999999999</v>
      </c>
      <c r="L129" s="156">
        <v>6.6000000000000014</v>
      </c>
      <c r="M129" s="156">
        <v>11.6</v>
      </c>
      <c r="N129" s="156">
        <v>11.2</v>
      </c>
      <c r="O129" s="156">
        <v>11.4</v>
      </c>
      <c r="P129" s="156">
        <v>8.8000000000000007</v>
      </c>
      <c r="Q129" s="156">
        <v>13.6</v>
      </c>
      <c r="R129" s="156">
        <v>16.899999999999999</v>
      </c>
      <c r="S129" s="156">
        <v>13.9</v>
      </c>
      <c r="T129" s="156">
        <v>13.4</v>
      </c>
      <c r="U129" s="156">
        <v>21.4</v>
      </c>
      <c r="V129" s="156">
        <v>11.7</v>
      </c>
      <c r="W129" s="156">
        <v>13</v>
      </c>
      <c r="X129" s="156">
        <v>17.3</v>
      </c>
      <c r="Y129" s="156">
        <v>16.5</v>
      </c>
      <c r="Z129" s="156">
        <v>19.600000000000001</v>
      </c>
      <c r="AA129" s="156">
        <v>16.100000000000001</v>
      </c>
      <c r="AB129" s="156">
        <v>8.4</v>
      </c>
      <c r="AC129" s="156">
        <v>17</v>
      </c>
      <c r="AD129" s="156">
        <v>19.2</v>
      </c>
      <c r="AE129" s="156">
        <v>12.8</v>
      </c>
      <c r="AF129" s="157">
        <v>15</v>
      </c>
      <c r="AG129" s="156">
        <v>17.3</v>
      </c>
      <c r="AH129" s="156">
        <v>13</v>
      </c>
      <c r="AI129" s="156">
        <v>16.600000000000001</v>
      </c>
      <c r="AJ129" s="156">
        <v>14.4</v>
      </c>
      <c r="AK129" s="156">
        <v>22.6</v>
      </c>
      <c r="AL129" s="156">
        <v>22.9</v>
      </c>
      <c r="AM129" s="156">
        <v>24.2</v>
      </c>
      <c r="AN129" s="156">
        <v>13.4</v>
      </c>
      <c r="AO129" s="156">
        <v>23.4</v>
      </c>
      <c r="AP129" s="156">
        <v>36.1</v>
      </c>
      <c r="AQ129" s="156">
        <v>19.399999999999999</v>
      </c>
      <c r="AR129" s="156">
        <v>18.2</v>
      </c>
      <c r="AS129" s="156">
        <v>9.2000000000000011</v>
      </c>
      <c r="AT129" s="156">
        <v>19.600000000000001</v>
      </c>
      <c r="AU129" s="156">
        <v>20.9</v>
      </c>
      <c r="AV129" s="156">
        <v>12</v>
      </c>
      <c r="AW129" s="156">
        <v>29.5</v>
      </c>
      <c r="AX129" s="156">
        <v>23</v>
      </c>
      <c r="AY129" s="156">
        <v>25</v>
      </c>
      <c r="AZ129" s="156">
        <v>33</v>
      </c>
      <c r="BA129" s="156">
        <v>17.2</v>
      </c>
      <c r="BB129" s="156">
        <v>17.2</v>
      </c>
      <c r="BC129" s="148"/>
      <c r="BD129" s="148"/>
      <c r="BE129" s="148"/>
      <c r="BF129" s="148"/>
      <c r="BG129" s="148"/>
      <c r="BH129" s="148"/>
      <c r="BI129" s="148"/>
      <c r="BJ129" s="148"/>
      <c r="BK129" s="148"/>
      <c r="BL129" s="148"/>
      <c r="BM129" s="148"/>
      <c r="BN129" s="148"/>
      <c r="BO129" s="148"/>
      <c r="BP129" s="148"/>
      <c r="BQ129" s="148"/>
      <c r="BR129" s="148"/>
      <c r="BS129" s="148"/>
      <c r="BT129" s="148"/>
      <c r="BU129" s="148"/>
      <c r="BV129" s="148"/>
      <c r="BW129" s="148"/>
      <c r="BX129" s="148"/>
      <c r="BY129" s="148"/>
    </row>
    <row r="130" spans="1:77" x14ac:dyDescent="0.3">
      <c r="A130" s="7" t="s">
        <v>994</v>
      </c>
      <c r="B130" s="156">
        <v>1.2</v>
      </c>
      <c r="C130" s="156">
        <v>2.4</v>
      </c>
      <c r="D130" s="156">
        <v>3.2</v>
      </c>
      <c r="E130" s="156">
        <v>5.8000000000000007</v>
      </c>
      <c r="F130" s="156">
        <v>9.6000000000000014</v>
      </c>
      <c r="G130" s="156">
        <v>12.8</v>
      </c>
      <c r="H130" s="156">
        <v>5.9</v>
      </c>
      <c r="I130" s="156">
        <v>14</v>
      </c>
      <c r="J130" s="156">
        <v>10.4</v>
      </c>
      <c r="K130" s="156">
        <v>17.899999999999999</v>
      </c>
      <c r="L130" s="156">
        <v>6.8000000000000007</v>
      </c>
      <c r="M130" s="156">
        <v>11.5</v>
      </c>
      <c r="N130" s="156">
        <v>11.2</v>
      </c>
      <c r="O130" s="156">
        <v>11.4</v>
      </c>
      <c r="P130" s="156">
        <v>8.8000000000000007</v>
      </c>
      <c r="Q130" s="156">
        <v>13.6</v>
      </c>
      <c r="R130" s="156">
        <v>16.3</v>
      </c>
      <c r="S130" s="156">
        <v>13.9</v>
      </c>
      <c r="T130" s="156">
        <v>12.8</v>
      </c>
      <c r="U130" s="156">
        <v>21.4</v>
      </c>
      <c r="V130" s="156">
        <v>10.5</v>
      </c>
      <c r="W130" s="156">
        <v>12.4</v>
      </c>
      <c r="X130" s="156">
        <v>16.899999999999999</v>
      </c>
      <c r="Y130" s="156">
        <v>16.5</v>
      </c>
      <c r="Z130" s="156">
        <v>19.899999999999999</v>
      </c>
      <c r="AA130" s="156">
        <v>15.5</v>
      </c>
      <c r="AB130" s="156">
        <v>8</v>
      </c>
      <c r="AC130" s="156">
        <v>17.2</v>
      </c>
      <c r="AD130" s="156">
        <v>18.600000000000001</v>
      </c>
      <c r="AE130" s="156">
        <v>12.2</v>
      </c>
      <c r="AF130" s="157">
        <v>12.6</v>
      </c>
      <c r="AG130" s="156">
        <v>14.7</v>
      </c>
      <c r="AH130" s="156">
        <v>12.9</v>
      </c>
      <c r="AI130" s="156">
        <v>16</v>
      </c>
      <c r="AJ130" s="156">
        <v>14.4</v>
      </c>
      <c r="AK130" s="156">
        <v>19.600000000000001</v>
      </c>
      <c r="AL130" s="156">
        <v>22.5</v>
      </c>
      <c r="AM130" s="156">
        <v>23.6</v>
      </c>
      <c r="AN130" s="156">
        <v>12.8</v>
      </c>
      <c r="AO130" s="156">
        <v>22.2</v>
      </c>
      <c r="AP130" s="156">
        <v>34.1</v>
      </c>
      <c r="AQ130" s="156">
        <v>18.8</v>
      </c>
      <c r="AR130" s="156">
        <v>18.2</v>
      </c>
      <c r="AS130" s="156">
        <v>9.2000000000000011</v>
      </c>
      <c r="AT130" s="156">
        <v>17.600000000000001</v>
      </c>
      <c r="AU130" s="156">
        <v>20.5</v>
      </c>
      <c r="AV130" s="156">
        <v>12</v>
      </c>
      <c r="AW130" s="156">
        <v>25.9</v>
      </c>
      <c r="AX130" s="156">
        <v>22.6</v>
      </c>
      <c r="AY130" s="156">
        <v>25</v>
      </c>
      <c r="AZ130" s="156">
        <v>32.4</v>
      </c>
      <c r="BA130" s="156">
        <v>16.8</v>
      </c>
      <c r="BB130" s="156">
        <v>16.600000000000001</v>
      </c>
      <c r="BC130" s="148"/>
      <c r="BD130" s="148"/>
      <c r="BE130" s="148"/>
      <c r="BF130" s="148"/>
      <c r="BG130" s="148"/>
      <c r="BH130" s="148"/>
      <c r="BI130" s="148"/>
      <c r="BJ130" s="148"/>
      <c r="BK130" s="148"/>
      <c r="BL130" s="148"/>
      <c r="BM130" s="148"/>
      <c r="BN130" s="148"/>
      <c r="BO130" s="148"/>
      <c r="BP130" s="148"/>
      <c r="BQ130" s="148"/>
      <c r="BR130" s="148"/>
      <c r="BS130" s="148"/>
      <c r="BT130" s="148"/>
      <c r="BU130" s="148"/>
      <c r="BV130" s="148"/>
      <c r="BW130" s="148"/>
      <c r="BX130" s="148"/>
      <c r="BY130" s="148"/>
    </row>
    <row r="131" spans="1:77" x14ac:dyDescent="0.3">
      <c r="A131" s="7" t="s">
        <v>993</v>
      </c>
      <c r="B131" s="156">
        <v>1.2</v>
      </c>
      <c r="C131" s="156">
        <v>2.4</v>
      </c>
      <c r="D131" s="156">
        <v>3.2</v>
      </c>
      <c r="E131" s="156">
        <v>5.2</v>
      </c>
      <c r="F131" s="156">
        <v>10.8</v>
      </c>
      <c r="G131" s="156">
        <v>12</v>
      </c>
      <c r="H131" s="156">
        <v>5.9</v>
      </c>
      <c r="I131" s="156">
        <v>13.2</v>
      </c>
      <c r="J131" s="156">
        <v>10.4</v>
      </c>
      <c r="K131" s="156">
        <v>17.899999999999999</v>
      </c>
      <c r="L131" s="156">
        <v>6.4</v>
      </c>
      <c r="M131" s="156">
        <v>11.5</v>
      </c>
      <c r="N131" s="156">
        <v>10.199999999999999</v>
      </c>
      <c r="O131" s="156">
        <v>11</v>
      </c>
      <c r="P131" s="156">
        <v>7.8000000000000007</v>
      </c>
      <c r="Q131" s="156">
        <v>13.6</v>
      </c>
      <c r="R131" s="156">
        <v>16.2</v>
      </c>
      <c r="S131" s="156">
        <v>13.5</v>
      </c>
      <c r="T131" s="156">
        <v>12</v>
      </c>
      <c r="U131" s="156">
        <v>21.9</v>
      </c>
      <c r="V131" s="156">
        <v>9.6000000000000014</v>
      </c>
      <c r="W131" s="156">
        <v>11.9</v>
      </c>
      <c r="X131" s="156">
        <v>16.3</v>
      </c>
      <c r="Y131" s="156">
        <v>16.5</v>
      </c>
      <c r="Z131" s="156">
        <v>19.899999999999999</v>
      </c>
      <c r="AA131" s="156">
        <v>15.1</v>
      </c>
      <c r="AB131" s="156">
        <v>8</v>
      </c>
      <c r="AC131" s="156">
        <v>15</v>
      </c>
      <c r="AD131" s="156">
        <v>17.399999999999999</v>
      </c>
      <c r="AE131" s="156">
        <v>11</v>
      </c>
      <c r="AF131" s="157">
        <v>12</v>
      </c>
      <c r="AG131" s="156">
        <v>14.7</v>
      </c>
      <c r="AH131" s="156">
        <v>12.8</v>
      </c>
      <c r="AI131" s="156">
        <v>15.6</v>
      </c>
      <c r="AJ131" s="156">
        <v>14.3</v>
      </c>
      <c r="AK131" s="156">
        <v>19.2</v>
      </c>
      <c r="AL131" s="156">
        <v>20.9</v>
      </c>
      <c r="AM131" s="156">
        <v>23.5</v>
      </c>
      <c r="AN131" s="156">
        <v>12.2</v>
      </c>
      <c r="AO131" s="156">
        <v>22.2</v>
      </c>
      <c r="AP131" s="156">
        <v>32.6</v>
      </c>
      <c r="AQ131" s="156">
        <v>18.8</v>
      </c>
      <c r="AR131" s="156">
        <v>17.8</v>
      </c>
      <c r="AS131" s="156">
        <v>8</v>
      </c>
      <c r="AT131" s="156">
        <v>15.6</v>
      </c>
      <c r="AU131" s="156">
        <v>21.4</v>
      </c>
      <c r="AV131" s="156">
        <v>10.8</v>
      </c>
      <c r="AW131" s="156">
        <v>24.1</v>
      </c>
      <c r="AX131" s="156">
        <v>22</v>
      </c>
      <c r="AY131" s="156">
        <v>25</v>
      </c>
      <c r="AZ131" s="156">
        <v>30.5</v>
      </c>
      <c r="BA131" s="156">
        <v>16.399999999999999</v>
      </c>
      <c r="BB131" s="156">
        <v>15.8</v>
      </c>
      <c r="BC131" s="148"/>
      <c r="BD131" s="148"/>
      <c r="BE131" s="148"/>
      <c r="BF131" s="148"/>
      <c r="BG131" s="148"/>
      <c r="BH131" s="148"/>
      <c r="BI131" s="148"/>
      <c r="BJ131" s="148"/>
      <c r="BK131" s="148"/>
      <c r="BL131" s="148"/>
      <c r="BM131" s="148"/>
      <c r="BN131" s="148"/>
      <c r="BO131" s="148"/>
      <c r="BP131" s="148"/>
      <c r="BQ131" s="148"/>
      <c r="BR131" s="148"/>
      <c r="BS131" s="148"/>
      <c r="BT131" s="148"/>
      <c r="BU131" s="148"/>
      <c r="BV131" s="148"/>
      <c r="BW131" s="148"/>
      <c r="BX131" s="148"/>
      <c r="BY131" s="148"/>
    </row>
    <row r="132" spans="1:77" x14ac:dyDescent="0.3">
      <c r="A132" s="7" t="s">
        <v>992</v>
      </c>
      <c r="B132" s="156">
        <v>1.2</v>
      </c>
      <c r="C132" s="156">
        <v>2.8</v>
      </c>
      <c r="D132" s="156">
        <v>3.2</v>
      </c>
      <c r="E132" s="156">
        <v>5.2</v>
      </c>
      <c r="F132" s="156">
        <v>12.4</v>
      </c>
      <c r="G132" s="156">
        <v>12.6</v>
      </c>
      <c r="H132" s="156">
        <v>6.1000000000000014</v>
      </c>
      <c r="I132" s="156">
        <v>13.2</v>
      </c>
      <c r="J132" s="156">
        <v>10.8</v>
      </c>
      <c r="K132" s="156">
        <v>18</v>
      </c>
      <c r="L132" s="156">
        <v>6.4</v>
      </c>
      <c r="M132" s="156">
        <v>11.4</v>
      </c>
      <c r="N132" s="156">
        <v>10.199999999999999</v>
      </c>
      <c r="O132" s="156">
        <v>11</v>
      </c>
      <c r="P132" s="156">
        <v>7.8000000000000007</v>
      </c>
      <c r="Q132" s="156">
        <v>13.8</v>
      </c>
      <c r="R132" s="156">
        <v>15.8</v>
      </c>
      <c r="S132" s="156">
        <v>13.2</v>
      </c>
      <c r="T132" s="156">
        <v>11.2</v>
      </c>
      <c r="U132" s="156">
        <v>23.3</v>
      </c>
      <c r="V132" s="156">
        <v>8.4</v>
      </c>
      <c r="W132" s="156">
        <v>12.8</v>
      </c>
      <c r="X132" s="156">
        <v>15.9</v>
      </c>
      <c r="Y132" s="156">
        <v>13.5</v>
      </c>
      <c r="Z132" s="156">
        <v>20.9</v>
      </c>
      <c r="AA132" s="156">
        <v>14.5</v>
      </c>
      <c r="AB132" s="156">
        <v>8</v>
      </c>
      <c r="AC132" s="156">
        <v>14.6</v>
      </c>
      <c r="AD132" s="156">
        <v>17</v>
      </c>
      <c r="AE132" s="156">
        <v>10.4</v>
      </c>
      <c r="AF132" s="157">
        <v>12.2</v>
      </c>
      <c r="AG132" s="156">
        <v>15.3</v>
      </c>
      <c r="AH132" s="156">
        <v>12</v>
      </c>
      <c r="AI132" s="156">
        <v>16</v>
      </c>
      <c r="AJ132" s="156">
        <v>13.1</v>
      </c>
      <c r="AK132" s="156">
        <v>18.600000000000001</v>
      </c>
      <c r="AL132" s="156">
        <v>21.5</v>
      </c>
      <c r="AM132" s="156">
        <v>23.7</v>
      </c>
      <c r="AN132" s="156">
        <v>10.9</v>
      </c>
      <c r="AO132" s="156">
        <v>21.6</v>
      </c>
      <c r="AP132" s="156">
        <v>32</v>
      </c>
      <c r="AQ132" s="156">
        <v>18.8</v>
      </c>
      <c r="AR132" s="156">
        <v>21.2</v>
      </c>
      <c r="AS132" s="156">
        <v>8.6</v>
      </c>
      <c r="AT132" s="156">
        <v>15.2</v>
      </c>
      <c r="AU132" s="156">
        <v>22.6</v>
      </c>
      <c r="AV132" s="156">
        <v>10.8</v>
      </c>
      <c r="AW132" s="156">
        <v>23.3</v>
      </c>
      <c r="AX132" s="156">
        <v>22</v>
      </c>
      <c r="AY132" s="156">
        <v>24.6</v>
      </c>
      <c r="AZ132" s="156">
        <v>29.4</v>
      </c>
      <c r="BA132" s="156">
        <v>16</v>
      </c>
      <c r="BB132" s="156">
        <v>15.2</v>
      </c>
      <c r="BC132" s="148"/>
      <c r="BD132" s="148"/>
      <c r="BE132" s="148"/>
      <c r="BF132" s="148"/>
      <c r="BG132" s="148"/>
      <c r="BH132" s="148"/>
      <c r="BI132" s="148"/>
      <c r="BJ132" s="148"/>
      <c r="BK132" s="148"/>
      <c r="BL132" s="148"/>
      <c r="BM132" s="148"/>
      <c r="BN132" s="148"/>
      <c r="BO132" s="148"/>
      <c r="BP132" s="148"/>
      <c r="BQ132" s="148"/>
      <c r="BR132" s="148"/>
      <c r="BS132" s="148"/>
      <c r="BT132" s="148"/>
      <c r="BU132" s="148"/>
      <c r="BV132" s="148"/>
      <c r="BW132" s="148"/>
      <c r="BX132" s="148"/>
      <c r="BY132" s="148"/>
    </row>
    <row r="133" spans="1:77" x14ac:dyDescent="0.3">
      <c r="A133" s="7" t="s">
        <v>991</v>
      </c>
      <c r="B133" s="156">
        <v>0.60000000000000009</v>
      </c>
      <c r="C133" s="156">
        <v>4</v>
      </c>
      <c r="D133" s="156">
        <v>2.6</v>
      </c>
      <c r="E133" s="156">
        <v>5.2</v>
      </c>
      <c r="F133" s="156">
        <v>11.2</v>
      </c>
      <c r="G133" s="156">
        <v>11.5</v>
      </c>
      <c r="H133" s="156">
        <v>6</v>
      </c>
      <c r="I133" s="156">
        <v>13</v>
      </c>
      <c r="J133" s="156">
        <v>11.2</v>
      </c>
      <c r="K133" s="156">
        <v>17.399999999999999</v>
      </c>
      <c r="L133" s="156">
        <v>5.4</v>
      </c>
      <c r="M133" s="156">
        <v>9.3000000000000007</v>
      </c>
      <c r="N133" s="156">
        <v>8.6</v>
      </c>
      <c r="O133" s="156">
        <v>9.2000000000000011</v>
      </c>
      <c r="P133" s="156">
        <v>7.4</v>
      </c>
      <c r="Q133" s="156">
        <v>13.7</v>
      </c>
      <c r="R133" s="156">
        <v>14.6</v>
      </c>
      <c r="S133" s="156">
        <v>11.2</v>
      </c>
      <c r="T133" s="156">
        <v>10.5</v>
      </c>
      <c r="U133" s="156">
        <v>21.2</v>
      </c>
      <c r="V133" s="156">
        <v>6.9</v>
      </c>
      <c r="W133" s="156">
        <v>11.9</v>
      </c>
      <c r="X133" s="156">
        <v>14</v>
      </c>
      <c r="Y133" s="156">
        <v>14.2</v>
      </c>
      <c r="Z133" s="156">
        <v>18.100000000000001</v>
      </c>
      <c r="AA133" s="156">
        <v>15</v>
      </c>
      <c r="AB133" s="156">
        <v>7.4</v>
      </c>
      <c r="AC133" s="156">
        <v>12.6</v>
      </c>
      <c r="AD133" s="156">
        <v>16.399999999999999</v>
      </c>
      <c r="AE133" s="156">
        <v>9.6000000000000014</v>
      </c>
      <c r="AF133" s="157">
        <v>9.6000000000000014</v>
      </c>
      <c r="AG133" s="156">
        <v>12.8</v>
      </c>
      <c r="AH133" s="156">
        <v>8.7000000000000011</v>
      </c>
      <c r="AI133" s="156">
        <v>13</v>
      </c>
      <c r="AJ133" s="156">
        <v>11.2</v>
      </c>
      <c r="AK133" s="156">
        <v>17.3</v>
      </c>
      <c r="AL133" s="156">
        <v>19.899999999999999</v>
      </c>
      <c r="AM133" s="156">
        <v>23.8</v>
      </c>
      <c r="AN133" s="156">
        <v>9.7000000000000011</v>
      </c>
      <c r="AO133" s="156">
        <v>19.2</v>
      </c>
      <c r="AP133" s="156">
        <v>30.9</v>
      </c>
      <c r="AQ133" s="156">
        <v>17.8</v>
      </c>
      <c r="AR133" s="156">
        <v>18.2</v>
      </c>
      <c r="AS133" s="156">
        <v>6.1000000000000014</v>
      </c>
      <c r="AT133" s="156">
        <v>13</v>
      </c>
      <c r="AU133" s="156">
        <v>21.5</v>
      </c>
      <c r="AV133" s="156">
        <v>9</v>
      </c>
      <c r="AW133" s="156">
        <v>22.4</v>
      </c>
      <c r="AX133" s="156">
        <v>20.100000000000001</v>
      </c>
      <c r="AY133" s="156">
        <v>23.6</v>
      </c>
      <c r="AZ133" s="156">
        <v>25.7</v>
      </c>
      <c r="BA133" s="156">
        <v>14.2</v>
      </c>
      <c r="BB133" s="156">
        <v>14.4</v>
      </c>
      <c r="BC133" s="148"/>
      <c r="BD133" s="148"/>
      <c r="BE133" s="148"/>
      <c r="BF133" s="148"/>
      <c r="BG133" s="148"/>
      <c r="BH133" s="148"/>
      <c r="BI133" s="148"/>
      <c r="BJ133" s="148"/>
      <c r="BK133" s="148"/>
      <c r="BL133" s="148"/>
      <c r="BM133" s="148"/>
      <c r="BN133" s="148"/>
      <c r="BO133" s="148"/>
      <c r="BP133" s="148"/>
      <c r="BQ133" s="148"/>
      <c r="BR133" s="148"/>
      <c r="BS133" s="148"/>
      <c r="BT133" s="148"/>
      <c r="BU133" s="148"/>
      <c r="BV133" s="148"/>
      <c r="BW133" s="148"/>
      <c r="BX133" s="148"/>
      <c r="BY133" s="148"/>
    </row>
    <row r="134" spans="1:77" x14ac:dyDescent="0.3">
      <c r="A134" s="7" t="s">
        <v>990</v>
      </c>
      <c r="B134" s="156">
        <v>0.60000000000000009</v>
      </c>
      <c r="C134" s="156">
        <v>3.4</v>
      </c>
      <c r="D134" s="156">
        <v>2.6</v>
      </c>
      <c r="E134" s="156">
        <v>4.6000000000000014</v>
      </c>
      <c r="F134" s="156">
        <v>10.4</v>
      </c>
      <c r="G134" s="156">
        <v>9.5</v>
      </c>
      <c r="H134" s="156">
        <v>6.8000000000000007</v>
      </c>
      <c r="I134" s="156">
        <v>13</v>
      </c>
      <c r="J134" s="156">
        <v>11.2</v>
      </c>
      <c r="K134" s="156">
        <v>18.2</v>
      </c>
      <c r="L134" s="156">
        <v>7.4</v>
      </c>
      <c r="M134" s="156">
        <v>8</v>
      </c>
      <c r="N134" s="156">
        <v>8.2000000000000011</v>
      </c>
      <c r="O134" s="156">
        <v>9.5</v>
      </c>
      <c r="P134" s="156">
        <v>9.4</v>
      </c>
      <c r="Q134" s="156">
        <v>13.5</v>
      </c>
      <c r="R134" s="156">
        <v>13.7</v>
      </c>
      <c r="S134" s="156">
        <v>10.199999999999999</v>
      </c>
      <c r="T134" s="156">
        <v>9.9</v>
      </c>
      <c r="U134" s="156">
        <v>21.5</v>
      </c>
      <c r="V134" s="156">
        <v>8.1</v>
      </c>
      <c r="W134" s="156">
        <v>12.8</v>
      </c>
      <c r="X134" s="156">
        <v>14.4</v>
      </c>
      <c r="Y134" s="156">
        <v>13</v>
      </c>
      <c r="Z134" s="156">
        <v>17.899999999999999</v>
      </c>
      <c r="AA134" s="156">
        <v>15.2</v>
      </c>
      <c r="AB134" s="156">
        <v>8.8000000000000007</v>
      </c>
      <c r="AC134" s="156">
        <v>12.5</v>
      </c>
      <c r="AD134" s="156">
        <v>12.2</v>
      </c>
      <c r="AE134" s="156">
        <v>8.2000000000000011</v>
      </c>
      <c r="AF134" s="157">
        <v>10</v>
      </c>
      <c r="AG134" s="156">
        <v>12</v>
      </c>
      <c r="AH134" s="156">
        <v>9.1</v>
      </c>
      <c r="AI134" s="156">
        <v>12.8</v>
      </c>
      <c r="AJ134" s="156">
        <v>13</v>
      </c>
      <c r="AK134" s="156">
        <v>17.3</v>
      </c>
      <c r="AL134" s="156">
        <v>19.600000000000001</v>
      </c>
      <c r="AM134" s="156">
        <v>24.9</v>
      </c>
      <c r="AN134" s="156">
        <v>9.6000000000000014</v>
      </c>
      <c r="AO134" s="156">
        <v>19.8</v>
      </c>
      <c r="AP134" s="156">
        <v>29.4</v>
      </c>
      <c r="AQ134" s="156">
        <v>17.7</v>
      </c>
      <c r="AR134" s="156">
        <v>17.2</v>
      </c>
      <c r="AS134" s="156">
        <v>4.9000000000000004</v>
      </c>
      <c r="AT134" s="156">
        <v>13</v>
      </c>
      <c r="AU134" s="156">
        <v>21.8</v>
      </c>
      <c r="AV134" s="156">
        <v>8.4</v>
      </c>
      <c r="AW134" s="156">
        <v>21.2</v>
      </c>
      <c r="AX134" s="156">
        <v>17.7</v>
      </c>
      <c r="AY134" s="156">
        <v>20</v>
      </c>
      <c r="AZ134" s="156">
        <v>24.4</v>
      </c>
      <c r="BA134" s="156">
        <v>14.2</v>
      </c>
      <c r="BB134" s="156">
        <v>14.4</v>
      </c>
      <c r="BC134" s="148"/>
      <c r="BD134" s="148"/>
      <c r="BE134" s="148"/>
      <c r="BF134" s="148"/>
      <c r="BG134" s="148"/>
      <c r="BH134" s="148"/>
      <c r="BI134" s="148"/>
      <c r="BJ134" s="148"/>
      <c r="BK134" s="148"/>
      <c r="BL134" s="148"/>
      <c r="BM134" s="148"/>
      <c r="BN134" s="148"/>
      <c r="BO134" s="148"/>
      <c r="BP134" s="148"/>
      <c r="BQ134" s="148"/>
      <c r="BR134" s="148"/>
      <c r="BS134" s="148"/>
      <c r="BT134" s="148"/>
      <c r="BU134" s="148"/>
      <c r="BV134" s="148"/>
      <c r="BW134" s="148"/>
      <c r="BX134" s="148"/>
      <c r="BY134" s="148"/>
    </row>
    <row r="135" spans="1:77" x14ac:dyDescent="0.3">
      <c r="A135" s="7" t="s">
        <v>989</v>
      </c>
      <c r="B135" s="156">
        <v>0.60000000000000009</v>
      </c>
      <c r="C135" s="156">
        <v>3.4</v>
      </c>
      <c r="D135" s="156">
        <v>2</v>
      </c>
      <c r="E135" s="156">
        <v>4.6000000000000014</v>
      </c>
      <c r="F135" s="156">
        <v>10.4</v>
      </c>
      <c r="G135" s="156">
        <v>9.5</v>
      </c>
      <c r="H135" s="156">
        <v>6.4</v>
      </c>
      <c r="I135" s="156">
        <v>12.6</v>
      </c>
      <c r="J135" s="156">
        <v>11.2</v>
      </c>
      <c r="K135" s="156">
        <v>22</v>
      </c>
      <c r="L135" s="156">
        <v>7.4</v>
      </c>
      <c r="M135" s="156">
        <v>8</v>
      </c>
      <c r="N135" s="156">
        <v>7.6000000000000014</v>
      </c>
      <c r="O135" s="156">
        <v>10.3</v>
      </c>
      <c r="P135" s="156">
        <v>8.2000000000000011</v>
      </c>
      <c r="Q135" s="156">
        <v>12.9</v>
      </c>
      <c r="R135" s="156">
        <v>13.2</v>
      </c>
      <c r="S135" s="156">
        <v>10.199999999999999</v>
      </c>
      <c r="T135" s="156">
        <v>9.3000000000000007</v>
      </c>
      <c r="U135" s="156">
        <v>20.5</v>
      </c>
      <c r="V135" s="156">
        <v>8.1</v>
      </c>
      <c r="W135" s="156">
        <v>12.8</v>
      </c>
      <c r="X135" s="156">
        <v>14.4</v>
      </c>
      <c r="Y135" s="156">
        <v>12.6</v>
      </c>
      <c r="Z135" s="156">
        <v>17.3</v>
      </c>
      <c r="AA135" s="156">
        <v>12.5</v>
      </c>
      <c r="AB135" s="156">
        <v>8.8000000000000007</v>
      </c>
      <c r="AC135" s="156">
        <v>12.5</v>
      </c>
      <c r="AD135" s="156">
        <v>11.6</v>
      </c>
      <c r="AE135" s="156">
        <v>8.8000000000000007</v>
      </c>
      <c r="AF135" s="157">
        <v>8.6</v>
      </c>
      <c r="AG135" s="156">
        <v>10.8</v>
      </c>
      <c r="AH135" s="156">
        <v>9.1</v>
      </c>
      <c r="AI135" s="156">
        <v>12.8</v>
      </c>
      <c r="AJ135" s="156">
        <v>12.8</v>
      </c>
      <c r="AK135" s="156">
        <v>14.6</v>
      </c>
      <c r="AL135" s="156">
        <v>19.399999999999999</v>
      </c>
      <c r="AM135" s="156">
        <v>23.7</v>
      </c>
      <c r="AN135" s="156">
        <v>9</v>
      </c>
      <c r="AO135" s="156">
        <v>18</v>
      </c>
      <c r="AP135" s="156">
        <v>27.9</v>
      </c>
      <c r="AQ135" s="156">
        <v>17.3</v>
      </c>
      <c r="AR135" s="156">
        <v>16</v>
      </c>
      <c r="AS135" s="156">
        <v>4.9000000000000004</v>
      </c>
      <c r="AT135" s="156">
        <v>12.6</v>
      </c>
      <c r="AU135" s="156">
        <v>20.7</v>
      </c>
      <c r="AV135" s="156">
        <v>6</v>
      </c>
      <c r="AW135" s="156">
        <v>19.399999999999999</v>
      </c>
      <c r="AX135" s="156">
        <v>17.2</v>
      </c>
      <c r="AY135" s="156">
        <v>17.2</v>
      </c>
      <c r="AZ135" s="156">
        <v>20</v>
      </c>
      <c r="BA135" s="156">
        <v>13.6</v>
      </c>
      <c r="BB135" s="156">
        <v>13.8</v>
      </c>
      <c r="BC135" s="148"/>
      <c r="BD135" s="148"/>
      <c r="BE135" s="148"/>
      <c r="BF135" s="148"/>
      <c r="BG135" s="148"/>
      <c r="BH135" s="148"/>
      <c r="BI135" s="148"/>
      <c r="BJ135" s="148"/>
      <c r="BK135" s="148"/>
      <c r="BL135" s="148"/>
      <c r="BM135" s="148"/>
      <c r="BN135" s="148"/>
      <c r="BO135" s="148"/>
      <c r="BP135" s="148"/>
      <c r="BQ135" s="148"/>
      <c r="BR135" s="148"/>
      <c r="BS135" s="148"/>
      <c r="BT135" s="148"/>
      <c r="BU135" s="148"/>
      <c r="BV135" s="148"/>
      <c r="BW135" s="148"/>
      <c r="BX135" s="148"/>
      <c r="BY135" s="148"/>
    </row>
    <row r="136" spans="1:77" x14ac:dyDescent="0.3">
      <c r="A136" s="7" t="s">
        <v>988</v>
      </c>
      <c r="B136" s="156">
        <v>0.60000000000000009</v>
      </c>
      <c r="C136" s="156">
        <v>3.4</v>
      </c>
      <c r="D136" s="156">
        <v>1.6</v>
      </c>
      <c r="E136" s="156">
        <v>4.2</v>
      </c>
      <c r="F136" s="156">
        <v>9.6000000000000014</v>
      </c>
      <c r="G136" s="156">
        <v>8.9</v>
      </c>
      <c r="H136" s="156">
        <v>5.1000000000000014</v>
      </c>
      <c r="I136" s="156">
        <v>7.8000000000000007</v>
      </c>
      <c r="J136" s="156">
        <v>6.6000000000000014</v>
      </c>
      <c r="K136" s="156">
        <v>13.5</v>
      </c>
      <c r="L136" s="156">
        <v>7.4</v>
      </c>
      <c r="M136" s="156">
        <v>6.8000000000000007</v>
      </c>
      <c r="N136" s="156">
        <v>7.6000000000000014</v>
      </c>
      <c r="O136" s="156">
        <v>8.7000000000000011</v>
      </c>
      <c r="P136" s="156">
        <v>7.6000000000000014</v>
      </c>
      <c r="Q136" s="156">
        <v>12.5</v>
      </c>
      <c r="R136" s="156">
        <v>11.1</v>
      </c>
      <c r="S136" s="156">
        <v>8.7000000000000011</v>
      </c>
      <c r="T136" s="156">
        <v>8.3000000000000007</v>
      </c>
      <c r="U136" s="156">
        <v>16.5</v>
      </c>
      <c r="V136" s="156">
        <v>8.1</v>
      </c>
      <c r="W136" s="156">
        <v>12.3</v>
      </c>
      <c r="X136" s="156">
        <v>14.9</v>
      </c>
      <c r="Y136" s="156">
        <v>11.9</v>
      </c>
      <c r="Z136" s="156">
        <v>17.2</v>
      </c>
      <c r="AA136" s="156">
        <v>11.7</v>
      </c>
      <c r="AB136" s="156">
        <v>8.2000000000000011</v>
      </c>
      <c r="AC136" s="156">
        <v>11.9</v>
      </c>
      <c r="AD136" s="156">
        <v>11.6</v>
      </c>
      <c r="AE136" s="156">
        <v>8.2000000000000011</v>
      </c>
      <c r="AF136" s="157">
        <v>7.6000000000000014</v>
      </c>
      <c r="AG136" s="156">
        <v>10.3</v>
      </c>
      <c r="AH136" s="156">
        <v>8.7000000000000011</v>
      </c>
      <c r="AI136" s="156">
        <v>11</v>
      </c>
      <c r="AJ136" s="156">
        <v>12.7</v>
      </c>
      <c r="AK136" s="156">
        <v>14.6</v>
      </c>
      <c r="AL136" s="156">
        <v>17.2</v>
      </c>
      <c r="AM136" s="156">
        <v>23.6</v>
      </c>
      <c r="AN136" s="156">
        <v>8.2000000000000011</v>
      </c>
      <c r="AO136" s="156">
        <v>15.6</v>
      </c>
      <c r="AP136" s="156">
        <v>25.2</v>
      </c>
      <c r="AQ136" s="156">
        <v>17.3</v>
      </c>
      <c r="AR136" s="156">
        <v>15.7</v>
      </c>
      <c r="AS136" s="156">
        <v>4.9000000000000004</v>
      </c>
      <c r="AT136" s="156">
        <v>11.8</v>
      </c>
      <c r="AU136" s="156">
        <v>19</v>
      </c>
      <c r="AV136" s="156">
        <v>5.4</v>
      </c>
      <c r="AW136" s="156">
        <v>17.5</v>
      </c>
      <c r="AX136" s="156">
        <v>16.2</v>
      </c>
      <c r="AY136" s="156">
        <v>16</v>
      </c>
      <c r="AZ136" s="156">
        <v>17.7</v>
      </c>
      <c r="BA136" s="156">
        <v>13.6</v>
      </c>
      <c r="BB136" s="156">
        <v>12.4</v>
      </c>
      <c r="BC136" s="148"/>
      <c r="BD136" s="148"/>
      <c r="BE136" s="148"/>
      <c r="BF136" s="148"/>
      <c r="BG136" s="148"/>
      <c r="BH136" s="148"/>
      <c r="BI136" s="148"/>
      <c r="BJ136" s="148"/>
      <c r="BK136" s="148"/>
      <c r="BL136" s="148"/>
      <c r="BM136" s="148"/>
      <c r="BN136" s="148"/>
      <c r="BO136" s="148"/>
      <c r="BP136" s="148"/>
      <c r="BQ136" s="148"/>
      <c r="BR136" s="148"/>
      <c r="BS136" s="148"/>
      <c r="BT136" s="148"/>
      <c r="BU136" s="148"/>
      <c r="BV136" s="148"/>
      <c r="BW136" s="148"/>
      <c r="BX136" s="148"/>
      <c r="BY136" s="148"/>
    </row>
    <row r="137" spans="1:77" x14ac:dyDescent="0.3">
      <c r="A137" s="7" t="s">
        <v>987</v>
      </c>
      <c r="B137" s="156">
        <v>0.60000000000000009</v>
      </c>
      <c r="C137" s="156">
        <v>1.2</v>
      </c>
      <c r="D137" s="156">
        <v>0</v>
      </c>
      <c r="E137" s="156">
        <v>0</v>
      </c>
      <c r="F137" s="156">
        <v>0.60000000000000009</v>
      </c>
      <c r="G137" s="156">
        <v>0.60000000000000009</v>
      </c>
      <c r="H137" s="156">
        <v>0.60000000000000009</v>
      </c>
      <c r="I137" s="156">
        <v>3.6</v>
      </c>
      <c r="J137" s="156">
        <v>0.60000000000000009</v>
      </c>
      <c r="K137" s="156">
        <v>0</v>
      </c>
      <c r="L137" s="156">
        <v>0.60000000000000009</v>
      </c>
      <c r="M137" s="156">
        <v>0</v>
      </c>
      <c r="N137" s="156">
        <v>3.4</v>
      </c>
      <c r="O137" s="156">
        <v>1.8</v>
      </c>
      <c r="P137" s="156">
        <v>0</v>
      </c>
      <c r="Q137" s="156">
        <v>0.60000000000000009</v>
      </c>
      <c r="R137" s="156">
        <v>1.8</v>
      </c>
      <c r="S137" s="156">
        <v>0</v>
      </c>
      <c r="T137" s="156">
        <v>1</v>
      </c>
      <c r="U137" s="156">
        <v>3.4</v>
      </c>
      <c r="V137" s="156">
        <v>0</v>
      </c>
      <c r="W137" s="156">
        <v>1.2</v>
      </c>
      <c r="X137" s="156">
        <v>2.4</v>
      </c>
      <c r="Y137" s="156">
        <v>0.60000000000000009</v>
      </c>
      <c r="Z137" s="156">
        <v>0</v>
      </c>
      <c r="AA137" s="156">
        <v>0</v>
      </c>
      <c r="AB137" s="156">
        <v>0.60000000000000009</v>
      </c>
      <c r="AC137" s="156">
        <v>0</v>
      </c>
      <c r="AD137" s="156">
        <v>0</v>
      </c>
      <c r="AE137" s="156">
        <v>0</v>
      </c>
      <c r="AF137" s="157">
        <v>0.60000000000000009</v>
      </c>
      <c r="AG137" s="156">
        <v>0.60000000000000009</v>
      </c>
      <c r="AH137" s="156">
        <v>1.2</v>
      </c>
      <c r="AI137" s="156">
        <v>0.60000000000000009</v>
      </c>
      <c r="AJ137" s="156">
        <v>0</v>
      </c>
      <c r="AK137" s="156">
        <v>1.2</v>
      </c>
      <c r="AL137" s="156">
        <v>0</v>
      </c>
      <c r="AM137" s="156">
        <v>0</v>
      </c>
      <c r="AN137" s="156">
        <v>0</v>
      </c>
      <c r="AO137" s="156">
        <v>1.2</v>
      </c>
      <c r="AP137" s="156">
        <v>0.60000000000000009</v>
      </c>
      <c r="AQ137" s="156">
        <v>0</v>
      </c>
      <c r="AR137" s="156">
        <v>0</v>
      </c>
      <c r="AS137" s="156">
        <v>0</v>
      </c>
      <c r="AT137" s="156">
        <v>1.6</v>
      </c>
      <c r="AU137" s="156">
        <v>0</v>
      </c>
      <c r="AV137" s="156">
        <v>0</v>
      </c>
      <c r="AW137" s="156">
        <v>0</v>
      </c>
      <c r="AX137" s="156">
        <v>4.6000000000000014</v>
      </c>
      <c r="AY137" s="156">
        <v>8</v>
      </c>
      <c r="AZ137" s="156">
        <v>0</v>
      </c>
      <c r="BA137" s="156">
        <v>0</v>
      </c>
      <c r="BB137" s="156">
        <v>0</v>
      </c>
      <c r="BC137" s="148"/>
      <c r="BD137" s="148"/>
      <c r="BE137" s="148"/>
      <c r="BF137" s="148"/>
      <c r="BG137" s="148"/>
      <c r="BH137" s="148"/>
      <c r="BI137" s="148"/>
      <c r="BJ137" s="148"/>
      <c r="BK137" s="148"/>
      <c r="BL137" s="148"/>
      <c r="BM137" s="148"/>
      <c r="BN137" s="148"/>
      <c r="BO137" s="148"/>
      <c r="BP137" s="148"/>
      <c r="BQ137" s="148"/>
      <c r="BR137" s="148"/>
      <c r="BS137" s="148"/>
      <c r="BT137" s="148"/>
      <c r="BU137" s="148"/>
      <c r="BV137" s="148"/>
      <c r="BW137" s="148"/>
      <c r="BX137" s="148"/>
      <c r="BY137" s="148"/>
    </row>
    <row r="138" spans="1:77" x14ac:dyDescent="0.3">
      <c r="A138" s="21" t="s">
        <v>116</v>
      </c>
      <c r="B138" s="158">
        <f t="shared" ref="B138:AW138" si="18">MAX(B112:B137)</f>
        <v>2</v>
      </c>
      <c r="C138" s="158">
        <f t="shared" si="18"/>
        <v>8.2000000000000011</v>
      </c>
      <c r="D138" s="158">
        <f t="shared" si="18"/>
        <v>5.6000000000000014</v>
      </c>
      <c r="E138" s="158">
        <f t="shared" si="18"/>
        <v>10</v>
      </c>
      <c r="F138" s="158">
        <f t="shared" si="18"/>
        <v>14.2</v>
      </c>
      <c r="G138" s="158">
        <f t="shared" si="18"/>
        <v>17.600000000000001</v>
      </c>
      <c r="H138" s="158">
        <f t="shared" si="18"/>
        <v>10.8</v>
      </c>
      <c r="I138" s="158">
        <f t="shared" si="18"/>
        <v>19.600000000000001</v>
      </c>
      <c r="J138" s="158">
        <f t="shared" si="18"/>
        <v>11.2</v>
      </c>
      <c r="K138" s="158">
        <f t="shared" si="18"/>
        <v>22</v>
      </c>
      <c r="L138" s="158">
        <f t="shared" si="18"/>
        <v>13.4</v>
      </c>
      <c r="M138" s="158">
        <f t="shared" si="18"/>
        <v>13.8</v>
      </c>
      <c r="N138" s="158">
        <f t="shared" si="18"/>
        <v>16.2</v>
      </c>
      <c r="O138" s="158">
        <f t="shared" si="18"/>
        <v>28.2</v>
      </c>
      <c r="P138" s="158">
        <f t="shared" si="18"/>
        <v>10.4</v>
      </c>
      <c r="Q138" s="158">
        <f t="shared" si="18"/>
        <v>21</v>
      </c>
      <c r="R138" s="158">
        <f t="shared" si="18"/>
        <v>26.6</v>
      </c>
      <c r="S138" s="158">
        <f t="shared" si="18"/>
        <v>21.4</v>
      </c>
      <c r="T138" s="158">
        <f t="shared" si="18"/>
        <v>23.8</v>
      </c>
      <c r="U138" s="158">
        <f t="shared" si="18"/>
        <v>36.6</v>
      </c>
      <c r="V138" s="158">
        <f t="shared" si="18"/>
        <v>20.8</v>
      </c>
      <c r="W138" s="158">
        <f t="shared" si="18"/>
        <v>24.3</v>
      </c>
      <c r="X138" s="158">
        <f t="shared" si="18"/>
        <v>30.8</v>
      </c>
      <c r="Y138" s="158">
        <f t="shared" si="18"/>
        <v>35.4</v>
      </c>
      <c r="Z138" s="158">
        <f t="shared" si="18"/>
        <v>29.2</v>
      </c>
      <c r="AA138" s="158">
        <f t="shared" si="18"/>
        <v>27.6</v>
      </c>
      <c r="AB138" s="158">
        <f t="shared" si="18"/>
        <v>15.6</v>
      </c>
      <c r="AC138" s="158">
        <f t="shared" si="18"/>
        <v>33.799999999999997</v>
      </c>
      <c r="AD138" s="158">
        <f t="shared" si="18"/>
        <v>30.2</v>
      </c>
      <c r="AE138" s="158">
        <f t="shared" si="18"/>
        <v>21.4</v>
      </c>
      <c r="AF138" s="158">
        <f t="shared" si="18"/>
        <v>32.6</v>
      </c>
      <c r="AG138" s="158">
        <f t="shared" si="18"/>
        <v>33.6</v>
      </c>
      <c r="AH138" s="158">
        <f t="shared" si="18"/>
        <v>22</v>
      </c>
      <c r="AI138" s="158">
        <f t="shared" si="18"/>
        <v>34.799999999999997</v>
      </c>
      <c r="AJ138" s="158">
        <f t="shared" si="18"/>
        <v>28.1</v>
      </c>
      <c r="AK138" s="158">
        <f t="shared" si="18"/>
        <v>31.8</v>
      </c>
      <c r="AL138" s="158">
        <f t="shared" si="18"/>
        <v>40.400000000000013</v>
      </c>
      <c r="AM138" s="158">
        <f t="shared" si="18"/>
        <v>44</v>
      </c>
      <c r="AN138" s="158">
        <f t="shared" si="18"/>
        <v>23.6</v>
      </c>
      <c r="AO138" s="158">
        <f t="shared" si="18"/>
        <v>31.2</v>
      </c>
      <c r="AP138" s="158">
        <f t="shared" si="18"/>
        <v>59.8</v>
      </c>
      <c r="AQ138" s="158">
        <f t="shared" si="18"/>
        <v>33.200000000000003</v>
      </c>
      <c r="AR138" s="158">
        <f t="shared" si="18"/>
        <v>34.4</v>
      </c>
      <c r="AS138" s="158">
        <f t="shared" si="18"/>
        <v>13.6</v>
      </c>
      <c r="AT138" s="158">
        <f t="shared" si="18"/>
        <v>32</v>
      </c>
      <c r="AU138" s="158">
        <f t="shared" si="18"/>
        <v>29.2</v>
      </c>
      <c r="AV138" s="158">
        <f t="shared" si="18"/>
        <v>17.8</v>
      </c>
      <c r="AW138" s="158">
        <f t="shared" si="18"/>
        <v>36.799999999999997</v>
      </c>
      <c r="AX138" s="158">
        <f t="shared" ref="AX138:BB138" si="19">MAX(AX112:AX137)</f>
        <v>37</v>
      </c>
      <c r="AY138" s="158">
        <f t="shared" si="19"/>
        <v>39.799999999999997</v>
      </c>
      <c r="AZ138" s="158">
        <f t="shared" si="19"/>
        <v>42.400000000000013</v>
      </c>
      <c r="BA138" s="158">
        <f t="shared" si="19"/>
        <v>22</v>
      </c>
      <c r="BB138" s="158">
        <f t="shared" si="19"/>
        <v>27.6</v>
      </c>
      <c r="BC138" s="148"/>
      <c r="BD138" s="148"/>
      <c r="BE138" s="148"/>
      <c r="BF138" s="148"/>
      <c r="BG138" s="148"/>
      <c r="BH138" s="148"/>
      <c r="BI138" s="148"/>
      <c r="BJ138" s="148"/>
      <c r="BK138" s="148"/>
      <c r="BL138" s="148"/>
      <c r="BM138" s="148"/>
      <c r="BN138" s="148"/>
      <c r="BO138" s="148"/>
      <c r="BP138" s="148"/>
      <c r="BQ138" s="148"/>
      <c r="BR138" s="148"/>
      <c r="BS138" s="148"/>
      <c r="BT138" s="148"/>
      <c r="BU138" s="148"/>
      <c r="BV138" s="148"/>
      <c r="BW138" s="148"/>
      <c r="BX138" s="148"/>
      <c r="BY138" s="148"/>
    </row>
    <row r="139" spans="1:77" x14ac:dyDescent="0.3">
      <c r="A139" s="21" t="s">
        <v>117</v>
      </c>
      <c r="B139" s="157">
        <f t="shared" ref="B139:AW139" si="20">HOUR(B110)</f>
        <v>7</v>
      </c>
      <c r="C139" s="157">
        <f t="shared" si="20"/>
        <v>7</v>
      </c>
      <c r="D139" s="157">
        <f t="shared" si="20"/>
        <v>8</v>
      </c>
      <c r="E139" s="157">
        <f t="shared" si="20"/>
        <v>8</v>
      </c>
      <c r="F139" s="157">
        <f t="shared" si="20"/>
        <v>8</v>
      </c>
      <c r="G139" s="157">
        <f t="shared" si="20"/>
        <v>9</v>
      </c>
      <c r="H139" s="157">
        <f t="shared" si="20"/>
        <v>9</v>
      </c>
      <c r="I139" s="157">
        <f t="shared" si="20"/>
        <v>9</v>
      </c>
      <c r="J139" s="157">
        <f t="shared" si="20"/>
        <v>10</v>
      </c>
      <c r="K139" s="157">
        <f t="shared" si="20"/>
        <v>10</v>
      </c>
      <c r="L139" s="157">
        <f t="shared" si="20"/>
        <v>10</v>
      </c>
      <c r="M139" s="157">
        <f t="shared" si="20"/>
        <v>10</v>
      </c>
      <c r="N139" s="157">
        <f t="shared" si="20"/>
        <v>11</v>
      </c>
      <c r="O139" s="157">
        <f t="shared" si="20"/>
        <v>11</v>
      </c>
      <c r="P139" s="157">
        <f t="shared" si="20"/>
        <v>11</v>
      </c>
      <c r="Q139" s="157">
        <f t="shared" si="20"/>
        <v>11</v>
      </c>
      <c r="R139" s="157">
        <f t="shared" si="20"/>
        <v>12</v>
      </c>
      <c r="S139" s="157">
        <f t="shared" si="20"/>
        <v>12</v>
      </c>
      <c r="T139" s="157">
        <f t="shared" si="20"/>
        <v>12</v>
      </c>
      <c r="U139" s="157">
        <f t="shared" si="20"/>
        <v>12</v>
      </c>
      <c r="V139" s="157">
        <f t="shared" si="20"/>
        <v>13</v>
      </c>
      <c r="W139" s="157">
        <f t="shared" si="20"/>
        <v>13</v>
      </c>
      <c r="X139" s="157">
        <f t="shared" si="20"/>
        <v>13</v>
      </c>
      <c r="Y139" s="157">
        <f t="shared" si="20"/>
        <v>13</v>
      </c>
      <c r="Z139" s="157">
        <f t="shared" si="20"/>
        <v>14</v>
      </c>
      <c r="AA139" s="157">
        <f t="shared" si="20"/>
        <v>14</v>
      </c>
      <c r="AB139" s="157">
        <f t="shared" si="20"/>
        <v>14</v>
      </c>
      <c r="AC139" s="157">
        <f t="shared" si="20"/>
        <v>14</v>
      </c>
      <c r="AD139" s="157">
        <f t="shared" si="20"/>
        <v>15</v>
      </c>
      <c r="AE139" s="157">
        <f t="shared" si="20"/>
        <v>15</v>
      </c>
      <c r="AF139" s="157">
        <f t="shared" si="20"/>
        <v>15</v>
      </c>
      <c r="AG139" s="157">
        <f t="shared" si="20"/>
        <v>15</v>
      </c>
      <c r="AH139" s="157">
        <f t="shared" si="20"/>
        <v>16</v>
      </c>
      <c r="AI139" s="157">
        <f t="shared" si="20"/>
        <v>16</v>
      </c>
      <c r="AJ139" s="157">
        <f t="shared" si="20"/>
        <v>16</v>
      </c>
      <c r="AK139" s="157">
        <f t="shared" si="20"/>
        <v>16</v>
      </c>
      <c r="AL139" s="157">
        <f t="shared" si="20"/>
        <v>17</v>
      </c>
      <c r="AM139" s="157">
        <f t="shared" si="20"/>
        <v>17</v>
      </c>
      <c r="AN139" s="157">
        <f t="shared" si="20"/>
        <v>17</v>
      </c>
      <c r="AO139" s="157">
        <f t="shared" si="20"/>
        <v>18</v>
      </c>
      <c r="AP139" s="157">
        <f t="shared" si="20"/>
        <v>18</v>
      </c>
      <c r="AQ139" s="157">
        <f t="shared" si="20"/>
        <v>19</v>
      </c>
      <c r="AR139" s="157">
        <f t="shared" si="20"/>
        <v>19</v>
      </c>
      <c r="AS139" s="157">
        <f t="shared" si="20"/>
        <v>20</v>
      </c>
      <c r="AT139" s="157">
        <f t="shared" si="20"/>
        <v>20</v>
      </c>
      <c r="AU139" s="157">
        <f t="shared" si="20"/>
        <v>21</v>
      </c>
      <c r="AV139" s="157">
        <f t="shared" si="20"/>
        <v>21</v>
      </c>
      <c r="AW139" s="157">
        <f t="shared" si="20"/>
        <v>22</v>
      </c>
      <c r="AX139" s="157">
        <f t="shared" ref="AX139:BB139" si="21">HOUR(AX110)</f>
        <v>22</v>
      </c>
      <c r="AY139" s="157">
        <f t="shared" si="21"/>
        <v>23</v>
      </c>
      <c r="AZ139" s="157">
        <f t="shared" si="21"/>
        <v>23</v>
      </c>
      <c r="BA139" s="157">
        <f t="shared" si="21"/>
        <v>0</v>
      </c>
      <c r="BB139" s="157">
        <f t="shared" si="21"/>
        <v>0</v>
      </c>
      <c r="BC139" s="148"/>
      <c r="BD139" s="148"/>
      <c r="BE139" s="148"/>
      <c r="BF139" s="148"/>
      <c r="BG139" s="148"/>
      <c r="BH139" s="148"/>
      <c r="BI139" s="148"/>
      <c r="BJ139" s="148"/>
      <c r="BK139" s="148"/>
      <c r="BL139" s="148"/>
      <c r="BM139" s="148"/>
      <c r="BN139" s="148"/>
      <c r="BO139" s="148"/>
      <c r="BP139" s="148"/>
      <c r="BQ139" s="148"/>
      <c r="BR139" s="148"/>
      <c r="BS139" s="148"/>
      <c r="BT139" s="148"/>
      <c r="BU139" s="148"/>
      <c r="BV139" s="148"/>
      <c r="BW139" s="148"/>
      <c r="BX139" s="148"/>
      <c r="BY139" s="148"/>
    </row>
    <row r="140" spans="1:77" x14ac:dyDescent="0.3">
      <c r="BC140" s="148"/>
      <c r="BD140" s="148"/>
      <c r="BE140" s="148"/>
      <c r="BF140" s="148"/>
      <c r="BG140" s="148"/>
      <c r="BH140" s="148"/>
      <c r="BI140" s="148"/>
      <c r="BJ140" s="148"/>
      <c r="BK140" s="148"/>
      <c r="BL140" s="148"/>
      <c r="BM140" s="148"/>
      <c r="BN140" s="148"/>
      <c r="BO140" s="148"/>
      <c r="BP140" s="148"/>
      <c r="BQ140" s="148"/>
      <c r="BR140" s="148"/>
      <c r="BS140" s="148"/>
      <c r="BT140" s="148"/>
      <c r="BU140" s="148"/>
      <c r="BV140" s="148"/>
      <c r="BW140" s="148"/>
      <c r="BX140" s="148"/>
      <c r="BY140" s="148"/>
    </row>
    <row r="141" spans="1:77" x14ac:dyDescent="0.3">
      <c r="AX141" s="148"/>
      <c r="AY141" s="148"/>
      <c r="AZ141" s="148"/>
      <c r="BA141" s="148"/>
      <c r="BB141" s="148"/>
      <c r="BC141" s="148"/>
      <c r="BD141" s="148"/>
      <c r="BE141" s="148"/>
      <c r="BF141" s="148"/>
      <c r="BG141" s="148"/>
      <c r="BH141" s="148"/>
      <c r="BI141" s="148"/>
      <c r="BJ141" s="148"/>
      <c r="BK141" s="148"/>
      <c r="BL141" s="148"/>
      <c r="BM141" s="148"/>
      <c r="BN141" s="148"/>
      <c r="BO141" s="148"/>
      <c r="BP141" s="148"/>
      <c r="BQ141" s="148"/>
      <c r="BR141" s="148"/>
      <c r="BS141" s="148"/>
      <c r="BT141" s="148"/>
      <c r="BU141" s="148"/>
      <c r="BV141" s="148"/>
      <c r="BW141" s="148"/>
      <c r="BX141" s="148"/>
      <c r="BY141" s="148"/>
    </row>
    <row r="142" spans="1:77" x14ac:dyDescent="0.3">
      <c r="AK142" s="147"/>
      <c r="AS142" s="148"/>
      <c r="AT142" s="148"/>
      <c r="AU142" s="148"/>
      <c r="AV142" s="148"/>
      <c r="AW142" s="148"/>
      <c r="AX142" s="148"/>
      <c r="AY142" s="148"/>
      <c r="AZ142" s="148"/>
      <c r="BA142" s="148"/>
      <c r="BB142" s="148"/>
      <c r="BC142" s="148"/>
      <c r="BD142" s="148"/>
      <c r="BE142" s="148"/>
      <c r="BF142" s="148"/>
      <c r="BG142" s="148"/>
      <c r="BH142" s="148"/>
      <c r="BI142" s="148"/>
      <c r="BJ142" s="148"/>
      <c r="BK142" s="148"/>
      <c r="BL142" s="148"/>
      <c r="BM142" s="148"/>
      <c r="BN142" s="148"/>
      <c r="BO142" s="148"/>
      <c r="BP142" s="148"/>
      <c r="BQ142" s="148"/>
      <c r="BR142" s="148"/>
      <c r="BS142" s="148"/>
      <c r="BT142" s="148"/>
      <c r="BU142" s="148"/>
      <c r="BV142" s="148"/>
      <c r="BW142" s="148"/>
      <c r="BX142" s="148"/>
      <c r="BY142" s="148"/>
    </row>
    <row r="143" spans="1:77" s="148" customFormat="1" ht="14.1" customHeight="1" x14ac:dyDescent="0.25">
      <c r="A143" s="15" t="s">
        <v>1013</v>
      </c>
      <c r="B143" s="149"/>
      <c r="C143" s="150"/>
      <c r="D143" s="150"/>
      <c r="E143" s="150"/>
      <c r="F143" s="150"/>
      <c r="G143" s="150"/>
      <c r="H143" s="150"/>
      <c r="I143" s="150"/>
      <c r="J143" s="150"/>
      <c r="K143" s="150"/>
      <c r="L143" s="150"/>
      <c r="AI143" s="151"/>
    </row>
    <row r="144" spans="1:77" x14ac:dyDescent="0.3">
      <c r="A144" s="152" t="s">
        <v>82</v>
      </c>
      <c r="B144" s="153">
        <v>7201</v>
      </c>
      <c r="C144" s="153">
        <v>7203</v>
      </c>
      <c r="D144" s="153">
        <v>7205</v>
      </c>
      <c r="E144" s="153">
        <v>7207</v>
      </c>
      <c r="F144" s="153">
        <v>7209</v>
      </c>
      <c r="G144" s="153">
        <v>7211</v>
      </c>
      <c r="H144" s="153">
        <v>7213</v>
      </c>
      <c r="I144" s="153">
        <v>7215</v>
      </c>
      <c r="J144" s="153">
        <v>7217</v>
      </c>
      <c r="K144" s="153">
        <v>7219</v>
      </c>
      <c r="L144" s="153">
        <v>7221</v>
      </c>
      <c r="M144" s="153">
        <v>7223</v>
      </c>
      <c r="N144" s="153">
        <v>7225</v>
      </c>
      <c r="O144" s="153">
        <v>7227</v>
      </c>
      <c r="P144" s="153">
        <v>7229</v>
      </c>
      <c r="Q144" s="153">
        <v>7231</v>
      </c>
      <c r="R144" s="153">
        <v>7233</v>
      </c>
      <c r="S144" s="153">
        <v>7235</v>
      </c>
      <c r="T144" s="153">
        <v>7237</v>
      </c>
      <c r="U144" s="153">
        <v>7239</v>
      </c>
      <c r="V144" s="153">
        <v>7241</v>
      </c>
      <c r="W144" s="153">
        <v>7243</v>
      </c>
      <c r="X144" s="153">
        <v>7245</v>
      </c>
      <c r="Y144" s="153">
        <v>7247</v>
      </c>
      <c r="Z144" s="153">
        <v>7249</v>
      </c>
      <c r="AA144" s="153">
        <v>7251</v>
      </c>
      <c r="AB144" s="153">
        <v>7253</v>
      </c>
      <c r="AC144" s="153">
        <v>7255</v>
      </c>
      <c r="AD144" s="153">
        <v>7257</v>
      </c>
      <c r="AE144" s="153">
        <v>7259</v>
      </c>
      <c r="AF144" s="154">
        <v>7261</v>
      </c>
      <c r="AG144" s="153">
        <v>7263</v>
      </c>
      <c r="AH144" s="153">
        <v>7265</v>
      </c>
      <c r="AI144" s="153">
        <v>7267</v>
      </c>
      <c r="AJ144" s="153">
        <v>7269</v>
      </c>
      <c r="AK144" s="153">
        <v>7271</v>
      </c>
      <c r="AL144" s="153">
        <v>7273</v>
      </c>
      <c r="AM144" s="153">
        <v>7275</v>
      </c>
      <c r="AN144" s="153">
        <v>7277</v>
      </c>
      <c r="AO144" s="153">
        <v>7279</v>
      </c>
      <c r="AP144" s="153">
        <v>7281</v>
      </c>
      <c r="AQ144" s="153">
        <v>7283</v>
      </c>
      <c r="AR144" s="153">
        <v>7285</v>
      </c>
      <c r="AS144" s="148"/>
      <c r="AT144" s="148"/>
      <c r="AU144" s="148"/>
      <c r="AV144" s="148"/>
      <c r="AW144" s="148"/>
      <c r="AX144" s="148"/>
      <c r="AY144" s="148"/>
      <c r="AZ144" s="148"/>
      <c r="BA144" s="148"/>
      <c r="BB144" s="148"/>
      <c r="BC144" s="148"/>
      <c r="BD144" s="148"/>
      <c r="BE144" s="148"/>
      <c r="BF144" s="148"/>
      <c r="BG144" s="148"/>
      <c r="BH144" s="148"/>
      <c r="BI144" s="148"/>
      <c r="BJ144" s="148"/>
      <c r="BK144" s="148"/>
      <c r="BL144" s="148"/>
      <c r="BM144" s="148"/>
      <c r="BN144" s="148"/>
      <c r="BO144" s="148"/>
      <c r="BP144" s="148"/>
      <c r="BQ144" s="148"/>
      <c r="BR144" s="148"/>
      <c r="BS144" s="148"/>
      <c r="BT144" s="148"/>
      <c r="BU144" s="148"/>
      <c r="BV144" s="148"/>
      <c r="BW144" s="148"/>
      <c r="BX144" s="148"/>
      <c r="BY144" s="148"/>
    </row>
    <row r="145" spans="1:77" x14ac:dyDescent="0.3">
      <c r="A145" s="155" t="s">
        <v>83</v>
      </c>
      <c r="B145" s="155">
        <v>0.38194444444444442</v>
      </c>
      <c r="C145" s="155">
        <v>0.40277777777777773</v>
      </c>
      <c r="D145" s="155">
        <v>0.42361111111111105</v>
      </c>
      <c r="E145" s="155">
        <v>0.44444444444444436</v>
      </c>
      <c r="F145" s="155">
        <v>0.46527777777777768</v>
      </c>
      <c r="G145" s="155">
        <v>0.48611111111111099</v>
      </c>
      <c r="H145" s="155">
        <v>0.50694444444444431</v>
      </c>
      <c r="I145" s="155">
        <v>0.52777777777777768</v>
      </c>
      <c r="J145" s="155">
        <v>0.54861111111111105</v>
      </c>
      <c r="K145" s="155">
        <v>0.56944444444444442</v>
      </c>
      <c r="L145" s="155">
        <v>0.59166666666666667</v>
      </c>
      <c r="M145" s="155">
        <v>0.61250000000000004</v>
      </c>
      <c r="N145" s="155">
        <v>0.63333333333333341</v>
      </c>
      <c r="O145" s="155">
        <v>0.65555555555555567</v>
      </c>
      <c r="P145" s="155">
        <v>0.67638888888888904</v>
      </c>
      <c r="Q145" s="155">
        <v>0.69722222222222241</v>
      </c>
      <c r="R145" s="155">
        <v>0.71944444444444466</v>
      </c>
      <c r="S145" s="155">
        <v>0.73402777777777795</v>
      </c>
      <c r="T145" s="155">
        <v>0.74444444444444458</v>
      </c>
      <c r="U145" s="155">
        <v>0.7548611111111112</v>
      </c>
      <c r="V145" s="155">
        <v>0.76527777777777783</v>
      </c>
      <c r="W145" s="155">
        <v>0.77569444444444446</v>
      </c>
      <c r="X145" s="155">
        <v>0.78611111111111109</v>
      </c>
      <c r="Y145" s="155">
        <v>0.79652777777777772</v>
      </c>
      <c r="Z145" s="155">
        <v>0.80694444444444435</v>
      </c>
      <c r="AA145" s="155">
        <v>0.81736111111111098</v>
      </c>
      <c r="AB145" s="155">
        <v>0.82777777777777761</v>
      </c>
      <c r="AC145" s="155">
        <v>0.83819444444444424</v>
      </c>
      <c r="AD145" s="155">
        <v>0.84861111111111087</v>
      </c>
      <c r="AE145" s="155">
        <v>0.8590277777777775</v>
      </c>
      <c r="AF145" s="155">
        <v>0.86944444444444413</v>
      </c>
      <c r="AG145" s="155">
        <v>0.87986111111111076</v>
      </c>
      <c r="AH145" s="155">
        <v>0.89027777777777739</v>
      </c>
      <c r="AI145" s="155">
        <v>0.90069444444444402</v>
      </c>
      <c r="AJ145" s="155">
        <v>0.91111111111111065</v>
      </c>
      <c r="AK145" s="155">
        <v>0.92152777777777728</v>
      </c>
      <c r="AL145" s="155">
        <v>0.93194444444444391</v>
      </c>
      <c r="AM145" s="155">
        <v>0.94236111111111054</v>
      </c>
      <c r="AN145" s="155">
        <v>0.95277777777777717</v>
      </c>
      <c r="AO145" s="155">
        <v>0.97361111111111054</v>
      </c>
      <c r="AP145" s="155">
        <v>0.99444444444444391</v>
      </c>
      <c r="AQ145" s="155">
        <v>1.0152777777777773</v>
      </c>
      <c r="AR145" s="155">
        <v>1.0361111111111105</v>
      </c>
      <c r="AS145" s="148"/>
      <c r="AT145" s="148"/>
      <c r="AU145" s="148"/>
      <c r="AV145" s="148"/>
      <c r="AW145" s="148"/>
      <c r="AX145" s="148"/>
      <c r="AY145" s="148"/>
      <c r="AZ145" s="148"/>
      <c r="BA145" s="148"/>
      <c r="BB145" s="148"/>
      <c r="BC145" s="148"/>
      <c r="BD145" s="148"/>
      <c r="BE145" s="148"/>
      <c r="BF145" s="148"/>
      <c r="BG145" s="148"/>
      <c r="BH145" s="148"/>
      <c r="BI145" s="148"/>
      <c r="BJ145" s="148"/>
      <c r="BK145" s="148"/>
      <c r="BL145" s="148"/>
      <c r="BM145" s="148"/>
      <c r="BN145" s="148"/>
      <c r="BO145" s="148"/>
      <c r="BP145" s="148"/>
      <c r="BQ145" s="148"/>
      <c r="BR145" s="148"/>
      <c r="BS145" s="148"/>
      <c r="BT145" s="148"/>
      <c r="BU145" s="148"/>
      <c r="BV145" s="148"/>
      <c r="BW145" s="148"/>
      <c r="BX145" s="148"/>
      <c r="BY145" s="148"/>
    </row>
    <row r="146" spans="1:77" x14ac:dyDescent="0.3">
      <c r="AK146" s="147"/>
      <c r="AS146" s="148"/>
      <c r="AT146" s="148"/>
      <c r="AU146" s="148"/>
      <c r="AV146" s="148"/>
      <c r="AW146" s="148"/>
      <c r="AX146" s="148"/>
      <c r="AY146" s="148"/>
      <c r="AZ146" s="148"/>
      <c r="BA146" s="148"/>
      <c r="BB146" s="148"/>
      <c r="BC146" s="148"/>
      <c r="BD146" s="148"/>
      <c r="BE146" s="148"/>
      <c r="BF146" s="148"/>
      <c r="BG146" s="148"/>
      <c r="BH146" s="148"/>
      <c r="BI146" s="148"/>
      <c r="BJ146" s="148"/>
      <c r="BK146" s="148"/>
      <c r="BL146" s="148"/>
      <c r="BM146" s="148"/>
      <c r="BN146" s="148"/>
      <c r="BO146" s="148"/>
      <c r="BP146" s="148"/>
      <c r="BQ146" s="148"/>
      <c r="BR146" s="148"/>
      <c r="BS146" s="148"/>
      <c r="BT146" s="148"/>
      <c r="BU146" s="148"/>
      <c r="BV146" s="148"/>
      <c r="BW146" s="148"/>
      <c r="BX146" s="148"/>
      <c r="BY146" s="148"/>
    </row>
    <row r="147" spans="1:77" x14ac:dyDescent="0.3">
      <c r="A147" s="7" t="s">
        <v>987</v>
      </c>
      <c r="B147" s="156">
        <v>7.2</v>
      </c>
      <c r="C147" s="156">
        <v>9.2000000000000011</v>
      </c>
      <c r="D147" s="156">
        <v>8.4</v>
      </c>
      <c r="E147" s="156">
        <v>15</v>
      </c>
      <c r="F147" s="156">
        <v>15</v>
      </c>
      <c r="G147" s="156">
        <v>19</v>
      </c>
      <c r="H147" s="156">
        <v>14.6</v>
      </c>
      <c r="I147" s="156">
        <v>38.400000000000013</v>
      </c>
      <c r="J147" s="156">
        <v>23.6</v>
      </c>
      <c r="K147" s="156">
        <v>27.8</v>
      </c>
      <c r="L147" s="156">
        <v>31</v>
      </c>
      <c r="M147" s="156">
        <v>17.600000000000001</v>
      </c>
      <c r="N147" s="156">
        <v>18</v>
      </c>
      <c r="O147" s="156">
        <v>17</v>
      </c>
      <c r="P147" s="156">
        <v>8.4</v>
      </c>
      <c r="Q147" s="156">
        <v>15</v>
      </c>
      <c r="R147" s="156">
        <v>14.4</v>
      </c>
      <c r="S147" s="156">
        <v>12.4</v>
      </c>
      <c r="T147" s="156">
        <v>6.2</v>
      </c>
      <c r="U147" s="156">
        <v>8.8000000000000007</v>
      </c>
      <c r="V147" s="156">
        <v>9.4</v>
      </c>
      <c r="W147" s="156">
        <v>10.4</v>
      </c>
      <c r="X147" s="156">
        <v>5.6000000000000014</v>
      </c>
      <c r="Y147" s="156">
        <v>3.2</v>
      </c>
      <c r="Z147" s="156">
        <v>8.4</v>
      </c>
      <c r="AA147" s="156">
        <v>8.2000000000000011</v>
      </c>
      <c r="AB147" s="156">
        <v>8.2000000000000011</v>
      </c>
      <c r="AC147" s="156">
        <v>5.6000000000000014</v>
      </c>
      <c r="AD147" s="156">
        <v>4.6000000000000014</v>
      </c>
      <c r="AE147" s="156">
        <v>7.6000000000000014</v>
      </c>
      <c r="AF147" s="157">
        <v>9.6000000000000014</v>
      </c>
      <c r="AG147" s="156">
        <v>7.8000000000000007</v>
      </c>
      <c r="AH147" s="156">
        <v>7.6000000000000014</v>
      </c>
      <c r="AI147" s="156">
        <v>9.6000000000000014</v>
      </c>
      <c r="AJ147" s="156">
        <v>6.8000000000000007</v>
      </c>
      <c r="AK147" s="156">
        <v>4.6000000000000014</v>
      </c>
      <c r="AL147" s="156">
        <v>7.2</v>
      </c>
      <c r="AM147" s="156">
        <v>4.8000000000000007</v>
      </c>
      <c r="AN147" s="156">
        <v>3.4</v>
      </c>
      <c r="AO147" s="156">
        <v>8.2000000000000011</v>
      </c>
      <c r="AP147" s="156">
        <v>4.8000000000000007</v>
      </c>
      <c r="AQ147" s="156">
        <v>1.2</v>
      </c>
      <c r="AR147" s="156">
        <v>2.6</v>
      </c>
      <c r="AS147" s="148"/>
      <c r="AT147" s="148"/>
      <c r="AU147" s="148"/>
      <c r="AV147" s="148"/>
      <c r="AW147" s="148"/>
      <c r="AX147" s="148"/>
      <c r="AY147" s="148"/>
      <c r="AZ147" s="148"/>
      <c r="BA147" s="148"/>
      <c r="BB147" s="148"/>
      <c r="BC147" s="148"/>
      <c r="BD147" s="148"/>
      <c r="BE147" s="148"/>
      <c r="BF147" s="148"/>
      <c r="BG147" s="148"/>
      <c r="BH147" s="148"/>
      <c r="BI147" s="148"/>
      <c r="BJ147" s="148"/>
      <c r="BK147" s="148"/>
      <c r="BL147" s="148"/>
      <c r="BM147" s="148"/>
      <c r="BN147" s="148"/>
      <c r="BO147" s="148"/>
      <c r="BP147" s="148"/>
      <c r="BQ147" s="148"/>
      <c r="BR147" s="148"/>
      <c r="BS147" s="148"/>
      <c r="BT147" s="148"/>
      <c r="BU147" s="148"/>
      <c r="BV147" s="148"/>
      <c r="BW147" s="148"/>
      <c r="BX147" s="148"/>
      <c r="BY147" s="148"/>
    </row>
    <row r="148" spans="1:77" x14ac:dyDescent="0.3">
      <c r="A148" s="7" t="s">
        <v>988</v>
      </c>
      <c r="B148" s="156">
        <v>7.6000000000000014</v>
      </c>
      <c r="C148" s="156">
        <v>13.6</v>
      </c>
      <c r="D148" s="156">
        <v>8.4</v>
      </c>
      <c r="E148" s="156">
        <v>15.6</v>
      </c>
      <c r="F148" s="156">
        <v>17.399999999999999</v>
      </c>
      <c r="G148" s="156">
        <v>21.8</v>
      </c>
      <c r="H148" s="156">
        <v>16.600000000000001</v>
      </c>
      <c r="I148" s="156">
        <v>40.799999999999997</v>
      </c>
      <c r="J148" s="156">
        <v>24.8</v>
      </c>
      <c r="K148" s="156">
        <v>27.8</v>
      </c>
      <c r="L148" s="156">
        <v>32</v>
      </c>
      <c r="M148" s="156">
        <v>18</v>
      </c>
      <c r="N148" s="156">
        <v>19.600000000000001</v>
      </c>
      <c r="O148" s="156">
        <v>16.8</v>
      </c>
      <c r="P148" s="156">
        <v>9</v>
      </c>
      <c r="Q148" s="156">
        <v>15.8</v>
      </c>
      <c r="R148" s="156">
        <v>14.8</v>
      </c>
      <c r="S148" s="156">
        <v>12.4</v>
      </c>
      <c r="T148" s="156">
        <v>6.2</v>
      </c>
      <c r="U148" s="156">
        <v>8.8000000000000007</v>
      </c>
      <c r="V148" s="156">
        <v>9.4</v>
      </c>
      <c r="W148" s="156">
        <v>11.4</v>
      </c>
      <c r="X148" s="156">
        <v>5</v>
      </c>
      <c r="Y148" s="156">
        <v>3.2</v>
      </c>
      <c r="Z148" s="156">
        <v>8.4</v>
      </c>
      <c r="AA148" s="156">
        <v>9.4</v>
      </c>
      <c r="AB148" s="156">
        <v>8.8000000000000007</v>
      </c>
      <c r="AC148" s="156">
        <v>7.2</v>
      </c>
      <c r="AD148" s="156">
        <v>4.6000000000000014</v>
      </c>
      <c r="AE148" s="156">
        <v>7.6000000000000014</v>
      </c>
      <c r="AF148" s="157">
        <v>10</v>
      </c>
      <c r="AG148" s="156">
        <v>7.8000000000000007</v>
      </c>
      <c r="AH148" s="156">
        <v>7.6000000000000014</v>
      </c>
      <c r="AI148" s="156">
        <v>9.6000000000000014</v>
      </c>
      <c r="AJ148" s="156">
        <v>6.8000000000000007</v>
      </c>
      <c r="AK148" s="156">
        <v>5.2</v>
      </c>
      <c r="AL148" s="156">
        <v>6.6000000000000014</v>
      </c>
      <c r="AM148" s="156">
        <v>4.8000000000000007</v>
      </c>
      <c r="AN148" s="156">
        <v>4</v>
      </c>
      <c r="AO148" s="156">
        <v>8.8000000000000007</v>
      </c>
      <c r="AP148" s="156">
        <v>4.8000000000000007</v>
      </c>
      <c r="AQ148" s="156">
        <v>1.2</v>
      </c>
      <c r="AR148" s="156">
        <v>2.6</v>
      </c>
      <c r="AS148" s="148"/>
      <c r="AT148" s="148"/>
      <c r="AU148" s="148"/>
      <c r="AV148" s="148"/>
      <c r="AW148" s="148"/>
      <c r="AX148" s="148"/>
      <c r="AY148" s="148"/>
      <c r="AZ148" s="148"/>
      <c r="BA148" s="148"/>
      <c r="BB148" s="148"/>
      <c r="BC148" s="148"/>
      <c r="BD148" s="148"/>
      <c r="BE148" s="148"/>
      <c r="BF148" s="148"/>
      <c r="BG148" s="148"/>
      <c r="BH148" s="148"/>
      <c r="BI148" s="148"/>
      <c r="BJ148" s="148"/>
      <c r="BK148" s="148"/>
      <c r="BL148" s="148"/>
      <c r="BM148" s="148"/>
      <c r="BN148" s="148"/>
      <c r="BO148" s="148"/>
      <c r="BP148" s="148"/>
      <c r="BQ148" s="148"/>
      <c r="BR148" s="148"/>
      <c r="BS148" s="148"/>
      <c r="BT148" s="148"/>
      <c r="BU148" s="148"/>
      <c r="BV148" s="148"/>
      <c r="BW148" s="148"/>
      <c r="BX148" s="148"/>
      <c r="BY148" s="148"/>
    </row>
    <row r="149" spans="1:77" x14ac:dyDescent="0.3">
      <c r="A149" s="7" t="s">
        <v>989</v>
      </c>
      <c r="B149" s="156">
        <v>8.8000000000000007</v>
      </c>
      <c r="C149" s="156">
        <v>13</v>
      </c>
      <c r="D149" s="156">
        <v>9.2000000000000011</v>
      </c>
      <c r="E149" s="156">
        <v>17</v>
      </c>
      <c r="F149" s="156">
        <v>18.399999999999999</v>
      </c>
      <c r="G149" s="156">
        <v>23</v>
      </c>
      <c r="H149" s="156">
        <v>16.600000000000001</v>
      </c>
      <c r="I149" s="156">
        <v>42.8</v>
      </c>
      <c r="J149" s="156">
        <v>29.4</v>
      </c>
      <c r="K149" s="156">
        <v>33.200000000000003</v>
      </c>
      <c r="L149" s="156">
        <v>33.799999999999997</v>
      </c>
      <c r="M149" s="156">
        <v>18</v>
      </c>
      <c r="N149" s="156">
        <v>20.2</v>
      </c>
      <c r="O149" s="156">
        <v>16.8</v>
      </c>
      <c r="P149" s="156">
        <v>9</v>
      </c>
      <c r="Q149" s="156">
        <v>16</v>
      </c>
      <c r="R149" s="156">
        <v>15.4</v>
      </c>
      <c r="S149" s="156">
        <v>11.4</v>
      </c>
      <c r="T149" s="156">
        <v>8</v>
      </c>
      <c r="U149" s="156">
        <v>8.8000000000000007</v>
      </c>
      <c r="V149" s="156">
        <v>9.4</v>
      </c>
      <c r="W149" s="156">
        <v>11.8</v>
      </c>
      <c r="X149" s="156">
        <v>5</v>
      </c>
      <c r="Y149" s="156">
        <v>3.2</v>
      </c>
      <c r="Z149" s="156">
        <v>7.6000000000000014</v>
      </c>
      <c r="AA149" s="156">
        <v>11</v>
      </c>
      <c r="AB149" s="156">
        <v>9.4</v>
      </c>
      <c r="AC149" s="156">
        <v>7.2</v>
      </c>
      <c r="AD149" s="156">
        <v>4.6000000000000014</v>
      </c>
      <c r="AE149" s="156">
        <v>7.6000000000000014</v>
      </c>
      <c r="AF149" s="157">
        <v>10.199999999999999</v>
      </c>
      <c r="AG149" s="156">
        <v>7.8000000000000007</v>
      </c>
      <c r="AH149" s="156">
        <v>6.4</v>
      </c>
      <c r="AI149" s="156">
        <v>9.8000000000000007</v>
      </c>
      <c r="AJ149" s="156">
        <v>7.2</v>
      </c>
      <c r="AK149" s="156">
        <v>4.6000000000000014</v>
      </c>
      <c r="AL149" s="156">
        <v>6.6000000000000014</v>
      </c>
      <c r="AM149" s="156">
        <v>4.8000000000000007</v>
      </c>
      <c r="AN149" s="156">
        <v>4</v>
      </c>
      <c r="AO149" s="156">
        <v>8.8000000000000007</v>
      </c>
      <c r="AP149" s="156">
        <v>4.8000000000000007</v>
      </c>
      <c r="AQ149" s="156">
        <v>1.2</v>
      </c>
      <c r="AR149" s="156">
        <v>2.6</v>
      </c>
      <c r="AS149" s="148"/>
      <c r="AT149" s="148"/>
      <c r="AU149" s="148"/>
      <c r="AV149" s="148"/>
      <c r="AW149" s="148"/>
      <c r="AX149" s="148"/>
      <c r="AY149" s="148"/>
      <c r="AZ149" s="148"/>
      <c r="BA149" s="148"/>
      <c r="BB149" s="148"/>
      <c r="BC149" s="148"/>
      <c r="BD149" s="148"/>
      <c r="BE149" s="148"/>
      <c r="BF149" s="148"/>
      <c r="BG149" s="148"/>
      <c r="BH149" s="148"/>
      <c r="BI149" s="148"/>
      <c r="BJ149" s="148"/>
      <c r="BK149" s="148"/>
      <c r="BL149" s="148"/>
      <c r="BM149" s="148"/>
      <c r="BN149" s="148"/>
      <c r="BO149" s="148"/>
      <c r="BP149" s="148"/>
      <c r="BQ149" s="148"/>
      <c r="BR149" s="148"/>
      <c r="BS149" s="148"/>
      <c r="BT149" s="148"/>
      <c r="BU149" s="148"/>
      <c r="BV149" s="148"/>
      <c r="BW149" s="148"/>
      <c r="BX149" s="148"/>
      <c r="BY149" s="148"/>
    </row>
    <row r="150" spans="1:77" x14ac:dyDescent="0.3">
      <c r="A150" s="7" t="s">
        <v>990</v>
      </c>
      <c r="B150" s="156">
        <v>9.6000000000000014</v>
      </c>
      <c r="C150" s="156">
        <v>15.6</v>
      </c>
      <c r="D150" s="156">
        <v>9.2000000000000011</v>
      </c>
      <c r="E150" s="156">
        <v>18.399999999999999</v>
      </c>
      <c r="F150" s="156">
        <v>18.3</v>
      </c>
      <c r="G150" s="156">
        <v>22.6</v>
      </c>
      <c r="H150" s="156">
        <v>16.600000000000001</v>
      </c>
      <c r="I150" s="156">
        <v>42.7</v>
      </c>
      <c r="J150" s="156">
        <v>29.4</v>
      </c>
      <c r="K150" s="156">
        <v>34.1</v>
      </c>
      <c r="L150" s="156">
        <v>37</v>
      </c>
      <c r="M150" s="156">
        <v>18.2</v>
      </c>
      <c r="N150" s="156">
        <v>19.399999999999999</v>
      </c>
      <c r="O150" s="156">
        <v>16.8</v>
      </c>
      <c r="P150" s="156">
        <v>8.2000000000000011</v>
      </c>
      <c r="Q150" s="156">
        <v>18.399999999999999</v>
      </c>
      <c r="R150" s="156">
        <v>15.8</v>
      </c>
      <c r="S150" s="156">
        <v>10.199999999999999</v>
      </c>
      <c r="T150" s="156">
        <v>7.8000000000000007</v>
      </c>
      <c r="U150" s="156">
        <v>8.8000000000000007</v>
      </c>
      <c r="V150" s="156">
        <v>9.4</v>
      </c>
      <c r="W150" s="156">
        <v>11.2</v>
      </c>
      <c r="X150" s="156">
        <v>5.6000000000000014</v>
      </c>
      <c r="Y150" s="156">
        <v>3.6</v>
      </c>
      <c r="Z150" s="156">
        <v>5.6000000000000014</v>
      </c>
      <c r="AA150" s="156">
        <v>11.8</v>
      </c>
      <c r="AB150" s="156">
        <v>9.4</v>
      </c>
      <c r="AC150" s="156">
        <v>6.6000000000000014</v>
      </c>
      <c r="AD150" s="156">
        <v>4.2</v>
      </c>
      <c r="AE150" s="156">
        <v>6</v>
      </c>
      <c r="AF150" s="157">
        <v>11</v>
      </c>
      <c r="AG150" s="156">
        <v>7.2</v>
      </c>
      <c r="AH150" s="156">
        <v>7.2</v>
      </c>
      <c r="AI150" s="156">
        <v>7.8000000000000007</v>
      </c>
      <c r="AJ150" s="156">
        <v>6</v>
      </c>
      <c r="AK150" s="156">
        <v>4.6000000000000014</v>
      </c>
      <c r="AL150" s="156">
        <v>6.2</v>
      </c>
      <c r="AM150" s="156">
        <v>5</v>
      </c>
      <c r="AN150" s="156">
        <v>4</v>
      </c>
      <c r="AO150" s="156">
        <v>9.2000000000000011</v>
      </c>
      <c r="AP150" s="156">
        <v>4.8000000000000007</v>
      </c>
      <c r="AQ150" s="156">
        <v>1.2</v>
      </c>
      <c r="AR150" s="156">
        <v>2.6</v>
      </c>
      <c r="AS150" s="148"/>
      <c r="AT150" s="148"/>
      <c r="AU150" s="148"/>
      <c r="AV150" s="148"/>
      <c r="AW150" s="148"/>
      <c r="AX150" s="148"/>
      <c r="AY150" s="148"/>
      <c r="AZ150" s="148"/>
      <c r="BA150" s="148"/>
      <c r="BB150" s="148"/>
      <c r="BC150" s="148"/>
      <c r="BD150" s="148"/>
      <c r="BE150" s="148"/>
      <c r="BF150" s="148"/>
      <c r="BG150" s="148"/>
      <c r="BH150" s="148"/>
      <c r="BI150" s="148"/>
      <c r="BJ150" s="148"/>
      <c r="BK150" s="148"/>
      <c r="BL150" s="148"/>
      <c r="BM150" s="148"/>
      <c r="BN150" s="148"/>
      <c r="BO150" s="148"/>
      <c r="BP150" s="148"/>
      <c r="BQ150" s="148"/>
      <c r="BR150" s="148"/>
      <c r="BS150" s="148"/>
      <c r="BT150" s="148"/>
      <c r="BU150" s="148"/>
      <c r="BV150" s="148"/>
      <c r="BW150" s="148"/>
      <c r="BX150" s="148"/>
      <c r="BY150" s="148"/>
    </row>
    <row r="151" spans="1:77" x14ac:dyDescent="0.3">
      <c r="A151" s="7" t="s">
        <v>991</v>
      </c>
      <c r="B151" s="156">
        <v>12.2</v>
      </c>
      <c r="C151" s="156">
        <v>17</v>
      </c>
      <c r="D151" s="156">
        <v>12</v>
      </c>
      <c r="E151" s="156">
        <v>20.6</v>
      </c>
      <c r="F151" s="156">
        <v>19.100000000000001</v>
      </c>
      <c r="G151" s="156">
        <v>30.6</v>
      </c>
      <c r="H151" s="156">
        <v>17</v>
      </c>
      <c r="I151" s="156">
        <v>48.900000000000013</v>
      </c>
      <c r="J151" s="156">
        <v>30.4</v>
      </c>
      <c r="K151" s="156">
        <v>40.5</v>
      </c>
      <c r="L151" s="156">
        <v>41.6</v>
      </c>
      <c r="M151" s="156">
        <v>23.2</v>
      </c>
      <c r="N151" s="156">
        <v>19</v>
      </c>
      <c r="O151" s="156">
        <v>18.5</v>
      </c>
      <c r="P151" s="156">
        <v>8.6</v>
      </c>
      <c r="Q151" s="156">
        <v>19.2</v>
      </c>
      <c r="R151" s="156">
        <v>15.1</v>
      </c>
      <c r="S151" s="156">
        <v>12.4</v>
      </c>
      <c r="T151" s="156">
        <v>9.6000000000000014</v>
      </c>
      <c r="U151" s="156">
        <v>8.8000000000000007</v>
      </c>
      <c r="V151" s="156">
        <v>9.4</v>
      </c>
      <c r="W151" s="156">
        <v>12.6</v>
      </c>
      <c r="X151" s="156">
        <v>5.2</v>
      </c>
      <c r="Y151" s="156">
        <v>4.2</v>
      </c>
      <c r="Z151" s="156">
        <v>6.2</v>
      </c>
      <c r="AA151" s="156">
        <v>11.8</v>
      </c>
      <c r="AB151" s="156">
        <v>9.6000000000000014</v>
      </c>
      <c r="AC151" s="156">
        <v>6.6000000000000014</v>
      </c>
      <c r="AD151" s="156">
        <v>4.2</v>
      </c>
      <c r="AE151" s="156">
        <v>5</v>
      </c>
      <c r="AF151" s="157">
        <v>12</v>
      </c>
      <c r="AG151" s="156">
        <v>7.2</v>
      </c>
      <c r="AH151" s="156">
        <v>7.6000000000000014</v>
      </c>
      <c r="AI151" s="156">
        <v>6.6000000000000014</v>
      </c>
      <c r="AJ151" s="156">
        <v>6</v>
      </c>
      <c r="AK151" s="156">
        <v>4.4000000000000004</v>
      </c>
      <c r="AL151" s="156">
        <v>5</v>
      </c>
      <c r="AM151" s="156">
        <v>5.6000000000000014</v>
      </c>
      <c r="AN151" s="156">
        <v>3.4</v>
      </c>
      <c r="AO151" s="156">
        <v>7.6000000000000014</v>
      </c>
      <c r="AP151" s="156">
        <v>2.6</v>
      </c>
      <c r="AQ151" s="156">
        <v>0.60000000000000009</v>
      </c>
      <c r="AR151" s="156">
        <v>2</v>
      </c>
      <c r="AS151" s="148"/>
      <c r="AT151" s="148"/>
      <c r="AU151" s="148"/>
      <c r="AV151" s="148"/>
      <c r="AW151" s="148"/>
      <c r="AX151" s="148"/>
      <c r="AY151" s="148"/>
      <c r="AZ151" s="148"/>
      <c r="BA151" s="148"/>
      <c r="BB151" s="148"/>
      <c r="BC151" s="148"/>
      <c r="BD151" s="148"/>
      <c r="BE151" s="148"/>
      <c r="BF151" s="148"/>
      <c r="BG151" s="148"/>
      <c r="BH151" s="148"/>
      <c r="BI151" s="148"/>
      <c r="BJ151" s="148"/>
      <c r="BK151" s="148"/>
      <c r="BL151" s="148"/>
      <c r="BM151" s="148"/>
      <c r="BN151" s="148"/>
      <c r="BO151" s="148"/>
      <c r="BP151" s="148"/>
      <c r="BQ151" s="148"/>
      <c r="BR151" s="148"/>
      <c r="BS151" s="148"/>
      <c r="BT151" s="148"/>
      <c r="BU151" s="148"/>
      <c r="BV151" s="148"/>
      <c r="BW151" s="148"/>
      <c r="BX151" s="148"/>
      <c r="BY151" s="148"/>
    </row>
    <row r="152" spans="1:77" x14ac:dyDescent="0.3">
      <c r="A152" s="7" t="s">
        <v>992</v>
      </c>
      <c r="B152" s="156">
        <v>12.6</v>
      </c>
      <c r="C152" s="156">
        <v>17</v>
      </c>
      <c r="D152" s="156">
        <v>13</v>
      </c>
      <c r="E152" s="156">
        <v>21</v>
      </c>
      <c r="F152" s="156">
        <v>20.100000000000001</v>
      </c>
      <c r="G152" s="156">
        <v>33.200000000000003</v>
      </c>
      <c r="H152" s="156">
        <v>18</v>
      </c>
      <c r="I152" s="156">
        <v>49.900000000000013</v>
      </c>
      <c r="J152" s="156">
        <v>32.6</v>
      </c>
      <c r="K152" s="156">
        <v>39.900000000000013</v>
      </c>
      <c r="L152" s="156">
        <v>40.400000000000013</v>
      </c>
      <c r="M152" s="156">
        <v>23.2</v>
      </c>
      <c r="N152" s="156">
        <v>18.600000000000001</v>
      </c>
      <c r="O152" s="156">
        <v>19.899999999999999</v>
      </c>
      <c r="P152" s="156">
        <v>10.8</v>
      </c>
      <c r="Q152" s="156">
        <v>20</v>
      </c>
      <c r="R152" s="156">
        <v>17.5</v>
      </c>
      <c r="S152" s="156">
        <v>13.6</v>
      </c>
      <c r="T152" s="156">
        <v>9.4</v>
      </c>
      <c r="U152" s="156">
        <v>9.2000000000000011</v>
      </c>
      <c r="V152" s="156">
        <v>9.8000000000000007</v>
      </c>
      <c r="W152" s="156">
        <v>13.2</v>
      </c>
      <c r="X152" s="156">
        <v>5.8000000000000007</v>
      </c>
      <c r="Y152" s="156">
        <v>5.6000000000000014</v>
      </c>
      <c r="Z152" s="156">
        <v>6.2</v>
      </c>
      <c r="AA152" s="156">
        <v>12.4</v>
      </c>
      <c r="AB152" s="156">
        <v>10.4</v>
      </c>
      <c r="AC152" s="156">
        <v>7.8000000000000007</v>
      </c>
      <c r="AD152" s="156">
        <v>6.2</v>
      </c>
      <c r="AE152" s="156">
        <v>5</v>
      </c>
      <c r="AF152" s="157">
        <v>12</v>
      </c>
      <c r="AG152" s="156">
        <v>6.6000000000000014</v>
      </c>
      <c r="AH152" s="156">
        <v>7</v>
      </c>
      <c r="AI152" s="156">
        <v>6.6000000000000014</v>
      </c>
      <c r="AJ152" s="156">
        <v>5.6000000000000014</v>
      </c>
      <c r="AK152" s="156">
        <v>3.8</v>
      </c>
      <c r="AL152" s="156">
        <v>5</v>
      </c>
      <c r="AM152" s="156">
        <v>4.4000000000000004</v>
      </c>
      <c r="AN152" s="156">
        <v>3.4</v>
      </c>
      <c r="AO152" s="156">
        <v>7.6000000000000014</v>
      </c>
      <c r="AP152" s="156">
        <v>2.2000000000000002</v>
      </c>
      <c r="AQ152" s="156">
        <v>0.60000000000000009</v>
      </c>
      <c r="AR152" s="156">
        <v>2</v>
      </c>
      <c r="AS152" s="148"/>
      <c r="AT152" s="148"/>
      <c r="AU152" s="148"/>
      <c r="AV152" s="148"/>
      <c r="AW152" s="148"/>
      <c r="AX152" s="148"/>
      <c r="AY152" s="148"/>
      <c r="AZ152" s="148"/>
      <c r="BA152" s="148"/>
      <c r="BB152" s="148"/>
      <c r="BC152" s="148"/>
      <c r="BD152" s="148"/>
      <c r="BE152" s="148"/>
      <c r="BF152" s="148"/>
      <c r="BG152" s="148"/>
      <c r="BH152" s="148"/>
      <c r="BI152" s="148"/>
      <c r="BJ152" s="148"/>
      <c r="BK152" s="148"/>
      <c r="BL152" s="148"/>
      <c r="BM152" s="148"/>
      <c r="BN152" s="148"/>
      <c r="BO152" s="148"/>
      <c r="BP152" s="148"/>
      <c r="BQ152" s="148"/>
      <c r="BR152" s="148"/>
      <c r="BS152" s="148"/>
      <c r="BT152" s="148"/>
      <c r="BU152" s="148"/>
      <c r="BV152" s="148"/>
      <c r="BW152" s="148"/>
      <c r="BX152" s="148"/>
      <c r="BY152" s="148"/>
    </row>
    <row r="153" spans="1:77" x14ac:dyDescent="0.3">
      <c r="A153" s="7" t="s">
        <v>993</v>
      </c>
      <c r="B153" s="156">
        <v>12.6</v>
      </c>
      <c r="C153" s="156">
        <v>18.2</v>
      </c>
      <c r="D153" s="156">
        <v>13</v>
      </c>
      <c r="E153" s="156">
        <v>21.4</v>
      </c>
      <c r="F153" s="156">
        <v>20.100000000000001</v>
      </c>
      <c r="G153" s="156">
        <v>33.799999999999997</v>
      </c>
      <c r="H153" s="156">
        <v>21.2</v>
      </c>
      <c r="I153" s="156">
        <v>50.7</v>
      </c>
      <c r="J153" s="156">
        <v>32.6</v>
      </c>
      <c r="K153" s="156">
        <v>40.200000000000003</v>
      </c>
      <c r="L153" s="156">
        <v>40.200000000000003</v>
      </c>
      <c r="M153" s="156">
        <v>23.5</v>
      </c>
      <c r="N153" s="156">
        <v>22.8</v>
      </c>
      <c r="O153" s="156">
        <v>19.899999999999999</v>
      </c>
      <c r="P153" s="156">
        <v>10.8</v>
      </c>
      <c r="Q153" s="156">
        <v>21.2</v>
      </c>
      <c r="R153" s="156">
        <v>18.5</v>
      </c>
      <c r="S153" s="156">
        <v>14</v>
      </c>
      <c r="T153" s="156">
        <v>10</v>
      </c>
      <c r="U153" s="156">
        <v>9.8000000000000007</v>
      </c>
      <c r="V153" s="156">
        <v>5.6000000000000014</v>
      </c>
      <c r="W153" s="156">
        <v>15.8</v>
      </c>
      <c r="X153" s="156">
        <v>5.4</v>
      </c>
      <c r="Y153" s="156">
        <v>6.6000000000000014</v>
      </c>
      <c r="Z153" s="156">
        <v>6.6000000000000014</v>
      </c>
      <c r="AA153" s="156">
        <v>12.4</v>
      </c>
      <c r="AB153" s="156">
        <v>11.6</v>
      </c>
      <c r="AC153" s="156">
        <v>8.6</v>
      </c>
      <c r="AD153" s="156">
        <v>6.2</v>
      </c>
      <c r="AE153" s="156">
        <v>5</v>
      </c>
      <c r="AF153" s="157">
        <v>12.6</v>
      </c>
      <c r="AG153" s="156">
        <v>6.6000000000000014</v>
      </c>
      <c r="AH153" s="156">
        <v>7</v>
      </c>
      <c r="AI153" s="156">
        <v>5.8000000000000007</v>
      </c>
      <c r="AJ153" s="156">
        <v>5.9</v>
      </c>
      <c r="AK153" s="156">
        <v>3.6</v>
      </c>
      <c r="AL153" s="156">
        <v>5</v>
      </c>
      <c r="AM153" s="156">
        <v>4.4000000000000004</v>
      </c>
      <c r="AN153" s="156">
        <v>3.4</v>
      </c>
      <c r="AO153" s="156">
        <v>7.4</v>
      </c>
      <c r="AP153" s="156">
        <v>2.2000000000000002</v>
      </c>
      <c r="AQ153" s="156">
        <v>0.60000000000000009</v>
      </c>
      <c r="AR153" s="156">
        <v>2</v>
      </c>
      <c r="AS153" s="148"/>
      <c r="AT153" s="148"/>
      <c r="AU153" s="148"/>
      <c r="AV153" s="148"/>
      <c r="AW153" s="148"/>
      <c r="AX153" s="148"/>
      <c r="AY153" s="148"/>
      <c r="AZ153" s="148"/>
      <c r="BA153" s="148"/>
      <c r="BB153" s="148"/>
      <c r="BC153" s="148"/>
      <c r="BD153" s="148"/>
      <c r="BE153" s="148"/>
      <c r="BF153" s="148"/>
      <c r="BG153" s="148"/>
      <c r="BH153" s="148"/>
      <c r="BI153" s="148"/>
      <c r="BJ153" s="148"/>
      <c r="BK153" s="148"/>
      <c r="BL153" s="148"/>
      <c r="BM153" s="148"/>
      <c r="BN153" s="148"/>
      <c r="BO153" s="148"/>
      <c r="BP153" s="148"/>
      <c r="BQ153" s="148"/>
      <c r="BR153" s="148"/>
      <c r="BS153" s="148"/>
      <c r="BT153" s="148"/>
      <c r="BU153" s="148"/>
      <c r="BV153" s="148"/>
      <c r="BW153" s="148"/>
      <c r="BX153" s="148"/>
      <c r="BY153" s="148"/>
    </row>
    <row r="154" spans="1:77" x14ac:dyDescent="0.3">
      <c r="A154" s="7" t="s">
        <v>994</v>
      </c>
      <c r="B154" s="156">
        <v>13</v>
      </c>
      <c r="C154" s="156">
        <v>18.2</v>
      </c>
      <c r="D154" s="156">
        <v>14.2</v>
      </c>
      <c r="E154" s="156">
        <v>22.2</v>
      </c>
      <c r="F154" s="156">
        <v>20.100000000000001</v>
      </c>
      <c r="G154" s="156">
        <v>34.799999999999997</v>
      </c>
      <c r="H154" s="156">
        <v>21.1</v>
      </c>
      <c r="I154" s="156">
        <v>52</v>
      </c>
      <c r="J154" s="156">
        <v>33.700000000000003</v>
      </c>
      <c r="K154" s="156">
        <v>40.799999999999997</v>
      </c>
      <c r="L154" s="156">
        <v>39.6</v>
      </c>
      <c r="M154" s="156">
        <v>28.3</v>
      </c>
      <c r="N154" s="156">
        <v>25.1</v>
      </c>
      <c r="O154" s="156">
        <v>19.7</v>
      </c>
      <c r="P154" s="156">
        <v>12.4</v>
      </c>
      <c r="Q154" s="156">
        <v>21.8</v>
      </c>
      <c r="R154" s="156">
        <v>17.899999999999999</v>
      </c>
      <c r="S154" s="156">
        <v>15.6</v>
      </c>
      <c r="T154" s="156">
        <v>10.4</v>
      </c>
      <c r="U154" s="156">
        <v>9.8000000000000007</v>
      </c>
      <c r="V154" s="156">
        <v>6</v>
      </c>
      <c r="W154" s="156">
        <v>16.399999999999999</v>
      </c>
      <c r="X154" s="156">
        <v>5.4</v>
      </c>
      <c r="Y154" s="156">
        <v>7</v>
      </c>
      <c r="Z154" s="156">
        <v>6.6000000000000014</v>
      </c>
      <c r="AA154" s="156">
        <v>12.4</v>
      </c>
      <c r="AB154" s="156">
        <v>12.2</v>
      </c>
      <c r="AC154" s="156">
        <v>8.6</v>
      </c>
      <c r="AD154" s="156">
        <v>6.4</v>
      </c>
      <c r="AE154" s="156">
        <v>6.2</v>
      </c>
      <c r="AF154" s="157">
        <v>12.6</v>
      </c>
      <c r="AG154" s="156">
        <v>7</v>
      </c>
      <c r="AH154" s="156">
        <v>5.7</v>
      </c>
      <c r="AI154" s="156">
        <v>5.8000000000000007</v>
      </c>
      <c r="AJ154" s="156">
        <v>5.9</v>
      </c>
      <c r="AK154" s="156">
        <v>3.6</v>
      </c>
      <c r="AL154" s="156">
        <v>5</v>
      </c>
      <c r="AM154" s="156">
        <v>4.4000000000000004</v>
      </c>
      <c r="AN154" s="156">
        <v>3.4</v>
      </c>
      <c r="AO154" s="156">
        <v>8</v>
      </c>
      <c r="AP154" s="156">
        <v>2.2000000000000002</v>
      </c>
      <c r="AQ154" s="156">
        <v>0.60000000000000009</v>
      </c>
      <c r="AR154" s="156">
        <v>2</v>
      </c>
      <c r="AS154" s="148"/>
      <c r="AT154" s="148"/>
      <c r="AU154" s="148"/>
      <c r="AV154" s="148"/>
      <c r="AW154" s="148"/>
      <c r="AX154" s="148"/>
      <c r="AY154" s="148"/>
      <c r="AZ154" s="148"/>
      <c r="BA154" s="148"/>
      <c r="BB154" s="148"/>
      <c r="BC154" s="148"/>
      <c r="BD154" s="148"/>
      <c r="BE154" s="148"/>
      <c r="BF154" s="148"/>
      <c r="BG154" s="148"/>
      <c r="BH154" s="148"/>
      <c r="BI154" s="148"/>
      <c r="BJ154" s="148"/>
      <c r="BK154" s="148"/>
      <c r="BL154" s="148"/>
      <c r="BM154" s="148"/>
      <c r="BN154" s="148"/>
      <c r="BO154" s="148"/>
      <c r="BP154" s="148"/>
      <c r="BQ154" s="148"/>
      <c r="BR154" s="148"/>
      <c r="BS154" s="148"/>
      <c r="BT154" s="148"/>
      <c r="BU154" s="148"/>
      <c r="BV154" s="148"/>
      <c r="BW154" s="148"/>
      <c r="BX154" s="148"/>
      <c r="BY154" s="148"/>
    </row>
    <row r="155" spans="1:77" x14ac:dyDescent="0.3">
      <c r="A155" s="7" t="s">
        <v>995</v>
      </c>
      <c r="B155" s="156">
        <v>13</v>
      </c>
      <c r="C155" s="156">
        <v>18.2</v>
      </c>
      <c r="D155" s="156">
        <v>13.2</v>
      </c>
      <c r="E155" s="156">
        <v>21.6</v>
      </c>
      <c r="F155" s="156">
        <v>20.100000000000001</v>
      </c>
      <c r="G155" s="156">
        <v>35.200000000000003</v>
      </c>
      <c r="H155" s="156">
        <v>21.1</v>
      </c>
      <c r="I155" s="156">
        <v>52</v>
      </c>
      <c r="J155" s="156">
        <v>33.700000000000003</v>
      </c>
      <c r="K155" s="156">
        <v>40.799999999999997</v>
      </c>
      <c r="L155" s="156">
        <v>38.400000000000013</v>
      </c>
      <c r="M155" s="156">
        <v>28.3</v>
      </c>
      <c r="N155" s="156">
        <v>25.1</v>
      </c>
      <c r="O155" s="156">
        <v>21.3</v>
      </c>
      <c r="P155" s="156">
        <v>12.4</v>
      </c>
      <c r="Q155" s="156">
        <v>22.8</v>
      </c>
      <c r="R155" s="156">
        <v>18.5</v>
      </c>
      <c r="S155" s="156">
        <v>15.6</v>
      </c>
      <c r="T155" s="156">
        <v>10.4</v>
      </c>
      <c r="U155" s="156">
        <v>9.8000000000000007</v>
      </c>
      <c r="V155" s="156">
        <v>6</v>
      </c>
      <c r="W155" s="156">
        <v>16.399999999999999</v>
      </c>
      <c r="X155" s="156">
        <v>5.4</v>
      </c>
      <c r="Y155" s="156">
        <v>7</v>
      </c>
      <c r="Z155" s="156">
        <v>6.6000000000000014</v>
      </c>
      <c r="AA155" s="156">
        <v>12.4</v>
      </c>
      <c r="AB155" s="156">
        <v>12.2</v>
      </c>
      <c r="AC155" s="156">
        <v>8.6</v>
      </c>
      <c r="AD155" s="156">
        <v>6.4</v>
      </c>
      <c r="AE155" s="156">
        <v>6.2</v>
      </c>
      <c r="AF155" s="157">
        <v>12.6</v>
      </c>
      <c r="AG155" s="156">
        <v>7</v>
      </c>
      <c r="AH155" s="156">
        <v>5.7</v>
      </c>
      <c r="AI155" s="156">
        <v>5.8000000000000007</v>
      </c>
      <c r="AJ155" s="156">
        <v>5.9</v>
      </c>
      <c r="AK155" s="156">
        <v>3.6</v>
      </c>
      <c r="AL155" s="156">
        <v>5</v>
      </c>
      <c r="AM155" s="156">
        <v>4.4000000000000004</v>
      </c>
      <c r="AN155" s="156">
        <v>3.4</v>
      </c>
      <c r="AO155" s="156">
        <v>8</v>
      </c>
      <c r="AP155" s="156">
        <v>2.2000000000000002</v>
      </c>
      <c r="AQ155" s="156">
        <v>0.60000000000000009</v>
      </c>
      <c r="AR155" s="156">
        <v>2</v>
      </c>
      <c r="AS155" s="148"/>
      <c r="AT155" s="148"/>
      <c r="AU155" s="148"/>
      <c r="AV155" s="148"/>
      <c r="AW155" s="148"/>
      <c r="AX155" s="148"/>
      <c r="AY155" s="148"/>
      <c r="AZ155" s="148"/>
      <c r="BA155" s="148"/>
      <c r="BB155" s="148"/>
      <c r="BC155" s="148"/>
      <c r="BD155" s="148"/>
      <c r="BE155" s="148"/>
      <c r="BF155" s="148"/>
      <c r="BG155" s="148"/>
      <c r="BH155" s="148"/>
      <c r="BI155" s="148"/>
      <c r="BJ155" s="148"/>
      <c r="BK155" s="148"/>
      <c r="BL155" s="148"/>
      <c r="BM155" s="148"/>
      <c r="BN155" s="148"/>
      <c r="BO155" s="148"/>
      <c r="BP155" s="148"/>
      <c r="BQ155" s="148"/>
      <c r="BR155" s="148"/>
      <c r="BS155" s="148"/>
      <c r="BT155" s="148"/>
      <c r="BU155" s="148"/>
      <c r="BV155" s="148"/>
      <c r="BW155" s="148"/>
      <c r="BX155" s="148"/>
      <c r="BY155" s="148"/>
    </row>
    <row r="156" spans="1:77" x14ac:dyDescent="0.3">
      <c r="A156" s="7" t="s">
        <v>996</v>
      </c>
      <c r="B156" s="156">
        <v>13</v>
      </c>
      <c r="C156" s="156">
        <v>18.2</v>
      </c>
      <c r="D156" s="156">
        <v>13.2</v>
      </c>
      <c r="E156" s="156">
        <v>21.6</v>
      </c>
      <c r="F156" s="156">
        <v>20.100000000000001</v>
      </c>
      <c r="G156" s="156">
        <v>36.799999999999997</v>
      </c>
      <c r="H156" s="156">
        <v>21.1</v>
      </c>
      <c r="I156" s="156">
        <v>51.400000000000013</v>
      </c>
      <c r="J156" s="156">
        <v>33.700000000000003</v>
      </c>
      <c r="K156" s="156">
        <v>41.2</v>
      </c>
      <c r="L156" s="156">
        <v>38.200000000000003</v>
      </c>
      <c r="M156" s="156">
        <v>28.3</v>
      </c>
      <c r="N156" s="156">
        <v>25.1</v>
      </c>
      <c r="O156" s="156">
        <v>21.3</v>
      </c>
      <c r="P156" s="156">
        <v>12.4</v>
      </c>
      <c r="Q156" s="156">
        <v>22.8</v>
      </c>
      <c r="R156" s="156">
        <v>19.7</v>
      </c>
      <c r="S156" s="156">
        <v>15.6</v>
      </c>
      <c r="T156" s="156">
        <v>10.4</v>
      </c>
      <c r="U156" s="156">
        <v>9.8000000000000007</v>
      </c>
      <c r="V156" s="156">
        <v>6</v>
      </c>
      <c r="W156" s="156">
        <v>16.399999999999999</v>
      </c>
      <c r="X156" s="156">
        <v>5.4</v>
      </c>
      <c r="Y156" s="156">
        <v>7</v>
      </c>
      <c r="Z156" s="156">
        <v>6.6000000000000014</v>
      </c>
      <c r="AA156" s="156">
        <v>12.4</v>
      </c>
      <c r="AB156" s="156">
        <v>12.2</v>
      </c>
      <c r="AC156" s="156">
        <v>8.6</v>
      </c>
      <c r="AD156" s="156">
        <v>6.4</v>
      </c>
      <c r="AE156" s="156">
        <v>6.6000000000000014</v>
      </c>
      <c r="AF156" s="157">
        <v>12.6</v>
      </c>
      <c r="AG156" s="156">
        <v>7</v>
      </c>
      <c r="AH156" s="156">
        <v>5.7</v>
      </c>
      <c r="AI156" s="156">
        <v>5.8000000000000007</v>
      </c>
      <c r="AJ156" s="156">
        <v>5.9</v>
      </c>
      <c r="AK156" s="156">
        <v>3.6</v>
      </c>
      <c r="AL156" s="156">
        <v>5</v>
      </c>
      <c r="AM156" s="156">
        <v>4.4000000000000004</v>
      </c>
      <c r="AN156" s="156">
        <v>3.4</v>
      </c>
      <c r="AO156" s="156">
        <v>8</v>
      </c>
      <c r="AP156" s="156">
        <v>2.2000000000000002</v>
      </c>
      <c r="AQ156" s="156">
        <v>0.60000000000000009</v>
      </c>
      <c r="AR156" s="156">
        <v>2</v>
      </c>
      <c r="AS156" s="148"/>
      <c r="AT156" s="148"/>
      <c r="AU156" s="148"/>
      <c r="AV156" s="148"/>
      <c r="AW156" s="148"/>
      <c r="AX156" s="148"/>
      <c r="AY156" s="148"/>
      <c r="AZ156" s="148"/>
      <c r="BA156" s="148"/>
      <c r="BB156" s="148"/>
      <c r="BC156" s="148"/>
      <c r="BD156" s="148"/>
      <c r="BE156" s="148"/>
      <c r="BF156" s="148"/>
      <c r="BG156" s="148"/>
      <c r="BH156" s="148"/>
      <c r="BI156" s="148"/>
      <c r="BJ156" s="148"/>
      <c r="BK156" s="148"/>
      <c r="BL156" s="148"/>
      <c r="BM156" s="148"/>
      <c r="BN156" s="148"/>
      <c r="BO156" s="148"/>
      <c r="BP156" s="148"/>
      <c r="BQ156" s="148"/>
      <c r="BR156" s="148"/>
      <c r="BS156" s="148"/>
      <c r="BT156" s="148"/>
      <c r="BU156" s="148"/>
      <c r="BV156" s="148"/>
      <c r="BW156" s="148"/>
      <c r="BX156" s="148"/>
      <c r="BY156" s="148"/>
    </row>
    <row r="157" spans="1:77" x14ac:dyDescent="0.3">
      <c r="A157" s="7" t="s">
        <v>997</v>
      </c>
      <c r="B157" s="156">
        <v>13</v>
      </c>
      <c r="C157" s="156">
        <v>18.2</v>
      </c>
      <c r="D157" s="156">
        <v>13.2</v>
      </c>
      <c r="E157" s="156">
        <v>21.6</v>
      </c>
      <c r="F157" s="156">
        <v>20.100000000000001</v>
      </c>
      <c r="G157" s="156">
        <v>37.6</v>
      </c>
      <c r="H157" s="156">
        <v>21.7</v>
      </c>
      <c r="I157" s="156">
        <v>51.400000000000013</v>
      </c>
      <c r="J157" s="156">
        <v>33.700000000000003</v>
      </c>
      <c r="K157" s="156">
        <v>41.8</v>
      </c>
      <c r="L157" s="156">
        <v>38.799999999999997</v>
      </c>
      <c r="M157" s="156">
        <v>27.9</v>
      </c>
      <c r="N157" s="156">
        <v>25.1</v>
      </c>
      <c r="O157" s="156">
        <v>21.7</v>
      </c>
      <c r="P157" s="156">
        <v>12.4</v>
      </c>
      <c r="Q157" s="156">
        <v>22.8</v>
      </c>
      <c r="R157" s="156">
        <v>19.7</v>
      </c>
      <c r="S157" s="156">
        <v>15.6</v>
      </c>
      <c r="T157" s="156">
        <v>10.4</v>
      </c>
      <c r="U157" s="156">
        <v>9.8000000000000007</v>
      </c>
      <c r="V157" s="156">
        <v>6</v>
      </c>
      <c r="W157" s="156">
        <v>16.399999999999999</v>
      </c>
      <c r="X157" s="156">
        <v>5.4</v>
      </c>
      <c r="Y157" s="156">
        <v>7</v>
      </c>
      <c r="Z157" s="156">
        <v>6.6000000000000014</v>
      </c>
      <c r="AA157" s="156">
        <v>12.4</v>
      </c>
      <c r="AB157" s="156">
        <v>13.4</v>
      </c>
      <c r="AC157" s="156">
        <v>8.6</v>
      </c>
      <c r="AD157" s="156">
        <v>6.4</v>
      </c>
      <c r="AE157" s="156">
        <v>6.6000000000000014</v>
      </c>
      <c r="AF157" s="157">
        <v>12.6</v>
      </c>
      <c r="AG157" s="156">
        <v>7</v>
      </c>
      <c r="AH157" s="156">
        <v>5.7</v>
      </c>
      <c r="AI157" s="156">
        <v>5.8000000000000007</v>
      </c>
      <c r="AJ157" s="156">
        <v>5.9</v>
      </c>
      <c r="AK157" s="156">
        <v>3.6</v>
      </c>
      <c r="AL157" s="156">
        <v>5</v>
      </c>
      <c r="AM157" s="156">
        <v>4.4000000000000004</v>
      </c>
      <c r="AN157" s="156">
        <v>3.4</v>
      </c>
      <c r="AO157" s="156">
        <v>8</v>
      </c>
      <c r="AP157" s="156">
        <v>2.2000000000000002</v>
      </c>
      <c r="AQ157" s="156">
        <v>0.60000000000000009</v>
      </c>
      <c r="AR157" s="156">
        <v>2</v>
      </c>
      <c r="AS157" s="148"/>
      <c r="AT157" s="148"/>
      <c r="AU157" s="148"/>
      <c r="AV157" s="148"/>
      <c r="AW157" s="148"/>
      <c r="AX157" s="148"/>
      <c r="AY157" s="148"/>
      <c r="AZ157" s="148"/>
      <c r="BA157" s="148"/>
      <c r="BB157" s="148"/>
      <c r="BC157" s="148"/>
      <c r="BD157" s="148"/>
      <c r="BE157" s="148"/>
      <c r="BF157" s="148"/>
      <c r="BG157" s="148"/>
      <c r="BH157" s="148"/>
      <c r="BI157" s="148"/>
      <c r="BJ157" s="148"/>
      <c r="BK157" s="148"/>
      <c r="BL157" s="148"/>
      <c r="BM157" s="148"/>
      <c r="BN157" s="148"/>
      <c r="BO157" s="148"/>
      <c r="BP157" s="148"/>
      <c r="BQ157" s="148"/>
      <c r="BR157" s="148"/>
      <c r="BS157" s="148"/>
      <c r="BT157" s="148"/>
      <c r="BU157" s="148"/>
      <c r="BV157" s="148"/>
      <c r="BW157" s="148"/>
      <c r="BX157" s="148"/>
      <c r="BY157" s="148"/>
    </row>
    <row r="158" spans="1:77" x14ac:dyDescent="0.3">
      <c r="A158" s="7" t="s">
        <v>998</v>
      </c>
      <c r="B158" s="156">
        <v>14</v>
      </c>
      <c r="C158" s="156">
        <v>19.600000000000001</v>
      </c>
      <c r="D158" s="156">
        <v>13.8</v>
      </c>
      <c r="E158" s="156">
        <v>21.6</v>
      </c>
      <c r="F158" s="156">
        <v>20.9</v>
      </c>
      <c r="G158" s="156">
        <v>39</v>
      </c>
      <c r="H158" s="156">
        <v>21.7</v>
      </c>
      <c r="I158" s="156">
        <v>51.2</v>
      </c>
      <c r="J158" s="156">
        <v>34.700000000000003</v>
      </c>
      <c r="K158" s="156">
        <v>42.8</v>
      </c>
      <c r="L158" s="156">
        <v>41.2</v>
      </c>
      <c r="M158" s="156">
        <v>27.5</v>
      </c>
      <c r="N158" s="156">
        <v>25.7</v>
      </c>
      <c r="O158" s="156">
        <v>22.3</v>
      </c>
      <c r="P158" s="156">
        <v>13.6</v>
      </c>
      <c r="Q158" s="156">
        <v>22.8</v>
      </c>
      <c r="R158" s="156">
        <v>20.7</v>
      </c>
      <c r="S158" s="156">
        <v>15.6</v>
      </c>
      <c r="T158" s="156">
        <v>10.4</v>
      </c>
      <c r="U158" s="156">
        <v>11</v>
      </c>
      <c r="V158" s="156">
        <v>6</v>
      </c>
      <c r="W158" s="156">
        <v>17</v>
      </c>
      <c r="X158" s="156">
        <v>5.4</v>
      </c>
      <c r="Y158" s="156">
        <v>8.8000000000000007</v>
      </c>
      <c r="Z158" s="156">
        <v>6.6000000000000014</v>
      </c>
      <c r="AA158" s="156">
        <v>13.2</v>
      </c>
      <c r="AB158" s="156">
        <v>13.4</v>
      </c>
      <c r="AC158" s="156">
        <v>8.6</v>
      </c>
      <c r="AD158" s="156">
        <v>6.4</v>
      </c>
      <c r="AE158" s="156">
        <v>6.6000000000000014</v>
      </c>
      <c r="AF158" s="157">
        <v>13</v>
      </c>
      <c r="AG158" s="156">
        <v>7</v>
      </c>
      <c r="AH158" s="156">
        <v>5.7</v>
      </c>
      <c r="AI158" s="156">
        <v>5.8000000000000007</v>
      </c>
      <c r="AJ158" s="156">
        <v>5.9</v>
      </c>
      <c r="AK158" s="156">
        <v>3.6</v>
      </c>
      <c r="AL158" s="156">
        <v>5</v>
      </c>
      <c r="AM158" s="156">
        <v>4.4000000000000004</v>
      </c>
      <c r="AN158" s="156">
        <v>3.4</v>
      </c>
      <c r="AO158" s="156">
        <v>8</v>
      </c>
      <c r="AP158" s="156">
        <v>2.2000000000000002</v>
      </c>
      <c r="AQ158" s="156">
        <v>0.60000000000000009</v>
      </c>
      <c r="AR158" s="156">
        <v>2</v>
      </c>
      <c r="AS158" s="148"/>
      <c r="AT158" s="148"/>
      <c r="AU158" s="148"/>
      <c r="AV158" s="148"/>
      <c r="AW158" s="148"/>
      <c r="AX158" s="148"/>
      <c r="AY158" s="148"/>
      <c r="AZ158" s="148"/>
      <c r="BA158" s="148"/>
      <c r="BB158" s="148"/>
      <c r="BC158" s="148"/>
      <c r="BD158" s="148"/>
      <c r="BE158" s="148"/>
      <c r="BF158" s="148"/>
      <c r="BG158" s="148"/>
      <c r="BH158" s="148"/>
      <c r="BI158" s="148"/>
      <c r="BJ158" s="148"/>
      <c r="BK158" s="148"/>
      <c r="BL158" s="148"/>
      <c r="BM158" s="148"/>
      <c r="BN158" s="148"/>
      <c r="BO158" s="148"/>
      <c r="BP158" s="148"/>
      <c r="BQ158" s="148"/>
      <c r="BR158" s="148"/>
      <c r="BS158" s="148"/>
      <c r="BT158" s="148"/>
      <c r="BU158" s="148"/>
      <c r="BV158" s="148"/>
      <c r="BW158" s="148"/>
      <c r="BX158" s="148"/>
      <c r="BY158" s="148"/>
    </row>
    <row r="159" spans="1:77" x14ac:dyDescent="0.3">
      <c r="A159" s="7" t="s">
        <v>999</v>
      </c>
      <c r="B159" s="156">
        <v>14.6</v>
      </c>
      <c r="C159" s="156">
        <v>19.600000000000001</v>
      </c>
      <c r="D159" s="156">
        <v>13.8</v>
      </c>
      <c r="E159" s="156">
        <v>22</v>
      </c>
      <c r="F159" s="156">
        <v>20.9</v>
      </c>
      <c r="G159" s="156">
        <v>39.400000000000013</v>
      </c>
      <c r="H159" s="156">
        <v>21.7</v>
      </c>
      <c r="I159" s="156">
        <v>51.8</v>
      </c>
      <c r="J159" s="156">
        <v>35.700000000000003</v>
      </c>
      <c r="K159" s="156">
        <v>43.400000000000013</v>
      </c>
      <c r="L159" s="156">
        <v>42.400000000000013</v>
      </c>
      <c r="M159" s="156">
        <v>28.7</v>
      </c>
      <c r="N159" s="156">
        <v>25.7</v>
      </c>
      <c r="O159" s="156">
        <v>23.5</v>
      </c>
      <c r="P159" s="156">
        <v>15.6</v>
      </c>
      <c r="Q159" s="156">
        <v>22.4</v>
      </c>
      <c r="R159" s="156">
        <v>21.9</v>
      </c>
      <c r="S159" s="156">
        <v>15.6</v>
      </c>
      <c r="T159" s="156">
        <v>10.4</v>
      </c>
      <c r="U159" s="156">
        <v>10.199999999999999</v>
      </c>
      <c r="V159" s="156">
        <v>7.2</v>
      </c>
      <c r="W159" s="156">
        <v>17</v>
      </c>
      <c r="X159" s="156">
        <v>5.2</v>
      </c>
      <c r="Y159" s="156">
        <v>8.8000000000000007</v>
      </c>
      <c r="Z159" s="156">
        <v>6.6000000000000014</v>
      </c>
      <c r="AA159" s="156">
        <v>13.6</v>
      </c>
      <c r="AB159" s="156">
        <v>13.4</v>
      </c>
      <c r="AC159" s="156">
        <v>8.6</v>
      </c>
      <c r="AD159" s="156">
        <v>6.4</v>
      </c>
      <c r="AE159" s="156">
        <v>6.6000000000000014</v>
      </c>
      <c r="AF159" s="157">
        <v>13</v>
      </c>
      <c r="AG159" s="156">
        <v>7</v>
      </c>
      <c r="AH159" s="156">
        <v>5.7</v>
      </c>
      <c r="AI159" s="156">
        <v>7</v>
      </c>
      <c r="AJ159" s="156">
        <v>5.9</v>
      </c>
      <c r="AK159" s="156">
        <v>4.2</v>
      </c>
      <c r="AL159" s="156">
        <v>4.6000000000000014</v>
      </c>
      <c r="AM159" s="156">
        <v>4.4000000000000004</v>
      </c>
      <c r="AN159" s="156">
        <v>2.8</v>
      </c>
      <c r="AO159" s="156">
        <v>7.4</v>
      </c>
      <c r="AP159" s="156">
        <v>2.2000000000000002</v>
      </c>
      <c r="AQ159" s="156">
        <v>0.60000000000000009</v>
      </c>
      <c r="AR159" s="156">
        <v>2</v>
      </c>
      <c r="AS159" s="148"/>
      <c r="AT159" s="148"/>
      <c r="AU159" s="148"/>
      <c r="AV159" s="148"/>
      <c r="AW159" s="148"/>
      <c r="AX159" s="148"/>
      <c r="AY159" s="148"/>
      <c r="AZ159" s="148"/>
      <c r="BA159" s="148"/>
      <c r="BB159" s="148"/>
      <c r="BC159" s="148"/>
      <c r="BD159" s="148"/>
      <c r="BE159" s="148"/>
      <c r="BF159" s="148"/>
      <c r="BG159" s="148"/>
      <c r="BH159" s="148"/>
      <c r="BI159" s="148"/>
      <c r="BJ159" s="148"/>
      <c r="BK159" s="148"/>
      <c r="BL159" s="148"/>
      <c r="BM159" s="148"/>
      <c r="BN159" s="148"/>
      <c r="BO159" s="148"/>
      <c r="BP159" s="148"/>
      <c r="BQ159" s="148"/>
      <c r="BR159" s="148"/>
      <c r="BS159" s="148"/>
      <c r="BT159" s="148"/>
      <c r="BU159" s="148"/>
      <c r="BV159" s="148"/>
      <c r="BW159" s="148"/>
      <c r="BX159" s="148"/>
      <c r="BY159" s="148"/>
    </row>
    <row r="160" spans="1:77" x14ac:dyDescent="0.3">
      <c r="A160" s="7" t="s">
        <v>1000</v>
      </c>
      <c r="B160" s="156">
        <v>15</v>
      </c>
      <c r="C160" s="156">
        <v>19.600000000000001</v>
      </c>
      <c r="D160" s="156">
        <v>13.8</v>
      </c>
      <c r="E160" s="156">
        <v>23.4</v>
      </c>
      <c r="F160" s="156">
        <v>21.5</v>
      </c>
      <c r="G160" s="156">
        <v>40</v>
      </c>
      <c r="H160" s="156">
        <v>21.7</v>
      </c>
      <c r="I160" s="156">
        <v>52.400000000000013</v>
      </c>
      <c r="J160" s="156">
        <v>36.299999999999997</v>
      </c>
      <c r="K160" s="156">
        <v>43.400000000000013</v>
      </c>
      <c r="L160" s="156">
        <v>42.8</v>
      </c>
      <c r="M160" s="156">
        <v>28.7</v>
      </c>
      <c r="N160" s="156">
        <v>26.5</v>
      </c>
      <c r="O160" s="156">
        <v>23.9</v>
      </c>
      <c r="P160" s="156">
        <v>16</v>
      </c>
      <c r="Q160" s="156">
        <v>22.4</v>
      </c>
      <c r="R160" s="156">
        <v>21.9</v>
      </c>
      <c r="S160" s="156">
        <v>16.2</v>
      </c>
      <c r="T160" s="156">
        <v>10.4</v>
      </c>
      <c r="U160" s="156">
        <v>10.199999999999999</v>
      </c>
      <c r="V160" s="156">
        <v>7.2</v>
      </c>
      <c r="W160" s="156">
        <v>17.7</v>
      </c>
      <c r="X160" s="156">
        <v>5.2</v>
      </c>
      <c r="Y160" s="156">
        <v>8.8000000000000007</v>
      </c>
      <c r="Z160" s="156">
        <v>7.2</v>
      </c>
      <c r="AA160" s="156">
        <v>14.2</v>
      </c>
      <c r="AB160" s="156">
        <v>13.4</v>
      </c>
      <c r="AC160" s="156">
        <v>8.6</v>
      </c>
      <c r="AD160" s="156">
        <v>6.8000000000000007</v>
      </c>
      <c r="AE160" s="156">
        <v>6.6000000000000014</v>
      </c>
      <c r="AF160" s="157">
        <v>13</v>
      </c>
      <c r="AG160" s="156">
        <v>7</v>
      </c>
      <c r="AH160" s="156">
        <v>5.7</v>
      </c>
      <c r="AI160" s="156">
        <v>7</v>
      </c>
      <c r="AJ160" s="156">
        <v>5.9</v>
      </c>
      <c r="AK160" s="156">
        <v>4.2</v>
      </c>
      <c r="AL160" s="156">
        <v>4.6000000000000014</v>
      </c>
      <c r="AM160" s="156">
        <v>5</v>
      </c>
      <c r="AN160" s="156">
        <v>2.8</v>
      </c>
      <c r="AO160" s="156">
        <v>7.4</v>
      </c>
      <c r="AP160" s="156">
        <v>2.2000000000000002</v>
      </c>
      <c r="AQ160" s="156">
        <v>0.60000000000000009</v>
      </c>
      <c r="AR160" s="156">
        <v>2</v>
      </c>
      <c r="AS160" s="148"/>
      <c r="AT160" s="148"/>
      <c r="AU160" s="148"/>
      <c r="AV160" s="148"/>
      <c r="AW160" s="148"/>
      <c r="AX160" s="148"/>
      <c r="AY160" s="148"/>
      <c r="AZ160" s="148"/>
      <c r="BA160" s="148"/>
      <c r="BB160" s="148"/>
      <c r="BC160" s="148"/>
      <c r="BD160" s="148"/>
      <c r="BE160" s="148"/>
      <c r="BF160" s="148"/>
      <c r="BG160" s="148"/>
      <c r="BH160" s="148"/>
      <c r="BI160" s="148"/>
      <c r="BJ160" s="148"/>
      <c r="BK160" s="148"/>
      <c r="BL160" s="148"/>
      <c r="BM160" s="148"/>
      <c r="BN160" s="148"/>
      <c r="BO160" s="148"/>
      <c r="BP160" s="148"/>
      <c r="BQ160" s="148"/>
      <c r="BR160" s="148"/>
      <c r="BS160" s="148"/>
      <c r="BT160" s="148"/>
      <c r="BU160" s="148"/>
      <c r="BV160" s="148"/>
      <c r="BW160" s="148"/>
      <c r="BX160" s="148"/>
      <c r="BY160" s="148"/>
    </row>
    <row r="161" spans="1:77" x14ac:dyDescent="0.3">
      <c r="A161" s="7" t="s">
        <v>1001</v>
      </c>
      <c r="B161" s="156">
        <v>15.6</v>
      </c>
      <c r="C161" s="156">
        <v>20.6</v>
      </c>
      <c r="D161" s="156">
        <v>13.6</v>
      </c>
      <c r="E161" s="156">
        <v>23.4</v>
      </c>
      <c r="F161" s="156">
        <v>22.5</v>
      </c>
      <c r="G161" s="156">
        <v>40.400000000000013</v>
      </c>
      <c r="H161" s="156">
        <v>22.3</v>
      </c>
      <c r="I161" s="156">
        <v>52.400000000000013</v>
      </c>
      <c r="J161" s="156">
        <v>36.299999999999997</v>
      </c>
      <c r="K161" s="156">
        <v>43.8</v>
      </c>
      <c r="L161" s="156">
        <v>45</v>
      </c>
      <c r="M161" s="156">
        <v>29.9</v>
      </c>
      <c r="N161" s="156">
        <v>26.5</v>
      </c>
      <c r="O161" s="156">
        <v>25.1</v>
      </c>
      <c r="P161" s="156">
        <v>16.600000000000001</v>
      </c>
      <c r="Q161" s="156">
        <v>23.6</v>
      </c>
      <c r="R161" s="156">
        <v>23.1</v>
      </c>
      <c r="S161" s="156">
        <v>16.2</v>
      </c>
      <c r="T161" s="156">
        <v>11.2</v>
      </c>
      <c r="U161" s="156">
        <v>9.6000000000000014</v>
      </c>
      <c r="V161" s="156">
        <v>9.6000000000000014</v>
      </c>
      <c r="W161" s="156">
        <v>18.100000000000001</v>
      </c>
      <c r="X161" s="156">
        <v>5.6000000000000014</v>
      </c>
      <c r="Y161" s="156">
        <v>8.8000000000000007</v>
      </c>
      <c r="Z161" s="156">
        <v>8</v>
      </c>
      <c r="AA161" s="156">
        <v>14.2</v>
      </c>
      <c r="AB161" s="156">
        <v>15</v>
      </c>
      <c r="AC161" s="156">
        <v>8.6</v>
      </c>
      <c r="AD161" s="156">
        <v>7.2</v>
      </c>
      <c r="AE161" s="156">
        <v>6</v>
      </c>
      <c r="AF161" s="157">
        <v>13.6</v>
      </c>
      <c r="AG161" s="156">
        <v>7.6000000000000014</v>
      </c>
      <c r="AH161" s="156">
        <v>6.3000000000000007</v>
      </c>
      <c r="AI161" s="156">
        <v>7.6000000000000014</v>
      </c>
      <c r="AJ161" s="156">
        <v>7.1000000000000014</v>
      </c>
      <c r="AK161" s="156">
        <v>4.2</v>
      </c>
      <c r="AL161" s="156">
        <v>6.5</v>
      </c>
      <c r="AM161" s="156">
        <v>5</v>
      </c>
      <c r="AN161" s="156">
        <v>2.8</v>
      </c>
      <c r="AO161" s="156">
        <v>7.4</v>
      </c>
      <c r="AP161" s="156">
        <v>2.2000000000000002</v>
      </c>
      <c r="AQ161" s="156">
        <v>0.60000000000000009</v>
      </c>
      <c r="AR161" s="156">
        <v>2</v>
      </c>
      <c r="AS161" s="148"/>
      <c r="AT161" s="148"/>
      <c r="AU161" s="148"/>
      <c r="AV161" s="148"/>
      <c r="AW161" s="148"/>
      <c r="AX161" s="148"/>
      <c r="AY161" s="148"/>
      <c r="AZ161" s="148"/>
      <c r="BA161" s="148"/>
      <c r="BB161" s="148"/>
      <c r="BC161" s="148"/>
      <c r="BD161" s="148"/>
      <c r="BE161" s="148"/>
      <c r="BF161" s="148"/>
      <c r="BG161" s="148"/>
      <c r="BH161" s="148"/>
      <c r="BI161" s="148"/>
      <c r="BJ161" s="148"/>
      <c r="BK161" s="148"/>
      <c r="BL161" s="148"/>
      <c r="BM161" s="148"/>
      <c r="BN161" s="148"/>
      <c r="BO161" s="148"/>
      <c r="BP161" s="148"/>
      <c r="BQ161" s="148"/>
      <c r="BR161" s="148"/>
      <c r="BS161" s="148"/>
      <c r="BT161" s="148"/>
      <c r="BU161" s="148"/>
      <c r="BV161" s="148"/>
      <c r="BW161" s="148"/>
      <c r="BX161" s="148"/>
      <c r="BY161" s="148"/>
    </row>
    <row r="162" spans="1:77" x14ac:dyDescent="0.3">
      <c r="A162" s="7" t="s">
        <v>1002</v>
      </c>
      <c r="B162" s="156">
        <v>15.2</v>
      </c>
      <c r="C162" s="156">
        <v>21.2</v>
      </c>
      <c r="D162" s="156">
        <v>15.6</v>
      </c>
      <c r="E162" s="156">
        <v>25</v>
      </c>
      <c r="F162" s="156">
        <v>24.8</v>
      </c>
      <c r="G162" s="156">
        <v>42.400000000000013</v>
      </c>
      <c r="H162" s="156">
        <v>23.3</v>
      </c>
      <c r="I162" s="156">
        <v>53</v>
      </c>
      <c r="J162" s="156">
        <v>35.9</v>
      </c>
      <c r="K162" s="156">
        <v>45.900000000000013</v>
      </c>
      <c r="L162" s="156">
        <v>47</v>
      </c>
      <c r="M162" s="156">
        <v>32.299999999999997</v>
      </c>
      <c r="N162" s="156">
        <v>30.1</v>
      </c>
      <c r="O162" s="156">
        <v>25.4</v>
      </c>
      <c r="P162" s="156">
        <v>17.2</v>
      </c>
      <c r="Q162" s="156">
        <v>24.8</v>
      </c>
      <c r="R162" s="156">
        <v>24.8</v>
      </c>
      <c r="S162" s="156">
        <v>17.8</v>
      </c>
      <c r="T162" s="156">
        <v>11.6</v>
      </c>
      <c r="U162" s="156">
        <v>9.8000000000000007</v>
      </c>
      <c r="V162" s="156">
        <v>10</v>
      </c>
      <c r="W162" s="156">
        <v>18.100000000000001</v>
      </c>
      <c r="X162" s="156">
        <v>7.6000000000000014</v>
      </c>
      <c r="Y162" s="156">
        <v>10</v>
      </c>
      <c r="Z162" s="156">
        <v>8</v>
      </c>
      <c r="AA162" s="156">
        <v>14.6</v>
      </c>
      <c r="AB162" s="156">
        <v>15</v>
      </c>
      <c r="AC162" s="156">
        <v>9.2000000000000011</v>
      </c>
      <c r="AD162" s="156">
        <v>7.2</v>
      </c>
      <c r="AE162" s="156">
        <v>6</v>
      </c>
      <c r="AF162" s="157">
        <v>14.2</v>
      </c>
      <c r="AG162" s="156">
        <v>8.6</v>
      </c>
      <c r="AH162" s="156">
        <v>6.3000000000000007</v>
      </c>
      <c r="AI162" s="156">
        <v>7</v>
      </c>
      <c r="AJ162" s="156">
        <v>7.1000000000000014</v>
      </c>
      <c r="AK162" s="156">
        <v>4.2</v>
      </c>
      <c r="AL162" s="156">
        <v>6.5</v>
      </c>
      <c r="AM162" s="156">
        <v>5</v>
      </c>
      <c r="AN162" s="156">
        <v>2.8</v>
      </c>
      <c r="AO162" s="156">
        <v>7.4</v>
      </c>
      <c r="AP162" s="156">
        <v>2.6</v>
      </c>
      <c r="AQ162" s="156">
        <v>0.60000000000000009</v>
      </c>
      <c r="AR162" s="156">
        <v>2</v>
      </c>
      <c r="AS162" s="148"/>
      <c r="AT162" s="148"/>
      <c r="AU162" s="148"/>
      <c r="AV162" s="148"/>
      <c r="AW162" s="148"/>
      <c r="AX162" s="148"/>
      <c r="AY162" s="148"/>
      <c r="AZ162" s="148"/>
      <c r="BA162" s="148"/>
      <c r="BB162" s="148"/>
      <c r="BC162" s="148"/>
      <c r="BD162" s="148"/>
      <c r="BE162" s="148"/>
      <c r="BF162" s="148"/>
      <c r="BG162" s="148"/>
      <c r="BH162" s="148"/>
      <c r="BI162" s="148"/>
      <c r="BJ162" s="148"/>
      <c r="BK162" s="148"/>
      <c r="BL162" s="148"/>
      <c r="BM162" s="148"/>
      <c r="BN162" s="148"/>
      <c r="BO162" s="148"/>
      <c r="BP162" s="148"/>
      <c r="BQ162" s="148"/>
      <c r="BR162" s="148"/>
      <c r="BS162" s="148"/>
      <c r="BT162" s="148"/>
      <c r="BU162" s="148"/>
      <c r="BV162" s="148"/>
      <c r="BW162" s="148"/>
      <c r="BX162" s="148"/>
      <c r="BY162" s="148"/>
    </row>
    <row r="163" spans="1:77" x14ac:dyDescent="0.3">
      <c r="A163" s="7" t="s">
        <v>1003</v>
      </c>
      <c r="B163" s="156">
        <v>14.6</v>
      </c>
      <c r="C163" s="156">
        <v>21.7</v>
      </c>
      <c r="D163" s="156">
        <v>16.600000000000001</v>
      </c>
      <c r="E163" s="156">
        <v>28.4</v>
      </c>
      <c r="F163" s="156">
        <v>25.8</v>
      </c>
      <c r="G163" s="156">
        <v>43.400000000000013</v>
      </c>
      <c r="H163" s="156">
        <v>22.7</v>
      </c>
      <c r="I163" s="156">
        <v>53.2</v>
      </c>
      <c r="J163" s="156">
        <v>38.900000000000013</v>
      </c>
      <c r="K163" s="156">
        <v>48.2</v>
      </c>
      <c r="L163" s="156">
        <v>47.6</v>
      </c>
      <c r="M163" s="156">
        <v>37.299999999999997</v>
      </c>
      <c r="N163" s="156">
        <v>30.3</v>
      </c>
      <c r="O163" s="156">
        <v>27.5</v>
      </c>
      <c r="P163" s="156">
        <v>17.2</v>
      </c>
      <c r="Q163" s="156">
        <v>26.6</v>
      </c>
      <c r="R163" s="156">
        <v>24.6</v>
      </c>
      <c r="S163" s="156">
        <v>17.8</v>
      </c>
      <c r="T163" s="156">
        <v>13</v>
      </c>
      <c r="U163" s="156">
        <v>9.8000000000000007</v>
      </c>
      <c r="V163" s="156">
        <v>10</v>
      </c>
      <c r="W163" s="156">
        <v>18.3</v>
      </c>
      <c r="X163" s="156">
        <v>9</v>
      </c>
      <c r="Y163" s="156">
        <v>9.4</v>
      </c>
      <c r="Z163" s="156">
        <v>8</v>
      </c>
      <c r="AA163" s="156">
        <v>15.2</v>
      </c>
      <c r="AB163" s="156">
        <v>15</v>
      </c>
      <c r="AC163" s="156">
        <v>9.6000000000000014</v>
      </c>
      <c r="AD163" s="156">
        <v>6.8000000000000007</v>
      </c>
      <c r="AE163" s="156">
        <v>6.6000000000000014</v>
      </c>
      <c r="AF163" s="157">
        <v>15.4</v>
      </c>
      <c r="AG163" s="156">
        <v>8.6</v>
      </c>
      <c r="AH163" s="156">
        <v>6.9</v>
      </c>
      <c r="AI163" s="156">
        <v>8.8000000000000007</v>
      </c>
      <c r="AJ163" s="156">
        <v>7.1000000000000014</v>
      </c>
      <c r="AK163" s="156">
        <v>4.8000000000000007</v>
      </c>
      <c r="AL163" s="156">
        <v>6.5</v>
      </c>
      <c r="AM163" s="156">
        <v>5</v>
      </c>
      <c r="AN163" s="156">
        <v>4</v>
      </c>
      <c r="AO163" s="156">
        <v>8</v>
      </c>
      <c r="AP163" s="156">
        <v>2.6</v>
      </c>
      <c r="AQ163" s="156">
        <v>1.8</v>
      </c>
      <c r="AR163" s="156">
        <v>2</v>
      </c>
      <c r="AS163" s="148"/>
      <c r="AT163" s="148"/>
      <c r="AU163" s="148"/>
      <c r="AV163" s="148"/>
      <c r="AW163" s="148"/>
      <c r="AX163" s="148"/>
      <c r="AY163" s="148"/>
      <c r="AZ163" s="148"/>
      <c r="BA163" s="148"/>
      <c r="BB163" s="148"/>
      <c r="BC163" s="148"/>
      <c r="BD163" s="148"/>
      <c r="BE163" s="148"/>
      <c r="BF163" s="148"/>
      <c r="BG163" s="148"/>
      <c r="BH163" s="148"/>
      <c r="BI163" s="148"/>
      <c r="BJ163" s="148"/>
      <c r="BK163" s="148"/>
      <c r="BL163" s="148"/>
      <c r="BM163" s="148"/>
      <c r="BN163" s="148"/>
      <c r="BO163" s="148"/>
      <c r="BP163" s="148"/>
      <c r="BQ163" s="148"/>
      <c r="BR163" s="148"/>
      <c r="BS163" s="148"/>
      <c r="BT163" s="148"/>
      <c r="BU163" s="148"/>
      <c r="BV163" s="148"/>
      <c r="BW163" s="148"/>
      <c r="BX163" s="148"/>
      <c r="BY163" s="148"/>
    </row>
    <row r="164" spans="1:77" x14ac:dyDescent="0.3">
      <c r="A164" s="7" t="s">
        <v>1004</v>
      </c>
      <c r="B164" s="156">
        <v>16</v>
      </c>
      <c r="C164" s="156">
        <v>20.7</v>
      </c>
      <c r="D164" s="156">
        <v>19</v>
      </c>
      <c r="E164" s="156">
        <v>28.4</v>
      </c>
      <c r="F164" s="156">
        <v>27.8</v>
      </c>
      <c r="G164" s="156">
        <v>45.2</v>
      </c>
      <c r="H164" s="156">
        <v>23.7</v>
      </c>
      <c r="I164" s="156">
        <v>57.400000000000013</v>
      </c>
      <c r="J164" s="156">
        <v>40.299999999999997</v>
      </c>
      <c r="K164" s="156">
        <v>53.8</v>
      </c>
      <c r="L164" s="156">
        <v>53.6</v>
      </c>
      <c r="M164" s="156">
        <v>42.7</v>
      </c>
      <c r="N164" s="156">
        <v>32.5</v>
      </c>
      <c r="O164" s="156">
        <v>29.5</v>
      </c>
      <c r="P164" s="156">
        <v>19.399999999999999</v>
      </c>
      <c r="Q164" s="156">
        <v>28</v>
      </c>
      <c r="R164" s="156">
        <v>26.4</v>
      </c>
      <c r="S164" s="156">
        <v>18.399999999999999</v>
      </c>
      <c r="T164" s="156">
        <v>14</v>
      </c>
      <c r="U164" s="156">
        <v>10.4</v>
      </c>
      <c r="V164" s="156">
        <v>10.4</v>
      </c>
      <c r="W164" s="156">
        <v>20.100000000000001</v>
      </c>
      <c r="X164" s="156">
        <v>9.2000000000000011</v>
      </c>
      <c r="Y164" s="156">
        <v>9</v>
      </c>
      <c r="Z164" s="156">
        <v>9.6000000000000014</v>
      </c>
      <c r="AA164" s="156">
        <v>15.2</v>
      </c>
      <c r="AB164" s="156">
        <v>13.2</v>
      </c>
      <c r="AC164" s="156">
        <v>10.6</v>
      </c>
      <c r="AD164" s="156">
        <v>7.6000000000000014</v>
      </c>
      <c r="AE164" s="156">
        <v>7.6000000000000014</v>
      </c>
      <c r="AF164" s="157">
        <v>15.8</v>
      </c>
      <c r="AG164" s="156">
        <v>8.6</v>
      </c>
      <c r="AH164" s="156">
        <v>6.9</v>
      </c>
      <c r="AI164" s="156">
        <v>12</v>
      </c>
      <c r="AJ164" s="156">
        <v>7.1000000000000014</v>
      </c>
      <c r="AK164" s="156">
        <v>5.4</v>
      </c>
      <c r="AL164" s="156">
        <v>7.1000000000000014</v>
      </c>
      <c r="AM164" s="156">
        <v>5.4</v>
      </c>
      <c r="AN164" s="156">
        <v>4.4000000000000004</v>
      </c>
      <c r="AO164" s="156">
        <v>9.2000000000000011</v>
      </c>
      <c r="AP164" s="156">
        <v>2.6</v>
      </c>
      <c r="AQ164" s="156">
        <v>1.8</v>
      </c>
      <c r="AR164" s="156">
        <v>2</v>
      </c>
      <c r="AS164" s="148"/>
      <c r="AT164" s="148"/>
      <c r="AU164" s="148"/>
      <c r="AV164" s="148"/>
      <c r="AW164" s="148"/>
      <c r="AX164" s="148"/>
      <c r="AY164" s="148"/>
      <c r="AZ164" s="148"/>
      <c r="BA164" s="148"/>
      <c r="BB164" s="148"/>
      <c r="BC164" s="148"/>
      <c r="BD164" s="148"/>
      <c r="BE164" s="148"/>
      <c r="BF164" s="148"/>
      <c r="BG164" s="148"/>
      <c r="BH164" s="148"/>
      <c r="BI164" s="148"/>
      <c r="BJ164" s="148"/>
      <c r="BK164" s="148"/>
      <c r="BL164" s="148"/>
      <c r="BM164" s="148"/>
      <c r="BN164" s="148"/>
      <c r="BO164" s="148"/>
      <c r="BP164" s="148"/>
      <c r="BQ164" s="148"/>
      <c r="BR164" s="148"/>
      <c r="BS164" s="148"/>
      <c r="BT164" s="148"/>
      <c r="BU164" s="148"/>
      <c r="BV164" s="148"/>
      <c r="BW164" s="148"/>
      <c r="BX164" s="148"/>
      <c r="BY164" s="148"/>
    </row>
    <row r="165" spans="1:77" x14ac:dyDescent="0.3">
      <c r="A165" s="7" t="s">
        <v>1005</v>
      </c>
      <c r="B165" s="156">
        <v>16.600000000000001</v>
      </c>
      <c r="C165" s="156">
        <v>20.7</v>
      </c>
      <c r="D165" s="156">
        <v>19</v>
      </c>
      <c r="E165" s="156">
        <v>31.2</v>
      </c>
      <c r="F165" s="156">
        <v>30.8</v>
      </c>
      <c r="G165" s="156">
        <v>48.6</v>
      </c>
      <c r="H165" s="156">
        <v>26.3</v>
      </c>
      <c r="I165" s="156">
        <v>60.400000000000013</v>
      </c>
      <c r="J165" s="156">
        <v>45.1</v>
      </c>
      <c r="K165" s="156">
        <v>56.2</v>
      </c>
      <c r="L165" s="156">
        <v>57</v>
      </c>
      <c r="M165" s="156">
        <v>45.7</v>
      </c>
      <c r="N165" s="156">
        <v>37.1</v>
      </c>
      <c r="O165" s="156">
        <v>31.4</v>
      </c>
      <c r="P165" s="156">
        <v>20</v>
      </c>
      <c r="Q165" s="156">
        <v>30.2</v>
      </c>
      <c r="R165" s="156">
        <v>30</v>
      </c>
      <c r="S165" s="156">
        <v>20</v>
      </c>
      <c r="T165" s="156">
        <v>16.399999999999999</v>
      </c>
      <c r="U165" s="156">
        <v>10.4</v>
      </c>
      <c r="V165" s="156">
        <v>10.4</v>
      </c>
      <c r="W165" s="156">
        <v>20.100000000000001</v>
      </c>
      <c r="X165" s="156">
        <v>11.2</v>
      </c>
      <c r="Y165" s="156">
        <v>9</v>
      </c>
      <c r="Z165" s="156">
        <v>10.6</v>
      </c>
      <c r="AA165" s="156">
        <v>16</v>
      </c>
      <c r="AB165" s="156">
        <v>14.8</v>
      </c>
      <c r="AC165" s="156">
        <v>10.6</v>
      </c>
      <c r="AD165" s="156">
        <v>8.2000000000000011</v>
      </c>
      <c r="AE165" s="156">
        <v>8</v>
      </c>
      <c r="AF165" s="157">
        <v>16.600000000000001</v>
      </c>
      <c r="AG165" s="156">
        <v>8.6</v>
      </c>
      <c r="AH165" s="156">
        <v>6.9</v>
      </c>
      <c r="AI165" s="156">
        <v>13.8</v>
      </c>
      <c r="AJ165" s="156">
        <v>7.1000000000000014</v>
      </c>
      <c r="AK165" s="156">
        <v>6</v>
      </c>
      <c r="AL165" s="156">
        <v>6.5</v>
      </c>
      <c r="AM165" s="156">
        <v>6</v>
      </c>
      <c r="AN165" s="156">
        <v>4.4000000000000004</v>
      </c>
      <c r="AO165" s="156">
        <v>9.2000000000000011</v>
      </c>
      <c r="AP165" s="156">
        <v>3.2</v>
      </c>
      <c r="AQ165" s="156">
        <v>1.8</v>
      </c>
      <c r="AR165" s="156">
        <v>2</v>
      </c>
      <c r="AS165" s="148"/>
      <c r="AT165" s="148"/>
      <c r="AU165" s="148"/>
      <c r="AV165" s="148"/>
      <c r="AW165" s="148"/>
      <c r="AX165" s="148"/>
      <c r="AY165" s="148"/>
      <c r="AZ165" s="148"/>
      <c r="BA165" s="148"/>
      <c r="BB165" s="148"/>
      <c r="BC165" s="148"/>
      <c r="BD165" s="148"/>
      <c r="BE165" s="148"/>
      <c r="BF165" s="148"/>
      <c r="BG165" s="148"/>
      <c r="BH165" s="148"/>
      <c r="BI165" s="148"/>
      <c r="BJ165" s="148"/>
      <c r="BK165" s="148"/>
      <c r="BL165" s="148"/>
      <c r="BM165" s="148"/>
      <c r="BN165" s="148"/>
      <c r="BO165" s="148"/>
      <c r="BP165" s="148"/>
      <c r="BQ165" s="148"/>
      <c r="BR165" s="148"/>
      <c r="BS165" s="148"/>
      <c r="BT165" s="148"/>
      <c r="BU165" s="148"/>
      <c r="BV165" s="148"/>
      <c r="BW165" s="148"/>
      <c r="BX165" s="148"/>
      <c r="BY165" s="148"/>
    </row>
    <row r="166" spans="1:77" x14ac:dyDescent="0.3">
      <c r="A166" s="7" t="s">
        <v>1006</v>
      </c>
      <c r="B166" s="156">
        <v>16</v>
      </c>
      <c r="C166" s="156">
        <v>20.7</v>
      </c>
      <c r="D166" s="156">
        <v>18.600000000000001</v>
      </c>
      <c r="E166" s="156">
        <v>31.2</v>
      </c>
      <c r="F166" s="156">
        <v>30</v>
      </c>
      <c r="G166" s="156">
        <v>48</v>
      </c>
      <c r="H166" s="156">
        <v>26.9</v>
      </c>
      <c r="I166" s="156">
        <v>62</v>
      </c>
      <c r="J166" s="156">
        <v>44.3</v>
      </c>
      <c r="K166" s="156">
        <v>57.400000000000013</v>
      </c>
      <c r="L166" s="156">
        <v>56.6</v>
      </c>
      <c r="M166" s="156">
        <v>45.8</v>
      </c>
      <c r="N166" s="156">
        <v>38.1</v>
      </c>
      <c r="O166" s="156">
        <v>31.8</v>
      </c>
      <c r="P166" s="156">
        <v>21.2</v>
      </c>
      <c r="Q166" s="156">
        <v>31.4</v>
      </c>
      <c r="R166" s="156">
        <v>30</v>
      </c>
      <c r="S166" s="156">
        <v>21.6</v>
      </c>
      <c r="T166" s="156">
        <v>17.2</v>
      </c>
      <c r="U166" s="156">
        <v>11</v>
      </c>
      <c r="V166" s="156">
        <v>10.4</v>
      </c>
      <c r="W166" s="156">
        <v>20.100000000000001</v>
      </c>
      <c r="X166" s="156">
        <v>11.2</v>
      </c>
      <c r="Y166" s="156">
        <v>9</v>
      </c>
      <c r="Z166" s="156">
        <v>10.6</v>
      </c>
      <c r="AA166" s="156">
        <v>16</v>
      </c>
      <c r="AB166" s="156">
        <v>14.8</v>
      </c>
      <c r="AC166" s="156">
        <v>10.6</v>
      </c>
      <c r="AD166" s="156">
        <v>8.2000000000000011</v>
      </c>
      <c r="AE166" s="156">
        <v>8</v>
      </c>
      <c r="AF166" s="157">
        <v>17</v>
      </c>
      <c r="AG166" s="156">
        <v>8.6</v>
      </c>
      <c r="AH166" s="156">
        <v>6.9</v>
      </c>
      <c r="AI166" s="156">
        <v>13.8</v>
      </c>
      <c r="AJ166" s="156">
        <v>7.1000000000000014</v>
      </c>
      <c r="AK166" s="156">
        <v>6</v>
      </c>
      <c r="AL166" s="156">
        <v>6.5</v>
      </c>
      <c r="AM166" s="156">
        <v>6.6000000000000014</v>
      </c>
      <c r="AN166" s="156">
        <v>4.4000000000000004</v>
      </c>
      <c r="AO166" s="156">
        <v>10</v>
      </c>
      <c r="AP166" s="156">
        <v>3.2</v>
      </c>
      <c r="AQ166" s="156">
        <v>1.8</v>
      </c>
      <c r="AR166" s="156">
        <v>2</v>
      </c>
      <c r="AS166" s="148"/>
      <c r="AT166" s="148"/>
      <c r="AU166" s="148"/>
      <c r="AV166" s="148"/>
      <c r="AW166" s="148"/>
      <c r="AX166" s="148"/>
      <c r="AY166" s="148"/>
      <c r="AZ166" s="148"/>
      <c r="BA166" s="148"/>
      <c r="BB166" s="148"/>
      <c r="BC166" s="148"/>
      <c r="BD166" s="148"/>
      <c r="BE166" s="148"/>
      <c r="BF166" s="148"/>
      <c r="BG166" s="148"/>
      <c r="BH166" s="148"/>
      <c r="BI166" s="148"/>
      <c r="BJ166" s="148"/>
      <c r="BK166" s="148"/>
      <c r="BL166" s="148"/>
      <c r="BM166" s="148"/>
      <c r="BN166" s="148"/>
      <c r="BO166" s="148"/>
      <c r="BP166" s="148"/>
      <c r="BQ166" s="148"/>
      <c r="BR166" s="148"/>
      <c r="BS166" s="148"/>
      <c r="BT166" s="148"/>
      <c r="BU166" s="148"/>
      <c r="BV166" s="148"/>
      <c r="BW166" s="148"/>
      <c r="BX166" s="148"/>
      <c r="BY166" s="148"/>
    </row>
    <row r="167" spans="1:77" x14ac:dyDescent="0.3">
      <c r="A167" s="7" t="s">
        <v>1007</v>
      </c>
      <c r="B167" s="156">
        <v>15.6</v>
      </c>
      <c r="C167" s="156">
        <v>20.7</v>
      </c>
      <c r="D167" s="156">
        <v>18.600000000000001</v>
      </c>
      <c r="E167" s="156">
        <v>34</v>
      </c>
      <c r="F167" s="156">
        <v>29.8</v>
      </c>
      <c r="G167" s="156">
        <v>50.8</v>
      </c>
      <c r="H167" s="156">
        <v>27.9</v>
      </c>
      <c r="I167" s="156">
        <v>64.400000000000006</v>
      </c>
      <c r="J167" s="156">
        <v>44.5</v>
      </c>
      <c r="K167" s="156">
        <v>60</v>
      </c>
      <c r="L167" s="156">
        <v>58.8</v>
      </c>
      <c r="M167" s="156">
        <v>45.2</v>
      </c>
      <c r="N167" s="156">
        <v>38.900000000000013</v>
      </c>
      <c r="O167" s="156">
        <v>32.299999999999997</v>
      </c>
      <c r="P167" s="156">
        <v>22.4</v>
      </c>
      <c r="Q167" s="156">
        <v>35.4</v>
      </c>
      <c r="R167" s="156">
        <v>30.8</v>
      </c>
      <c r="S167" s="156">
        <v>21.4</v>
      </c>
      <c r="T167" s="156">
        <v>18.2</v>
      </c>
      <c r="U167" s="156">
        <v>11.4</v>
      </c>
      <c r="V167" s="156">
        <v>10.8</v>
      </c>
      <c r="W167" s="156">
        <v>20.5</v>
      </c>
      <c r="X167" s="156">
        <v>12.2</v>
      </c>
      <c r="Y167" s="156">
        <v>9</v>
      </c>
      <c r="Z167" s="156">
        <v>11</v>
      </c>
      <c r="AA167" s="156">
        <v>16.2</v>
      </c>
      <c r="AB167" s="156">
        <v>14.8</v>
      </c>
      <c r="AC167" s="156">
        <v>10.6</v>
      </c>
      <c r="AD167" s="156">
        <v>9.6000000000000014</v>
      </c>
      <c r="AE167" s="156">
        <v>8.6</v>
      </c>
      <c r="AF167" s="157">
        <v>17</v>
      </c>
      <c r="AG167" s="156">
        <v>8.6</v>
      </c>
      <c r="AH167" s="156">
        <v>7.5</v>
      </c>
      <c r="AI167" s="156">
        <v>12.8</v>
      </c>
      <c r="AJ167" s="156">
        <v>7.1000000000000014</v>
      </c>
      <c r="AK167" s="156">
        <v>6.8000000000000007</v>
      </c>
      <c r="AL167" s="156">
        <v>7.5</v>
      </c>
      <c r="AM167" s="156">
        <v>6.6000000000000014</v>
      </c>
      <c r="AN167" s="156">
        <v>4.4000000000000004</v>
      </c>
      <c r="AO167" s="156">
        <v>10.4</v>
      </c>
      <c r="AP167" s="156">
        <v>3.2</v>
      </c>
      <c r="AQ167" s="156">
        <v>1.8</v>
      </c>
      <c r="AR167" s="156">
        <v>2</v>
      </c>
      <c r="AS167" s="148"/>
      <c r="AT167" s="148"/>
      <c r="AU167" s="148"/>
      <c r="AV167" s="148"/>
      <c r="AW167" s="148"/>
      <c r="AX167" s="148"/>
      <c r="AY167" s="148"/>
      <c r="AZ167" s="148"/>
      <c r="BA167" s="148"/>
      <c r="BB167" s="148"/>
      <c r="BC167" s="148"/>
      <c r="BD167" s="148"/>
      <c r="BE167" s="148"/>
      <c r="BF167" s="148"/>
      <c r="BG167" s="148"/>
      <c r="BH167" s="148"/>
      <c r="BI167" s="148"/>
      <c r="BJ167" s="148"/>
      <c r="BK167" s="148"/>
      <c r="BL167" s="148"/>
      <c r="BM167" s="148"/>
      <c r="BN167" s="148"/>
      <c r="BO167" s="148"/>
      <c r="BP167" s="148"/>
      <c r="BQ167" s="148"/>
      <c r="BR167" s="148"/>
      <c r="BS167" s="148"/>
      <c r="BT167" s="148"/>
      <c r="BU167" s="148"/>
      <c r="BV167" s="148"/>
      <c r="BW167" s="148"/>
      <c r="BX167" s="148"/>
      <c r="BY167" s="148"/>
    </row>
    <row r="168" spans="1:77" x14ac:dyDescent="0.3">
      <c r="A168" s="7" t="s">
        <v>1008</v>
      </c>
      <c r="B168" s="156">
        <v>15.6</v>
      </c>
      <c r="C168" s="156">
        <v>20.7</v>
      </c>
      <c r="D168" s="156">
        <v>18.600000000000001</v>
      </c>
      <c r="E168" s="156">
        <v>35.4</v>
      </c>
      <c r="F168" s="156">
        <v>30.4</v>
      </c>
      <c r="G168" s="156">
        <v>54</v>
      </c>
      <c r="H168" s="156">
        <v>28.3</v>
      </c>
      <c r="I168" s="156">
        <v>64.900000000000006</v>
      </c>
      <c r="J168" s="156">
        <v>44.5</v>
      </c>
      <c r="K168" s="156">
        <v>62.6</v>
      </c>
      <c r="L168" s="156">
        <v>58.2</v>
      </c>
      <c r="M168" s="156">
        <v>45.6</v>
      </c>
      <c r="N168" s="156">
        <v>39.5</v>
      </c>
      <c r="O168" s="156">
        <v>33.4</v>
      </c>
      <c r="P168" s="156">
        <v>22.4</v>
      </c>
      <c r="Q168" s="156">
        <v>35.799999999999997</v>
      </c>
      <c r="R168" s="156">
        <v>32</v>
      </c>
      <c r="S168" s="156">
        <v>22.4</v>
      </c>
      <c r="T168" s="156">
        <v>18.2</v>
      </c>
      <c r="U168" s="156">
        <v>11.4</v>
      </c>
      <c r="V168" s="156">
        <v>11.4</v>
      </c>
      <c r="W168" s="156">
        <v>20.5</v>
      </c>
      <c r="X168" s="156">
        <v>12.2</v>
      </c>
      <c r="Y168" s="156">
        <v>8.2000000000000011</v>
      </c>
      <c r="Z168" s="156">
        <v>11</v>
      </c>
      <c r="AA168" s="156">
        <v>16.600000000000001</v>
      </c>
      <c r="AB168" s="156">
        <v>14.8</v>
      </c>
      <c r="AC168" s="156">
        <v>10.6</v>
      </c>
      <c r="AD168" s="156">
        <v>9.6000000000000014</v>
      </c>
      <c r="AE168" s="156">
        <v>8.6</v>
      </c>
      <c r="AF168" s="157">
        <v>17</v>
      </c>
      <c r="AG168" s="156">
        <v>9</v>
      </c>
      <c r="AH168" s="156">
        <v>7.5</v>
      </c>
      <c r="AI168" s="156">
        <v>12.8</v>
      </c>
      <c r="AJ168" s="156">
        <v>7.1000000000000014</v>
      </c>
      <c r="AK168" s="156">
        <v>7.2</v>
      </c>
      <c r="AL168" s="156">
        <v>7.5</v>
      </c>
      <c r="AM168" s="156">
        <v>7.2</v>
      </c>
      <c r="AN168" s="156">
        <v>4.4000000000000004</v>
      </c>
      <c r="AO168" s="156">
        <v>10.4</v>
      </c>
      <c r="AP168" s="156">
        <v>3.2</v>
      </c>
      <c r="AQ168" s="156">
        <v>1.8</v>
      </c>
      <c r="AR168" s="156">
        <v>2</v>
      </c>
      <c r="AS168" s="148"/>
      <c r="AT168" s="148"/>
      <c r="AU168" s="148"/>
      <c r="AV168" s="148"/>
      <c r="AW168" s="148"/>
      <c r="AX168" s="148"/>
      <c r="AY168" s="148"/>
      <c r="AZ168" s="148"/>
      <c r="BA168" s="148"/>
      <c r="BB168" s="148"/>
      <c r="BC168" s="148"/>
      <c r="BD168" s="148"/>
      <c r="BE168" s="148"/>
      <c r="BF168" s="148"/>
      <c r="BG168" s="148"/>
      <c r="BH168" s="148"/>
      <c r="BI168" s="148"/>
      <c r="BJ168" s="148"/>
      <c r="BK168" s="148"/>
      <c r="BL168" s="148"/>
      <c r="BM168" s="148"/>
      <c r="BN168" s="148"/>
      <c r="BO168" s="148"/>
      <c r="BP168" s="148"/>
      <c r="BQ168" s="148"/>
      <c r="BR168" s="148"/>
      <c r="BS168" s="148"/>
      <c r="BT168" s="148"/>
      <c r="BU168" s="148"/>
      <c r="BV168" s="148"/>
      <c r="BW168" s="148"/>
      <c r="BX168" s="148"/>
      <c r="BY168" s="148"/>
    </row>
    <row r="169" spans="1:77" x14ac:dyDescent="0.3">
      <c r="A169" s="7" t="s">
        <v>1009</v>
      </c>
      <c r="B169" s="156">
        <v>15.6</v>
      </c>
      <c r="C169" s="156">
        <v>21.3</v>
      </c>
      <c r="D169" s="156">
        <v>18.600000000000001</v>
      </c>
      <c r="E169" s="156">
        <v>34.799999999999997</v>
      </c>
      <c r="F169" s="156">
        <v>29.9</v>
      </c>
      <c r="G169" s="156">
        <v>53.900000000000013</v>
      </c>
      <c r="H169" s="156">
        <v>29.5</v>
      </c>
      <c r="I169" s="156">
        <v>61.7</v>
      </c>
      <c r="J169" s="156">
        <v>35.200000000000003</v>
      </c>
      <c r="K169" s="156">
        <v>58.1</v>
      </c>
      <c r="L169" s="156">
        <v>54.6</v>
      </c>
      <c r="M169" s="156">
        <v>45.400000000000013</v>
      </c>
      <c r="N169" s="156">
        <v>39.5</v>
      </c>
      <c r="O169" s="156">
        <v>33</v>
      </c>
      <c r="P169" s="156">
        <v>22.4</v>
      </c>
      <c r="Q169" s="156">
        <v>33.6</v>
      </c>
      <c r="R169" s="156">
        <v>34.1</v>
      </c>
      <c r="S169" s="156">
        <v>21.2</v>
      </c>
      <c r="T169" s="156">
        <v>18.8</v>
      </c>
      <c r="U169" s="156">
        <v>11.4</v>
      </c>
      <c r="V169" s="156">
        <v>11.6</v>
      </c>
      <c r="W169" s="156">
        <v>20.399999999999999</v>
      </c>
      <c r="X169" s="156">
        <v>12</v>
      </c>
      <c r="Y169" s="156">
        <v>8.8000000000000007</v>
      </c>
      <c r="Z169" s="156">
        <v>11</v>
      </c>
      <c r="AA169" s="156">
        <v>16.5</v>
      </c>
      <c r="AB169" s="156">
        <v>13.8</v>
      </c>
      <c r="AC169" s="156">
        <v>11.8</v>
      </c>
      <c r="AD169" s="156">
        <v>9.4</v>
      </c>
      <c r="AE169" s="156">
        <v>8.6</v>
      </c>
      <c r="AF169" s="157">
        <v>17</v>
      </c>
      <c r="AG169" s="156">
        <v>9.6000000000000014</v>
      </c>
      <c r="AH169" s="156">
        <v>9.9</v>
      </c>
      <c r="AI169" s="156">
        <v>12.8</v>
      </c>
      <c r="AJ169" s="156">
        <v>7.4</v>
      </c>
      <c r="AK169" s="156">
        <v>6</v>
      </c>
      <c r="AL169" s="156">
        <v>9.7000000000000011</v>
      </c>
      <c r="AM169" s="156">
        <v>7.2</v>
      </c>
      <c r="AN169" s="156">
        <v>5</v>
      </c>
      <c r="AO169" s="156">
        <v>10</v>
      </c>
      <c r="AP169" s="156">
        <v>3.2</v>
      </c>
      <c r="AQ169" s="156">
        <v>2.2000000000000002</v>
      </c>
      <c r="AR169" s="156">
        <v>3.2</v>
      </c>
      <c r="AS169" s="148"/>
      <c r="AT169" s="148"/>
      <c r="AU169" s="148"/>
      <c r="AV169" s="148"/>
      <c r="AW169" s="148"/>
      <c r="AX169" s="148"/>
      <c r="AY169" s="148"/>
      <c r="AZ169" s="148"/>
      <c r="BA169" s="148"/>
      <c r="BB169" s="148"/>
      <c r="BC169" s="148"/>
      <c r="BD169" s="148"/>
      <c r="BE169" s="148"/>
      <c r="BF169" s="148"/>
      <c r="BG169" s="148"/>
      <c r="BH169" s="148"/>
      <c r="BI169" s="148"/>
      <c r="BJ169" s="148"/>
      <c r="BK169" s="148"/>
      <c r="BL169" s="148"/>
      <c r="BM169" s="148"/>
      <c r="BN169" s="148"/>
      <c r="BO169" s="148"/>
      <c r="BP169" s="148"/>
      <c r="BQ169" s="148"/>
      <c r="BR169" s="148"/>
      <c r="BS169" s="148"/>
      <c r="BT169" s="148"/>
      <c r="BU169" s="148"/>
      <c r="BV169" s="148"/>
      <c r="BW169" s="148"/>
      <c r="BX169" s="148"/>
      <c r="BY169" s="148"/>
    </row>
    <row r="170" spans="1:77" x14ac:dyDescent="0.3">
      <c r="A170" s="7" t="s">
        <v>84</v>
      </c>
      <c r="B170" s="156">
        <v>3</v>
      </c>
      <c r="C170" s="156">
        <v>1.8</v>
      </c>
      <c r="D170" s="156">
        <v>1.2</v>
      </c>
      <c r="E170" s="156">
        <v>2.2000000000000002</v>
      </c>
      <c r="F170" s="156">
        <v>5.6000000000000014</v>
      </c>
      <c r="G170" s="156">
        <v>4.8000000000000007</v>
      </c>
      <c r="H170" s="156">
        <v>4.1000000000000014</v>
      </c>
      <c r="I170" s="156">
        <v>3</v>
      </c>
      <c r="J170" s="156">
        <v>5.6000000000000014</v>
      </c>
      <c r="K170" s="156">
        <v>7.3000000000000007</v>
      </c>
      <c r="L170" s="156">
        <v>7.8000000000000007</v>
      </c>
      <c r="M170" s="156">
        <v>3.2</v>
      </c>
      <c r="N170" s="156">
        <v>5.6000000000000014</v>
      </c>
      <c r="O170" s="156">
        <v>3.9</v>
      </c>
      <c r="P170" s="156">
        <v>2.4</v>
      </c>
      <c r="Q170" s="156">
        <v>7</v>
      </c>
      <c r="R170" s="156">
        <v>9.1</v>
      </c>
      <c r="S170" s="156">
        <v>0.60000000000000009</v>
      </c>
      <c r="T170" s="156">
        <v>0.60000000000000009</v>
      </c>
      <c r="U170" s="156">
        <v>0.60000000000000009</v>
      </c>
      <c r="V170" s="156">
        <v>1.6</v>
      </c>
      <c r="W170" s="156">
        <v>1.2</v>
      </c>
      <c r="X170" s="156">
        <v>0.60000000000000009</v>
      </c>
      <c r="Y170" s="156">
        <v>0.60000000000000009</v>
      </c>
      <c r="Z170" s="156">
        <v>2.8</v>
      </c>
      <c r="AA170" s="156">
        <v>4.2</v>
      </c>
      <c r="AB170" s="156">
        <v>0</v>
      </c>
      <c r="AC170" s="156">
        <v>1.6</v>
      </c>
      <c r="AD170" s="156">
        <v>2.2000000000000002</v>
      </c>
      <c r="AE170" s="156">
        <v>0.60000000000000009</v>
      </c>
      <c r="AF170" s="157">
        <v>0.60000000000000009</v>
      </c>
      <c r="AG170" s="156">
        <v>0.60000000000000009</v>
      </c>
      <c r="AH170" s="156">
        <v>0</v>
      </c>
      <c r="AI170" s="156">
        <v>1.8</v>
      </c>
      <c r="AJ170" s="156">
        <v>0</v>
      </c>
      <c r="AK170" s="156">
        <v>0</v>
      </c>
      <c r="AL170" s="156">
        <v>2.4</v>
      </c>
      <c r="AM170" s="156">
        <v>0</v>
      </c>
      <c r="AN170" s="156">
        <v>0.5</v>
      </c>
      <c r="AO170" s="156">
        <v>1.8</v>
      </c>
      <c r="AP170" s="156">
        <v>0</v>
      </c>
      <c r="AQ170" s="156">
        <v>0.60000000000000009</v>
      </c>
      <c r="AR170" s="156">
        <v>1.2</v>
      </c>
      <c r="AS170" s="148"/>
      <c r="AT170" s="148"/>
      <c r="AU170" s="148"/>
      <c r="AV170" s="148"/>
      <c r="AW170" s="148"/>
      <c r="AX170" s="148"/>
      <c r="AY170" s="148"/>
      <c r="AZ170" s="148"/>
      <c r="BA170" s="148"/>
      <c r="BB170" s="148"/>
      <c r="BC170" s="148"/>
      <c r="BD170" s="148"/>
      <c r="BE170" s="148"/>
      <c r="BF170" s="148"/>
      <c r="BG170" s="148"/>
      <c r="BH170" s="148"/>
      <c r="BI170" s="148"/>
      <c r="BJ170" s="148"/>
      <c r="BK170" s="148"/>
      <c r="BL170" s="148"/>
      <c r="BM170" s="148"/>
      <c r="BN170" s="148"/>
      <c r="BO170" s="148"/>
      <c r="BP170" s="148"/>
      <c r="BQ170" s="148"/>
      <c r="BR170" s="148"/>
      <c r="BS170" s="148"/>
      <c r="BT170" s="148"/>
      <c r="BU170" s="148"/>
      <c r="BV170" s="148"/>
      <c r="BW170" s="148"/>
      <c r="BX170" s="148"/>
      <c r="BY170" s="148"/>
    </row>
    <row r="171" spans="1:77" x14ac:dyDescent="0.3">
      <c r="A171" s="7" t="s">
        <v>85</v>
      </c>
      <c r="B171" s="156">
        <v>2.6</v>
      </c>
      <c r="C171" s="156">
        <v>1.8</v>
      </c>
      <c r="D171" s="156">
        <v>0.60000000000000009</v>
      </c>
      <c r="E171" s="156">
        <v>1</v>
      </c>
      <c r="F171" s="156">
        <v>3.8</v>
      </c>
      <c r="G171" s="156">
        <v>3</v>
      </c>
      <c r="H171" s="156">
        <v>4.6000000000000014</v>
      </c>
      <c r="I171" s="156">
        <v>2.4</v>
      </c>
      <c r="J171" s="156">
        <v>3.6</v>
      </c>
      <c r="K171" s="156">
        <v>4.2</v>
      </c>
      <c r="L171" s="156">
        <v>6.6000000000000014</v>
      </c>
      <c r="M171" s="156">
        <v>2.6</v>
      </c>
      <c r="N171" s="156">
        <v>3.6</v>
      </c>
      <c r="O171" s="156">
        <v>2</v>
      </c>
      <c r="P171" s="156">
        <v>1.2</v>
      </c>
      <c r="Q171" s="156">
        <v>6.4</v>
      </c>
      <c r="R171" s="156">
        <v>3.1</v>
      </c>
      <c r="S171" s="156">
        <v>0.60000000000000009</v>
      </c>
      <c r="T171" s="156">
        <v>1.2</v>
      </c>
      <c r="U171" s="156">
        <v>0.60000000000000009</v>
      </c>
      <c r="V171" s="156">
        <v>1.2</v>
      </c>
      <c r="W171" s="156">
        <v>0.60000000000000009</v>
      </c>
      <c r="X171" s="156">
        <v>0.60000000000000009</v>
      </c>
      <c r="Y171" s="156">
        <v>0.60000000000000009</v>
      </c>
      <c r="Z171" s="156">
        <v>1.2</v>
      </c>
      <c r="AA171" s="156">
        <v>4.2</v>
      </c>
      <c r="AB171" s="156">
        <v>0</v>
      </c>
      <c r="AC171" s="156">
        <v>1.2</v>
      </c>
      <c r="AD171" s="156">
        <v>0.60000000000000009</v>
      </c>
      <c r="AE171" s="156">
        <v>0.60000000000000009</v>
      </c>
      <c r="AF171" s="157">
        <v>0.60000000000000009</v>
      </c>
      <c r="AG171" s="156">
        <v>0</v>
      </c>
      <c r="AH171" s="156">
        <v>0</v>
      </c>
      <c r="AI171" s="156">
        <v>1.8</v>
      </c>
      <c r="AJ171" s="156">
        <v>0</v>
      </c>
      <c r="AK171" s="156">
        <v>0</v>
      </c>
      <c r="AL171" s="156">
        <v>2.4</v>
      </c>
      <c r="AM171" s="156">
        <v>0</v>
      </c>
      <c r="AN171" s="156">
        <v>0.5</v>
      </c>
      <c r="AO171" s="156">
        <v>1.8</v>
      </c>
      <c r="AP171" s="156">
        <v>0</v>
      </c>
      <c r="AQ171" s="156">
        <v>0.60000000000000009</v>
      </c>
      <c r="AR171" s="156">
        <v>1.2</v>
      </c>
      <c r="AS171" s="148"/>
      <c r="AT171" s="148"/>
      <c r="AU171" s="148"/>
      <c r="AV171" s="148"/>
      <c r="AW171" s="148"/>
      <c r="AX171" s="148"/>
      <c r="AY171" s="148"/>
      <c r="AZ171" s="148"/>
      <c r="BA171" s="148"/>
      <c r="BB171" s="148"/>
      <c r="BC171" s="148"/>
      <c r="BD171" s="148"/>
      <c r="BE171" s="148"/>
      <c r="BF171" s="148"/>
      <c r="BG171" s="148"/>
      <c r="BH171" s="148"/>
      <c r="BI171" s="148"/>
      <c r="BJ171" s="148"/>
      <c r="BK171" s="148"/>
      <c r="BL171" s="148"/>
      <c r="BM171" s="148"/>
      <c r="BN171" s="148"/>
      <c r="BO171" s="148"/>
      <c r="BP171" s="148"/>
      <c r="BQ171" s="148"/>
      <c r="BR171" s="148"/>
      <c r="BS171" s="148"/>
      <c r="BT171" s="148"/>
      <c r="BU171" s="148"/>
      <c r="BV171" s="148"/>
      <c r="BW171" s="148"/>
      <c r="BX171" s="148"/>
      <c r="BY171" s="148"/>
    </row>
    <row r="172" spans="1:77" x14ac:dyDescent="0.3">
      <c r="A172" s="7" t="s">
        <v>216</v>
      </c>
      <c r="B172" s="156">
        <v>0.60000000000000009</v>
      </c>
      <c r="C172" s="156">
        <v>1.8</v>
      </c>
      <c r="D172" s="156">
        <v>0</v>
      </c>
      <c r="E172" s="156">
        <v>0.60000000000000009</v>
      </c>
      <c r="F172" s="156">
        <v>1.2</v>
      </c>
      <c r="G172" s="156">
        <v>2</v>
      </c>
      <c r="H172" s="156">
        <v>0.60000000000000009</v>
      </c>
      <c r="I172" s="156">
        <v>0.60000000000000009</v>
      </c>
      <c r="J172" s="156">
        <v>2.2000000000000002</v>
      </c>
      <c r="K172" s="156">
        <v>0.60000000000000009</v>
      </c>
      <c r="L172" s="156">
        <v>0.60000000000000009</v>
      </c>
      <c r="M172" s="156">
        <v>1.6</v>
      </c>
      <c r="N172" s="156">
        <v>0</v>
      </c>
      <c r="O172" s="156">
        <v>0</v>
      </c>
      <c r="P172" s="156">
        <v>0.60000000000000009</v>
      </c>
      <c r="Q172" s="156">
        <v>3</v>
      </c>
      <c r="R172" s="156">
        <v>0</v>
      </c>
      <c r="S172" s="156">
        <v>0.60000000000000009</v>
      </c>
      <c r="T172" s="156">
        <v>0.60000000000000009</v>
      </c>
      <c r="U172" s="156">
        <v>0.60000000000000009</v>
      </c>
      <c r="V172" s="156">
        <v>1.2</v>
      </c>
      <c r="W172" s="156">
        <v>0.60000000000000009</v>
      </c>
      <c r="X172" s="156">
        <v>0.60000000000000009</v>
      </c>
      <c r="Y172" s="156">
        <v>0</v>
      </c>
      <c r="Z172" s="156">
        <v>0.60000000000000009</v>
      </c>
      <c r="AA172" s="156">
        <v>2.6</v>
      </c>
      <c r="AB172" s="156">
        <v>0</v>
      </c>
      <c r="AC172" s="156">
        <v>0</v>
      </c>
      <c r="AD172" s="156">
        <v>0.60000000000000009</v>
      </c>
      <c r="AE172" s="156">
        <v>0.60000000000000009</v>
      </c>
      <c r="AF172" s="157">
        <v>0.60000000000000009</v>
      </c>
      <c r="AG172" s="156">
        <v>0</v>
      </c>
      <c r="AH172" s="156">
        <v>0</v>
      </c>
      <c r="AI172" s="156">
        <v>1.2</v>
      </c>
      <c r="AJ172" s="156">
        <v>0</v>
      </c>
      <c r="AK172" s="156">
        <v>0</v>
      </c>
      <c r="AL172" s="156">
        <v>0</v>
      </c>
      <c r="AM172" s="156">
        <v>0</v>
      </c>
      <c r="AN172" s="156">
        <v>0</v>
      </c>
      <c r="AO172" s="156">
        <v>1.2</v>
      </c>
      <c r="AP172" s="156">
        <v>0</v>
      </c>
      <c r="AQ172" s="156">
        <v>4.2</v>
      </c>
      <c r="AR172" s="156">
        <v>0</v>
      </c>
      <c r="AS172" s="148"/>
      <c r="AT172" s="148"/>
      <c r="AU172" s="148"/>
      <c r="AV172" s="148"/>
      <c r="AW172" s="148"/>
      <c r="AX172" s="148"/>
      <c r="AY172" s="148"/>
      <c r="AZ172" s="148"/>
      <c r="BA172" s="148"/>
      <c r="BB172" s="148"/>
      <c r="BC172" s="148"/>
      <c r="BD172" s="148"/>
      <c r="BE172" s="148"/>
      <c r="BF172" s="148"/>
      <c r="BG172" s="148"/>
      <c r="BH172" s="148"/>
      <c r="BI172" s="148"/>
      <c r="BJ172" s="148"/>
      <c r="BK172" s="148"/>
      <c r="BL172" s="148"/>
      <c r="BM172" s="148"/>
      <c r="BN172" s="148"/>
      <c r="BO172" s="148"/>
      <c r="BP172" s="148"/>
      <c r="BQ172" s="148"/>
      <c r="BR172" s="148"/>
      <c r="BS172" s="148"/>
      <c r="BT172" s="148"/>
      <c r="BU172" s="148"/>
      <c r="BV172" s="148"/>
      <c r="BW172" s="148"/>
      <c r="BX172" s="148"/>
      <c r="BY172" s="148"/>
    </row>
    <row r="173" spans="1:77" x14ac:dyDescent="0.3">
      <c r="A173" s="21" t="s">
        <v>116</v>
      </c>
      <c r="B173" s="158">
        <f t="shared" ref="B173:AM173" si="22">MAX(B147:B172)</f>
        <v>16.600000000000001</v>
      </c>
      <c r="C173" s="158">
        <f t="shared" si="22"/>
        <v>21.7</v>
      </c>
      <c r="D173" s="158">
        <f t="shared" si="22"/>
        <v>19</v>
      </c>
      <c r="E173" s="158">
        <f t="shared" si="22"/>
        <v>35.4</v>
      </c>
      <c r="F173" s="158">
        <f t="shared" si="22"/>
        <v>30.8</v>
      </c>
      <c r="G173" s="158">
        <f t="shared" si="22"/>
        <v>54</v>
      </c>
      <c r="H173" s="158">
        <f t="shared" si="22"/>
        <v>29.5</v>
      </c>
      <c r="I173" s="158">
        <f t="shared" si="22"/>
        <v>64.900000000000006</v>
      </c>
      <c r="J173" s="158">
        <f t="shared" si="22"/>
        <v>45.1</v>
      </c>
      <c r="K173" s="158">
        <f t="shared" si="22"/>
        <v>62.6</v>
      </c>
      <c r="L173" s="158">
        <f t="shared" si="22"/>
        <v>58.8</v>
      </c>
      <c r="M173" s="158">
        <f t="shared" si="22"/>
        <v>45.8</v>
      </c>
      <c r="N173" s="158">
        <f t="shared" si="22"/>
        <v>39.5</v>
      </c>
      <c r="O173" s="158">
        <f t="shared" si="22"/>
        <v>33.4</v>
      </c>
      <c r="P173" s="158">
        <f t="shared" si="22"/>
        <v>22.4</v>
      </c>
      <c r="Q173" s="158">
        <f t="shared" si="22"/>
        <v>35.799999999999997</v>
      </c>
      <c r="R173" s="158">
        <f t="shared" si="22"/>
        <v>34.1</v>
      </c>
      <c r="S173" s="158">
        <f t="shared" si="22"/>
        <v>22.4</v>
      </c>
      <c r="T173" s="158">
        <f t="shared" si="22"/>
        <v>18.8</v>
      </c>
      <c r="U173" s="158">
        <f t="shared" si="22"/>
        <v>11.4</v>
      </c>
      <c r="V173" s="158">
        <f t="shared" si="22"/>
        <v>11.6</v>
      </c>
      <c r="W173" s="158">
        <f t="shared" si="22"/>
        <v>20.5</v>
      </c>
      <c r="X173" s="158">
        <f t="shared" si="22"/>
        <v>12.2</v>
      </c>
      <c r="Y173" s="158">
        <f t="shared" si="22"/>
        <v>10</v>
      </c>
      <c r="Z173" s="158">
        <f t="shared" si="22"/>
        <v>11</v>
      </c>
      <c r="AA173" s="158">
        <f t="shared" si="22"/>
        <v>16.600000000000001</v>
      </c>
      <c r="AB173" s="158">
        <f t="shared" si="22"/>
        <v>15</v>
      </c>
      <c r="AC173" s="158">
        <f t="shared" si="22"/>
        <v>11.8</v>
      </c>
      <c r="AD173" s="158">
        <f t="shared" si="22"/>
        <v>9.6000000000000014</v>
      </c>
      <c r="AE173" s="158">
        <f t="shared" si="22"/>
        <v>8.6</v>
      </c>
      <c r="AF173" s="158">
        <f t="shared" si="22"/>
        <v>17</v>
      </c>
      <c r="AG173" s="158">
        <f t="shared" si="22"/>
        <v>9.6000000000000014</v>
      </c>
      <c r="AH173" s="158">
        <f t="shared" si="22"/>
        <v>9.9</v>
      </c>
      <c r="AI173" s="158">
        <f t="shared" si="22"/>
        <v>13.8</v>
      </c>
      <c r="AJ173" s="158">
        <f t="shared" si="22"/>
        <v>7.4</v>
      </c>
      <c r="AK173" s="158">
        <f t="shared" si="22"/>
        <v>7.2</v>
      </c>
      <c r="AL173" s="158">
        <f t="shared" si="22"/>
        <v>9.7000000000000011</v>
      </c>
      <c r="AM173" s="158">
        <f t="shared" si="22"/>
        <v>7.2</v>
      </c>
      <c r="AN173" s="158"/>
      <c r="AO173" s="158"/>
      <c r="AP173" s="158"/>
      <c r="AQ173" s="158"/>
      <c r="AR173" s="158"/>
      <c r="AS173" s="148"/>
      <c r="AT173" s="148"/>
      <c r="AU173" s="148"/>
      <c r="AV173" s="148"/>
      <c r="AW173" s="148"/>
      <c r="AX173" s="148"/>
      <c r="AY173" s="148"/>
      <c r="AZ173" s="148"/>
      <c r="BA173" s="148"/>
      <c r="BB173" s="148"/>
      <c r="BC173" s="148"/>
      <c r="BD173" s="148"/>
      <c r="BE173" s="148"/>
      <c r="BF173" s="148"/>
      <c r="BG173" s="148"/>
      <c r="BH173" s="148"/>
      <c r="BI173" s="148"/>
      <c r="BJ173" s="148"/>
      <c r="BK173" s="148"/>
      <c r="BL173" s="148"/>
      <c r="BM173" s="148"/>
      <c r="BN173" s="148"/>
      <c r="BO173" s="148"/>
      <c r="BP173" s="148"/>
      <c r="BQ173" s="148"/>
      <c r="BR173" s="148"/>
      <c r="BS173" s="148"/>
      <c r="BT173" s="148"/>
      <c r="BU173" s="148"/>
      <c r="BV173" s="148"/>
      <c r="BW173" s="148"/>
      <c r="BX173" s="148"/>
      <c r="BY173" s="148"/>
    </row>
    <row r="174" spans="1:77" x14ac:dyDescent="0.3">
      <c r="A174" s="21" t="s">
        <v>117</v>
      </c>
      <c r="B174" s="157">
        <f t="shared" ref="B174:AM174" si="23">HOUR(B145)</f>
        <v>9</v>
      </c>
      <c r="C174" s="157">
        <f t="shared" si="23"/>
        <v>9</v>
      </c>
      <c r="D174" s="157">
        <f t="shared" si="23"/>
        <v>10</v>
      </c>
      <c r="E174" s="157">
        <f t="shared" si="23"/>
        <v>10</v>
      </c>
      <c r="F174" s="157">
        <f t="shared" si="23"/>
        <v>11</v>
      </c>
      <c r="G174" s="157">
        <f t="shared" si="23"/>
        <v>11</v>
      </c>
      <c r="H174" s="157">
        <f t="shared" si="23"/>
        <v>12</v>
      </c>
      <c r="I174" s="157">
        <f t="shared" si="23"/>
        <v>12</v>
      </c>
      <c r="J174" s="157">
        <f t="shared" si="23"/>
        <v>13</v>
      </c>
      <c r="K174" s="157">
        <f t="shared" si="23"/>
        <v>13</v>
      </c>
      <c r="L174" s="157">
        <f t="shared" si="23"/>
        <v>14</v>
      </c>
      <c r="M174" s="157">
        <f t="shared" si="23"/>
        <v>14</v>
      </c>
      <c r="N174" s="157">
        <f t="shared" si="23"/>
        <v>15</v>
      </c>
      <c r="O174" s="157">
        <f t="shared" si="23"/>
        <v>15</v>
      </c>
      <c r="P174" s="157">
        <f t="shared" si="23"/>
        <v>16</v>
      </c>
      <c r="Q174" s="157">
        <f t="shared" si="23"/>
        <v>16</v>
      </c>
      <c r="R174" s="157">
        <f t="shared" si="23"/>
        <v>17</v>
      </c>
      <c r="S174" s="157">
        <f t="shared" si="23"/>
        <v>17</v>
      </c>
      <c r="T174" s="157">
        <f t="shared" si="23"/>
        <v>17</v>
      </c>
      <c r="U174" s="157">
        <f t="shared" si="23"/>
        <v>18</v>
      </c>
      <c r="V174" s="157">
        <f t="shared" si="23"/>
        <v>18</v>
      </c>
      <c r="W174" s="157">
        <f t="shared" si="23"/>
        <v>18</v>
      </c>
      <c r="X174" s="157">
        <f t="shared" si="23"/>
        <v>18</v>
      </c>
      <c r="Y174" s="157">
        <f t="shared" si="23"/>
        <v>19</v>
      </c>
      <c r="Z174" s="157">
        <f t="shared" si="23"/>
        <v>19</v>
      </c>
      <c r="AA174" s="157">
        <f t="shared" si="23"/>
        <v>19</v>
      </c>
      <c r="AB174" s="157">
        <f t="shared" si="23"/>
        <v>19</v>
      </c>
      <c r="AC174" s="157">
        <f t="shared" si="23"/>
        <v>20</v>
      </c>
      <c r="AD174" s="157">
        <f t="shared" si="23"/>
        <v>20</v>
      </c>
      <c r="AE174" s="157">
        <f t="shared" si="23"/>
        <v>20</v>
      </c>
      <c r="AF174" s="157">
        <f t="shared" si="23"/>
        <v>20</v>
      </c>
      <c r="AG174" s="157">
        <f t="shared" si="23"/>
        <v>21</v>
      </c>
      <c r="AH174" s="157">
        <f t="shared" si="23"/>
        <v>21</v>
      </c>
      <c r="AI174" s="157">
        <f t="shared" si="23"/>
        <v>21</v>
      </c>
      <c r="AJ174" s="157">
        <f t="shared" si="23"/>
        <v>21</v>
      </c>
      <c r="AK174" s="157">
        <f t="shared" si="23"/>
        <v>22</v>
      </c>
      <c r="AL174" s="157">
        <f t="shared" si="23"/>
        <v>22</v>
      </c>
      <c r="AM174" s="157">
        <f t="shared" si="23"/>
        <v>22</v>
      </c>
      <c r="AN174" s="157"/>
      <c r="AO174" s="157"/>
      <c r="AP174" s="157"/>
      <c r="AQ174" s="157"/>
      <c r="AR174" s="157"/>
      <c r="AS174" s="148"/>
      <c r="AT174" s="148"/>
      <c r="AU174" s="148"/>
      <c r="AV174" s="148"/>
      <c r="AW174" s="148"/>
      <c r="AX174" s="148"/>
      <c r="AY174" s="148"/>
      <c r="AZ174" s="148"/>
      <c r="BA174" s="148"/>
      <c r="BB174" s="148"/>
      <c r="BC174" s="148"/>
      <c r="BD174" s="148"/>
      <c r="BE174" s="148"/>
      <c r="BF174" s="148"/>
      <c r="BG174" s="148"/>
      <c r="BH174" s="148"/>
      <c r="BI174" s="148"/>
      <c r="BJ174" s="148"/>
      <c r="BK174" s="148"/>
      <c r="BL174" s="148"/>
      <c r="BM174" s="148"/>
      <c r="BN174" s="148"/>
      <c r="BO174" s="148"/>
      <c r="BP174" s="148"/>
      <c r="BQ174" s="148"/>
      <c r="BR174" s="148"/>
      <c r="BS174" s="148"/>
      <c r="BT174" s="148"/>
      <c r="BU174" s="148"/>
      <c r="BV174" s="148"/>
      <c r="BW174" s="148"/>
      <c r="BX174" s="148"/>
      <c r="BY174" s="148"/>
    </row>
    <row r="175" spans="1:77" x14ac:dyDescent="0.3">
      <c r="A175" s="148"/>
      <c r="B175" s="148"/>
      <c r="C175" s="148"/>
      <c r="D175" s="148"/>
      <c r="E175" s="148"/>
      <c r="F175" s="148"/>
      <c r="G175" s="148"/>
      <c r="H175" s="148"/>
      <c r="AP175" s="148"/>
      <c r="AS175" s="148"/>
      <c r="AT175" s="148"/>
      <c r="AU175" s="148"/>
      <c r="AV175" s="148"/>
      <c r="AW175" s="148"/>
      <c r="AX175" s="148"/>
    </row>
    <row r="176" spans="1:77" x14ac:dyDescent="0.3">
      <c r="AK176" s="147"/>
      <c r="AS176" s="148"/>
      <c r="AT176" s="148"/>
      <c r="AU176" s="148"/>
      <c r="AV176" s="148"/>
      <c r="AW176" s="148"/>
      <c r="AX176" s="148"/>
      <c r="AY176" s="148"/>
      <c r="AZ176" s="148"/>
      <c r="BA176" s="148"/>
      <c r="BB176" s="148"/>
      <c r="BC176" s="148"/>
      <c r="BD176" s="148"/>
      <c r="BE176" s="148"/>
      <c r="BF176" s="148"/>
      <c r="BG176" s="148"/>
      <c r="BH176" s="148"/>
      <c r="BI176" s="148"/>
      <c r="BJ176" s="148"/>
      <c r="BK176" s="148"/>
      <c r="BL176" s="148"/>
      <c r="BM176" s="148"/>
      <c r="BN176" s="148"/>
      <c r="BO176" s="148"/>
      <c r="BP176" s="148"/>
      <c r="BQ176" s="148"/>
      <c r="BR176" s="148"/>
      <c r="BS176" s="148"/>
      <c r="BT176" s="148"/>
      <c r="BU176" s="148"/>
      <c r="BV176" s="148"/>
      <c r="BW176" s="148"/>
      <c r="BX176" s="148"/>
      <c r="BY176" s="148"/>
    </row>
    <row r="177" spans="1:77" s="148" customFormat="1" ht="14.1" customHeight="1" x14ac:dyDescent="0.25">
      <c r="A177" s="15" t="s">
        <v>1014</v>
      </c>
      <c r="B177" s="149"/>
      <c r="C177" s="150"/>
      <c r="D177" s="150"/>
      <c r="E177" s="150"/>
      <c r="F177" s="150"/>
      <c r="G177" s="150"/>
      <c r="H177" s="150"/>
      <c r="I177" s="150"/>
      <c r="J177" s="150"/>
      <c r="K177" s="150"/>
      <c r="L177" s="150"/>
      <c r="AI177" s="151"/>
    </row>
    <row r="178" spans="1:77" x14ac:dyDescent="0.3">
      <c r="A178" s="152" t="s">
        <v>82</v>
      </c>
      <c r="B178" s="153">
        <v>7202</v>
      </c>
      <c r="C178" s="153">
        <v>7204</v>
      </c>
      <c r="D178" s="153">
        <v>7206</v>
      </c>
      <c r="E178" s="153">
        <v>7208</v>
      </c>
      <c r="F178" s="153">
        <v>7210</v>
      </c>
      <c r="G178" s="153">
        <v>7212</v>
      </c>
      <c r="H178" s="153">
        <v>7214</v>
      </c>
      <c r="I178" s="153">
        <v>7216</v>
      </c>
      <c r="J178" s="153">
        <v>7218</v>
      </c>
      <c r="K178" s="153">
        <v>7220</v>
      </c>
      <c r="L178" s="153">
        <v>7222</v>
      </c>
      <c r="M178" s="153">
        <v>7224</v>
      </c>
      <c r="N178" s="153">
        <v>7226</v>
      </c>
      <c r="O178" s="153">
        <v>7228</v>
      </c>
      <c r="P178" s="153">
        <v>7230</v>
      </c>
      <c r="Q178" s="153">
        <v>7232</v>
      </c>
      <c r="R178" s="153">
        <v>7234</v>
      </c>
      <c r="S178" s="153">
        <v>7236</v>
      </c>
      <c r="T178" s="153">
        <v>7238</v>
      </c>
      <c r="U178" s="153">
        <v>7240</v>
      </c>
      <c r="V178" s="153">
        <v>7242</v>
      </c>
      <c r="W178" s="153">
        <v>7244</v>
      </c>
      <c r="X178" s="153">
        <v>7246</v>
      </c>
      <c r="Y178" s="153">
        <v>7248</v>
      </c>
      <c r="Z178" s="153">
        <v>7250</v>
      </c>
      <c r="AA178" s="153">
        <v>7252</v>
      </c>
      <c r="AB178" s="153">
        <v>7254</v>
      </c>
      <c r="AC178" s="153">
        <v>7256</v>
      </c>
      <c r="AD178" s="153">
        <v>7258</v>
      </c>
      <c r="AE178" s="153">
        <v>7260</v>
      </c>
      <c r="AF178" s="154">
        <v>7262</v>
      </c>
      <c r="AG178" s="153">
        <v>7264</v>
      </c>
      <c r="AH178" s="153">
        <v>7266</v>
      </c>
      <c r="AI178" s="153">
        <v>7268</v>
      </c>
      <c r="AJ178" s="153">
        <v>7270</v>
      </c>
      <c r="AK178" s="153">
        <v>7272</v>
      </c>
      <c r="AL178" s="153">
        <v>7274</v>
      </c>
      <c r="AM178" s="153">
        <v>7276</v>
      </c>
      <c r="AN178" s="153">
        <v>7278</v>
      </c>
      <c r="AO178" s="153">
        <v>7280</v>
      </c>
      <c r="AP178" s="153">
        <v>7282</v>
      </c>
      <c r="AQ178" s="153">
        <v>7284</v>
      </c>
      <c r="AR178" s="153">
        <v>7286</v>
      </c>
      <c r="AS178" s="148"/>
      <c r="AT178" s="148"/>
      <c r="AU178" s="148"/>
      <c r="AV178" s="148"/>
      <c r="AW178" s="148"/>
      <c r="AX178" s="148"/>
      <c r="AY178" s="148"/>
      <c r="AZ178" s="148"/>
      <c r="BA178" s="148"/>
      <c r="BB178" s="148"/>
      <c r="BC178" s="148"/>
      <c r="BD178" s="148"/>
      <c r="BE178" s="148"/>
      <c r="BF178" s="148"/>
      <c r="BG178" s="148"/>
      <c r="BH178" s="148"/>
      <c r="BI178" s="148"/>
      <c r="BJ178" s="148"/>
      <c r="BK178" s="148"/>
      <c r="BL178" s="148"/>
      <c r="BM178" s="148"/>
      <c r="BN178" s="148"/>
      <c r="BO178" s="148"/>
      <c r="BP178" s="148"/>
      <c r="BQ178" s="148"/>
      <c r="BR178" s="148"/>
      <c r="BS178" s="148"/>
      <c r="BT178" s="148"/>
      <c r="BU178" s="148"/>
      <c r="BV178" s="148"/>
      <c r="BW178" s="148"/>
      <c r="BX178" s="148"/>
      <c r="BY178" s="148"/>
    </row>
    <row r="179" spans="1:77" x14ac:dyDescent="0.3">
      <c r="A179" s="155" t="s">
        <v>83</v>
      </c>
      <c r="B179" s="155">
        <v>0.3527777777777778</v>
      </c>
      <c r="C179" s="155">
        <v>0.37361111111111112</v>
      </c>
      <c r="D179" s="155">
        <v>0.39444444444444443</v>
      </c>
      <c r="E179" s="155">
        <v>0.41527777777777775</v>
      </c>
      <c r="F179" s="155">
        <v>0.43611111111111106</v>
      </c>
      <c r="G179" s="155">
        <v>0.45694444444444438</v>
      </c>
      <c r="H179" s="155">
        <v>0.47777777777777769</v>
      </c>
      <c r="I179" s="155">
        <v>0.49861111111111101</v>
      </c>
      <c r="J179" s="155">
        <v>0.51944444444444438</v>
      </c>
      <c r="K179" s="155">
        <v>0.54027777777777775</v>
      </c>
      <c r="L179" s="155">
        <v>0.56111111111111112</v>
      </c>
      <c r="M179" s="155">
        <v>0.58194444444444449</v>
      </c>
      <c r="N179" s="155">
        <v>0.60277777777777786</v>
      </c>
      <c r="O179" s="155">
        <v>0.62500000000000011</v>
      </c>
      <c r="P179" s="155">
        <v>0.64583333333333348</v>
      </c>
      <c r="Q179" s="155">
        <v>0.66666666666666685</v>
      </c>
      <c r="R179" s="155">
        <v>0.68888888888888911</v>
      </c>
      <c r="S179" s="155">
        <v>0.69930555555555574</v>
      </c>
      <c r="T179" s="155">
        <v>0.70972222222222237</v>
      </c>
      <c r="U179" s="155">
        <v>0.72013888888888899</v>
      </c>
      <c r="V179" s="155">
        <v>0.73055555555555562</v>
      </c>
      <c r="W179" s="155">
        <v>0.74097222222222225</v>
      </c>
      <c r="X179" s="155">
        <v>0.75277777777777777</v>
      </c>
      <c r="Y179" s="155">
        <v>0.76736111111111105</v>
      </c>
      <c r="Z179" s="155">
        <v>0.77777777777777768</v>
      </c>
      <c r="AA179" s="155">
        <v>0.7847222222222221</v>
      </c>
      <c r="AB179" s="155">
        <v>0.79513888888888873</v>
      </c>
      <c r="AC179" s="155">
        <v>0.80555555555555536</v>
      </c>
      <c r="AD179" s="155">
        <v>0.81597222222222199</v>
      </c>
      <c r="AE179" s="155">
        <v>0.82638888888888862</v>
      </c>
      <c r="AF179" s="155">
        <v>0.83680555555555525</v>
      </c>
      <c r="AG179" s="155">
        <v>0.84722222222222188</v>
      </c>
      <c r="AH179" s="155">
        <v>0.85763888888888851</v>
      </c>
      <c r="AI179" s="155">
        <v>0.86805555555555514</v>
      </c>
      <c r="AJ179" s="155">
        <v>0.87847222222222177</v>
      </c>
      <c r="AK179" s="155">
        <v>0.8888888888888884</v>
      </c>
      <c r="AL179" s="155">
        <v>0.89930555555555503</v>
      </c>
      <c r="AM179" s="155">
        <v>0.90972222222222165</v>
      </c>
      <c r="AN179" s="155">
        <v>0.92013888888888828</v>
      </c>
      <c r="AO179" s="155">
        <v>0.94097222222222165</v>
      </c>
      <c r="AP179" s="155">
        <v>0.96180555555555503</v>
      </c>
      <c r="AQ179" s="155">
        <v>0.9826388888888884</v>
      </c>
      <c r="AR179" s="155">
        <v>1.0034722222222217</v>
      </c>
      <c r="AS179" s="148"/>
      <c r="AT179" s="148"/>
      <c r="AU179" s="148"/>
      <c r="AV179" s="148"/>
      <c r="AW179" s="148"/>
      <c r="AX179" s="148"/>
      <c r="AY179" s="148"/>
      <c r="AZ179" s="148"/>
      <c r="BA179" s="148"/>
      <c r="BB179" s="148"/>
      <c r="BC179" s="148"/>
      <c r="BD179" s="148"/>
      <c r="BE179" s="148"/>
      <c r="BF179" s="148"/>
      <c r="BG179" s="148"/>
      <c r="BH179" s="148"/>
      <c r="BI179" s="148"/>
      <c r="BJ179" s="148"/>
      <c r="BK179" s="148"/>
      <c r="BL179" s="148"/>
      <c r="BM179" s="148"/>
      <c r="BN179" s="148"/>
      <c r="BO179" s="148"/>
      <c r="BP179" s="148"/>
      <c r="BQ179" s="148"/>
      <c r="BR179" s="148"/>
      <c r="BS179" s="148"/>
      <c r="BT179" s="148"/>
      <c r="BU179" s="148"/>
      <c r="BV179" s="148"/>
      <c r="BW179" s="148"/>
      <c r="BX179" s="148"/>
      <c r="BY179" s="148"/>
    </row>
    <row r="180" spans="1:77" x14ac:dyDescent="0.3">
      <c r="AK180" s="147"/>
      <c r="AS180" s="148"/>
      <c r="AT180" s="148"/>
      <c r="AU180" s="148"/>
      <c r="AV180" s="148"/>
      <c r="AW180" s="148"/>
      <c r="AX180" s="148"/>
      <c r="AY180" s="148"/>
      <c r="AZ180" s="148"/>
      <c r="BA180" s="148"/>
      <c r="BB180" s="148"/>
      <c r="BC180" s="148"/>
      <c r="BD180" s="148"/>
      <c r="BE180" s="148"/>
      <c r="BF180" s="148"/>
      <c r="BG180" s="148"/>
      <c r="BH180" s="148"/>
      <c r="BI180" s="148"/>
      <c r="BJ180" s="148"/>
      <c r="BK180" s="148"/>
      <c r="BL180" s="148"/>
      <c r="BM180" s="148"/>
      <c r="BN180" s="148"/>
      <c r="BO180" s="148"/>
      <c r="BP180" s="148"/>
      <c r="BQ180" s="148"/>
      <c r="BR180" s="148"/>
      <c r="BS180" s="148"/>
      <c r="BT180" s="148"/>
      <c r="BU180" s="148"/>
      <c r="BV180" s="148"/>
      <c r="BW180" s="148"/>
      <c r="BX180" s="148"/>
      <c r="BY180" s="148"/>
    </row>
    <row r="181" spans="1:77" x14ac:dyDescent="0.3">
      <c r="A181" s="7" t="s">
        <v>216</v>
      </c>
      <c r="B181" s="156">
        <v>0</v>
      </c>
      <c r="C181" s="156">
        <v>0</v>
      </c>
      <c r="D181" s="156">
        <v>2.4</v>
      </c>
      <c r="E181" s="156">
        <v>0</v>
      </c>
      <c r="F181" s="156">
        <v>0</v>
      </c>
      <c r="G181" s="156">
        <v>2.2000000000000002</v>
      </c>
      <c r="H181" s="156">
        <v>2.2000000000000002</v>
      </c>
      <c r="I181" s="156">
        <v>1.2</v>
      </c>
      <c r="J181" s="156">
        <v>1</v>
      </c>
      <c r="K181" s="156">
        <v>1.8</v>
      </c>
      <c r="L181" s="156">
        <v>1.2</v>
      </c>
      <c r="M181" s="156">
        <v>4.6000000000000014</v>
      </c>
      <c r="N181" s="156">
        <v>1.2</v>
      </c>
      <c r="O181" s="156">
        <v>3.2</v>
      </c>
      <c r="P181" s="156">
        <v>1</v>
      </c>
      <c r="Q181" s="156">
        <v>3.6</v>
      </c>
      <c r="R181" s="156">
        <v>0</v>
      </c>
      <c r="S181" s="156">
        <v>3</v>
      </c>
      <c r="T181" s="156">
        <v>4.8000000000000007</v>
      </c>
      <c r="U181" s="156">
        <v>4.2</v>
      </c>
      <c r="V181" s="156">
        <v>3</v>
      </c>
      <c r="W181" s="156">
        <v>0.60000000000000009</v>
      </c>
      <c r="X181" s="156">
        <v>1.6</v>
      </c>
      <c r="Y181" s="156">
        <v>3</v>
      </c>
      <c r="Z181" s="156">
        <v>1</v>
      </c>
      <c r="AA181" s="156">
        <v>0.60000000000000009</v>
      </c>
      <c r="AB181" s="156">
        <v>1.8</v>
      </c>
      <c r="AC181" s="156">
        <v>1.6</v>
      </c>
      <c r="AD181" s="156">
        <v>0.60000000000000009</v>
      </c>
      <c r="AE181" s="156">
        <v>0</v>
      </c>
      <c r="AF181" s="157">
        <v>0.60000000000000009</v>
      </c>
      <c r="AG181" s="156">
        <v>1.2</v>
      </c>
      <c r="AH181" s="156">
        <v>0.60000000000000009</v>
      </c>
      <c r="AI181" s="156">
        <v>0.60000000000000009</v>
      </c>
      <c r="AJ181" s="156">
        <v>1.8</v>
      </c>
      <c r="AK181" s="156">
        <v>1.2</v>
      </c>
      <c r="AL181" s="156">
        <v>2.8</v>
      </c>
      <c r="AM181" s="156">
        <v>1.2</v>
      </c>
      <c r="AN181" s="156">
        <v>0</v>
      </c>
      <c r="AO181" s="156">
        <v>1</v>
      </c>
      <c r="AP181" s="156">
        <v>1.2</v>
      </c>
      <c r="AQ181" s="156">
        <v>0</v>
      </c>
      <c r="AR181" s="156">
        <v>1.2</v>
      </c>
      <c r="AS181" s="148"/>
      <c r="AT181" s="148"/>
      <c r="AU181" s="148"/>
      <c r="AV181" s="148"/>
      <c r="AW181" s="148"/>
      <c r="AX181" s="148"/>
      <c r="AY181" s="148"/>
      <c r="AZ181" s="148"/>
      <c r="BA181" s="148"/>
      <c r="BB181" s="148"/>
      <c r="BC181" s="148"/>
      <c r="BD181" s="148"/>
      <c r="BE181" s="148"/>
      <c r="BF181" s="148"/>
      <c r="BG181" s="148"/>
      <c r="BH181" s="148"/>
      <c r="BI181" s="148"/>
      <c r="BJ181" s="148"/>
      <c r="BK181" s="148"/>
      <c r="BL181" s="148"/>
      <c r="BM181" s="148"/>
      <c r="BN181" s="148"/>
      <c r="BO181" s="148"/>
      <c r="BP181" s="148"/>
      <c r="BQ181" s="148"/>
      <c r="BR181" s="148"/>
      <c r="BS181" s="148"/>
      <c r="BT181" s="148"/>
      <c r="BU181" s="148"/>
      <c r="BV181" s="148"/>
      <c r="BW181" s="148"/>
      <c r="BX181" s="148"/>
      <c r="BY181" s="148"/>
    </row>
    <row r="182" spans="1:77" x14ac:dyDescent="0.3">
      <c r="A182" s="7" t="s">
        <v>85</v>
      </c>
      <c r="B182" s="156">
        <v>0</v>
      </c>
      <c r="C182" s="156">
        <v>0</v>
      </c>
      <c r="D182" s="156">
        <v>2.2000000000000002</v>
      </c>
      <c r="E182" s="156">
        <v>0.60000000000000009</v>
      </c>
      <c r="F182" s="156">
        <v>0</v>
      </c>
      <c r="G182" s="156">
        <v>2.2000000000000002</v>
      </c>
      <c r="H182" s="156">
        <v>2.2000000000000002</v>
      </c>
      <c r="I182" s="156">
        <v>1.2</v>
      </c>
      <c r="J182" s="156">
        <v>2</v>
      </c>
      <c r="K182" s="156">
        <v>4.4000000000000004</v>
      </c>
      <c r="L182" s="156">
        <v>3.8</v>
      </c>
      <c r="M182" s="156">
        <v>6.2</v>
      </c>
      <c r="N182" s="156">
        <v>4</v>
      </c>
      <c r="O182" s="156">
        <v>4.8000000000000007</v>
      </c>
      <c r="P182" s="156">
        <v>4.6000000000000014</v>
      </c>
      <c r="Q182" s="156">
        <v>10.4</v>
      </c>
      <c r="R182" s="156">
        <v>1</v>
      </c>
      <c r="S182" s="156">
        <v>2.4</v>
      </c>
      <c r="T182" s="156">
        <v>9.8000000000000007</v>
      </c>
      <c r="U182" s="156">
        <v>7</v>
      </c>
      <c r="V182" s="156">
        <v>2.6</v>
      </c>
      <c r="W182" s="156">
        <v>2.6</v>
      </c>
      <c r="X182" s="156">
        <v>3.2</v>
      </c>
      <c r="Y182" s="156">
        <v>5.4</v>
      </c>
      <c r="Z182" s="156">
        <v>2.6</v>
      </c>
      <c r="AA182" s="156">
        <v>0.60000000000000009</v>
      </c>
      <c r="AB182" s="156">
        <v>3</v>
      </c>
      <c r="AC182" s="156">
        <v>2</v>
      </c>
      <c r="AD182" s="156">
        <v>1.8</v>
      </c>
      <c r="AE182" s="156">
        <v>2</v>
      </c>
      <c r="AF182" s="157">
        <v>0.60000000000000009</v>
      </c>
      <c r="AG182" s="156">
        <v>1.2</v>
      </c>
      <c r="AH182" s="156">
        <v>5.6000000000000014</v>
      </c>
      <c r="AI182" s="156">
        <v>1.6</v>
      </c>
      <c r="AJ182" s="156">
        <v>3.6</v>
      </c>
      <c r="AK182" s="156">
        <v>2.6</v>
      </c>
      <c r="AL182" s="156">
        <v>5.2</v>
      </c>
      <c r="AM182" s="156">
        <v>2.6</v>
      </c>
      <c r="AN182" s="156">
        <v>1.8</v>
      </c>
      <c r="AO182" s="156">
        <v>2.8</v>
      </c>
      <c r="AP182" s="156">
        <v>2</v>
      </c>
      <c r="AQ182" s="156">
        <v>1.8</v>
      </c>
      <c r="AR182" s="156">
        <v>6.2</v>
      </c>
      <c r="AS182" s="148"/>
      <c r="AT182" s="148"/>
      <c r="AU182" s="148"/>
      <c r="AV182" s="148"/>
      <c r="AW182" s="148"/>
      <c r="AX182" s="148"/>
      <c r="AY182" s="148"/>
      <c r="AZ182" s="148"/>
      <c r="BA182" s="148"/>
      <c r="BB182" s="148"/>
      <c r="BC182" s="148"/>
      <c r="BD182" s="148"/>
      <c r="BE182" s="148"/>
      <c r="BF182" s="148"/>
      <c r="BG182" s="148"/>
      <c r="BH182" s="148"/>
      <c r="BI182" s="148"/>
      <c r="BJ182" s="148"/>
      <c r="BK182" s="148"/>
      <c r="BL182" s="148"/>
      <c r="BM182" s="148"/>
      <c r="BN182" s="148"/>
      <c r="BO182" s="148"/>
      <c r="BP182" s="148"/>
      <c r="BQ182" s="148"/>
      <c r="BR182" s="148"/>
      <c r="BS182" s="148"/>
      <c r="BT182" s="148"/>
      <c r="BU182" s="148"/>
      <c r="BV182" s="148"/>
      <c r="BW182" s="148"/>
      <c r="BX182" s="148"/>
      <c r="BY182" s="148"/>
    </row>
    <row r="183" spans="1:77" x14ac:dyDescent="0.3">
      <c r="A183" s="7" t="s">
        <v>84</v>
      </c>
      <c r="B183" s="156">
        <v>7</v>
      </c>
      <c r="C183" s="156">
        <v>9.8000000000000007</v>
      </c>
      <c r="D183" s="156">
        <v>16</v>
      </c>
      <c r="E183" s="156">
        <v>16.600000000000001</v>
      </c>
      <c r="F183" s="156">
        <v>13.2</v>
      </c>
      <c r="G183" s="156">
        <v>22.6</v>
      </c>
      <c r="H183" s="156">
        <v>19.399999999999999</v>
      </c>
      <c r="I183" s="156">
        <v>25.8</v>
      </c>
      <c r="J183" s="156">
        <v>28.2</v>
      </c>
      <c r="K183" s="156">
        <v>30.2</v>
      </c>
      <c r="L183" s="156">
        <v>35.200000000000003</v>
      </c>
      <c r="M183" s="156">
        <v>30</v>
      </c>
      <c r="N183" s="156">
        <v>35.4</v>
      </c>
      <c r="O183" s="156">
        <v>45</v>
      </c>
      <c r="P183" s="156">
        <v>40</v>
      </c>
      <c r="Q183" s="156">
        <v>45.400000000000013</v>
      </c>
      <c r="R183" s="156">
        <v>42.2</v>
      </c>
      <c r="S183" s="156">
        <v>23.8</v>
      </c>
      <c r="T183" s="156">
        <v>34.200000000000003</v>
      </c>
      <c r="U183" s="156">
        <v>26</v>
      </c>
      <c r="V183" s="156">
        <v>29.8</v>
      </c>
      <c r="W183" s="156">
        <v>38.200000000000003</v>
      </c>
      <c r="X183" s="156">
        <v>32.200000000000003</v>
      </c>
      <c r="Y183" s="156">
        <v>25</v>
      </c>
      <c r="Z183" s="156">
        <v>43</v>
      </c>
      <c r="AA183" s="156">
        <v>30</v>
      </c>
      <c r="AB183" s="156">
        <v>23.1</v>
      </c>
      <c r="AC183" s="156">
        <v>27.4</v>
      </c>
      <c r="AD183" s="156">
        <v>32.799999999999997</v>
      </c>
      <c r="AE183" s="156">
        <v>23.6</v>
      </c>
      <c r="AF183" s="157">
        <v>55.6</v>
      </c>
      <c r="AG183" s="156">
        <v>50.8</v>
      </c>
      <c r="AH183" s="156">
        <v>45.400000000000013</v>
      </c>
      <c r="AI183" s="156">
        <v>70.2</v>
      </c>
      <c r="AJ183" s="156">
        <v>47.2</v>
      </c>
      <c r="AK183" s="156">
        <v>41.8</v>
      </c>
      <c r="AL183" s="156">
        <v>62.8</v>
      </c>
      <c r="AM183" s="156">
        <v>40.200000000000003</v>
      </c>
      <c r="AN183" s="156">
        <v>29.2</v>
      </c>
      <c r="AO183" s="156">
        <v>50.400000000000013</v>
      </c>
      <c r="AP183" s="156">
        <v>36</v>
      </c>
      <c r="AQ183" s="156">
        <v>45.400000000000013</v>
      </c>
      <c r="AR183" s="156">
        <v>29.8</v>
      </c>
      <c r="AS183" s="148"/>
      <c r="AT183" s="148"/>
      <c r="AU183" s="148"/>
      <c r="AV183" s="148"/>
      <c r="AW183" s="148"/>
      <c r="AX183" s="148"/>
      <c r="AY183" s="148"/>
      <c r="AZ183" s="148"/>
      <c r="BA183" s="148"/>
      <c r="BB183" s="148"/>
      <c r="BC183" s="148"/>
      <c r="BD183" s="148"/>
      <c r="BE183" s="148"/>
      <c r="BF183" s="148"/>
      <c r="BG183" s="148"/>
      <c r="BH183" s="148"/>
      <c r="BI183" s="148"/>
      <c r="BJ183" s="148"/>
      <c r="BK183" s="148"/>
      <c r="BL183" s="148"/>
      <c r="BM183" s="148"/>
      <c r="BN183" s="148"/>
      <c r="BO183" s="148"/>
      <c r="BP183" s="148"/>
      <c r="BQ183" s="148"/>
      <c r="BR183" s="148"/>
      <c r="BS183" s="148"/>
      <c r="BT183" s="148"/>
      <c r="BU183" s="148"/>
      <c r="BV183" s="148"/>
      <c r="BW183" s="148"/>
      <c r="BX183" s="148"/>
      <c r="BY183" s="148"/>
    </row>
    <row r="184" spans="1:77" x14ac:dyDescent="0.3">
      <c r="A184" s="7" t="s">
        <v>1009</v>
      </c>
      <c r="B184" s="156">
        <v>9</v>
      </c>
      <c r="C184" s="156">
        <v>9.8000000000000007</v>
      </c>
      <c r="D184" s="156">
        <v>16.600000000000001</v>
      </c>
      <c r="E184" s="156">
        <v>16.2</v>
      </c>
      <c r="F184" s="156">
        <v>13.2</v>
      </c>
      <c r="G184" s="156">
        <v>24.2</v>
      </c>
      <c r="H184" s="156">
        <v>19.399999999999999</v>
      </c>
      <c r="I184" s="156">
        <v>24</v>
      </c>
      <c r="J184" s="156">
        <v>29</v>
      </c>
      <c r="K184" s="156">
        <v>29.4</v>
      </c>
      <c r="L184" s="156">
        <v>34.6</v>
      </c>
      <c r="M184" s="156">
        <v>30</v>
      </c>
      <c r="N184" s="156">
        <v>35.4</v>
      </c>
      <c r="O184" s="156">
        <v>45.3</v>
      </c>
      <c r="P184" s="156">
        <v>40</v>
      </c>
      <c r="Q184" s="156">
        <v>46.6</v>
      </c>
      <c r="R184" s="156">
        <v>45.2</v>
      </c>
      <c r="S184" s="156">
        <v>23.8</v>
      </c>
      <c r="T184" s="156">
        <v>35</v>
      </c>
      <c r="U184" s="156">
        <v>26</v>
      </c>
      <c r="V184" s="156">
        <v>30.4</v>
      </c>
      <c r="W184" s="156">
        <v>38.799999999999997</v>
      </c>
      <c r="X184" s="156">
        <v>33.4</v>
      </c>
      <c r="Y184" s="156">
        <v>27.8</v>
      </c>
      <c r="Z184" s="156">
        <v>43.6</v>
      </c>
      <c r="AA184" s="156">
        <v>30</v>
      </c>
      <c r="AB184" s="156">
        <v>23.1</v>
      </c>
      <c r="AC184" s="156">
        <v>26.6</v>
      </c>
      <c r="AD184" s="156">
        <v>32.799999999999997</v>
      </c>
      <c r="AE184" s="156">
        <v>23.6</v>
      </c>
      <c r="AF184" s="157">
        <v>56.8</v>
      </c>
      <c r="AG184" s="156">
        <v>51.400000000000013</v>
      </c>
      <c r="AH184" s="156">
        <v>45.8</v>
      </c>
      <c r="AI184" s="156">
        <v>70.2</v>
      </c>
      <c r="AJ184" s="156">
        <v>47.2</v>
      </c>
      <c r="AK184" s="156">
        <v>41.400000000000013</v>
      </c>
      <c r="AL184" s="156">
        <v>62.8</v>
      </c>
      <c r="AM184" s="156">
        <v>40.200000000000003</v>
      </c>
      <c r="AN184" s="156">
        <v>29.2</v>
      </c>
      <c r="AO184" s="156">
        <v>50.400000000000013</v>
      </c>
      <c r="AP184" s="156">
        <v>36</v>
      </c>
      <c r="AQ184" s="156">
        <v>45.400000000000013</v>
      </c>
      <c r="AR184" s="156">
        <v>29.8</v>
      </c>
      <c r="AS184" s="148"/>
      <c r="AT184" s="148"/>
      <c r="AU184" s="148"/>
      <c r="AV184" s="148"/>
      <c r="AW184" s="148"/>
      <c r="AX184" s="148"/>
      <c r="AY184" s="148"/>
      <c r="AZ184" s="148"/>
      <c r="BA184" s="148"/>
      <c r="BB184" s="148"/>
      <c r="BC184" s="148"/>
      <c r="BD184" s="148"/>
      <c r="BE184" s="148"/>
      <c r="BF184" s="148"/>
      <c r="BG184" s="148"/>
      <c r="BH184" s="148"/>
      <c r="BI184" s="148"/>
      <c r="BJ184" s="148"/>
      <c r="BK184" s="148"/>
      <c r="BL184" s="148"/>
      <c r="BM184" s="148"/>
      <c r="BN184" s="148"/>
      <c r="BO184" s="148"/>
      <c r="BP184" s="148"/>
      <c r="BQ184" s="148"/>
      <c r="BR184" s="148"/>
      <c r="BS184" s="148"/>
      <c r="BT184" s="148"/>
      <c r="BU184" s="148"/>
      <c r="BV184" s="148"/>
      <c r="BW184" s="148"/>
      <c r="BX184" s="148"/>
      <c r="BY184" s="148"/>
    </row>
    <row r="185" spans="1:77" x14ac:dyDescent="0.3">
      <c r="A185" s="7" t="s">
        <v>1008</v>
      </c>
      <c r="B185" s="156">
        <v>7.6000000000000014</v>
      </c>
      <c r="C185" s="156">
        <v>9.8000000000000007</v>
      </c>
      <c r="D185" s="156">
        <v>17.2</v>
      </c>
      <c r="E185" s="156">
        <v>16</v>
      </c>
      <c r="F185" s="156">
        <v>13.2</v>
      </c>
      <c r="G185" s="156">
        <v>24.2</v>
      </c>
      <c r="H185" s="156">
        <v>19.399999999999999</v>
      </c>
      <c r="I185" s="156">
        <v>24</v>
      </c>
      <c r="J185" s="156">
        <v>28.4</v>
      </c>
      <c r="K185" s="156">
        <v>27.4</v>
      </c>
      <c r="L185" s="156">
        <v>33.6</v>
      </c>
      <c r="M185" s="156">
        <v>30.8</v>
      </c>
      <c r="N185" s="156">
        <v>35</v>
      </c>
      <c r="O185" s="156">
        <v>44.1</v>
      </c>
      <c r="P185" s="156">
        <v>37.6</v>
      </c>
      <c r="Q185" s="156">
        <v>47</v>
      </c>
      <c r="R185" s="156">
        <v>44.6</v>
      </c>
      <c r="S185" s="156">
        <v>22</v>
      </c>
      <c r="T185" s="156">
        <v>34.6</v>
      </c>
      <c r="U185" s="156">
        <v>26</v>
      </c>
      <c r="V185" s="156">
        <v>30.4</v>
      </c>
      <c r="W185" s="156">
        <v>38.799999999999997</v>
      </c>
      <c r="X185" s="156">
        <v>33.4</v>
      </c>
      <c r="Y185" s="156">
        <v>27.8</v>
      </c>
      <c r="Z185" s="156">
        <v>43.2</v>
      </c>
      <c r="AA185" s="156">
        <v>30</v>
      </c>
      <c r="AB185" s="156">
        <v>24.5</v>
      </c>
      <c r="AC185" s="156">
        <v>26.6</v>
      </c>
      <c r="AD185" s="156">
        <v>32.799999999999997</v>
      </c>
      <c r="AE185" s="156">
        <v>23.6</v>
      </c>
      <c r="AF185" s="157">
        <v>56.2</v>
      </c>
      <c r="AG185" s="156">
        <v>50.8</v>
      </c>
      <c r="AH185" s="156">
        <v>45.400000000000013</v>
      </c>
      <c r="AI185" s="156">
        <v>68</v>
      </c>
      <c r="AJ185" s="156">
        <v>46.400000000000013</v>
      </c>
      <c r="AK185" s="156">
        <v>41.400000000000013</v>
      </c>
      <c r="AL185" s="156">
        <v>62.8</v>
      </c>
      <c r="AM185" s="156">
        <v>40.200000000000003</v>
      </c>
      <c r="AN185" s="156">
        <v>29.2</v>
      </c>
      <c r="AO185" s="156">
        <v>49.6</v>
      </c>
      <c r="AP185" s="156">
        <v>35.6</v>
      </c>
      <c r="AQ185" s="156">
        <v>45.400000000000013</v>
      </c>
      <c r="AR185" s="156">
        <v>29.8</v>
      </c>
      <c r="AS185" s="148"/>
      <c r="AT185" s="148"/>
      <c r="AU185" s="148"/>
      <c r="AV185" s="148"/>
      <c r="AW185" s="148"/>
      <c r="AX185" s="148"/>
      <c r="AY185" s="148"/>
      <c r="AZ185" s="148"/>
      <c r="BA185" s="148"/>
      <c r="BB185" s="148"/>
      <c r="BC185" s="148"/>
      <c r="BD185" s="148"/>
      <c r="BE185" s="148"/>
      <c r="BF185" s="148"/>
      <c r="BG185" s="148"/>
      <c r="BH185" s="148"/>
      <c r="BI185" s="148"/>
      <c r="BJ185" s="148"/>
      <c r="BK185" s="148"/>
      <c r="BL185" s="148"/>
      <c r="BM185" s="148"/>
      <c r="BN185" s="148"/>
      <c r="BO185" s="148"/>
      <c r="BP185" s="148"/>
      <c r="BQ185" s="148"/>
      <c r="BR185" s="148"/>
      <c r="BS185" s="148"/>
      <c r="BT185" s="148"/>
      <c r="BU185" s="148"/>
      <c r="BV185" s="148"/>
      <c r="BW185" s="148"/>
      <c r="BX185" s="148"/>
      <c r="BY185" s="148"/>
    </row>
    <row r="186" spans="1:77" x14ac:dyDescent="0.3">
      <c r="A186" s="7" t="s">
        <v>1007</v>
      </c>
      <c r="B186" s="156">
        <v>7</v>
      </c>
      <c r="C186" s="156">
        <v>11</v>
      </c>
      <c r="D186" s="156">
        <v>17.2</v>
      </c>
      <c r="E186" s="156">
        <v>16.399999999999999</v>
      </c>
      <c r="F186" s="156">
        <v>13.2</v>
      </c>
      <c r="G186" s="156">
        <v>25</v>
      </c>
      <c r="H186" s="156">
        <v>16.100000000000001</v>
      </c>
      <c r="I186" s="156">
        <v>25.6</v>
      </c>
      <c r="J186" s="156">
        <v>29</v>
      </c>
      <c r="K186" s="156">
        <v>26.2</v>
      </c>
      <c r="L186" s="156">
        <v>31.2</v>
      </c>
      <c r="M186" s="156">
        <v>29.8</v>
      </c>
      <c r="N186" s="156">
        <v>32.6</v>
      </c>
      <c r="O186" s="156">
        <v>44.5</v>
      </c>
      <c r="P186" s="156">
        <v>37.6</v>
      </c>
      <c r="Q186" s="156">
        <v>47</v>
      </c>
      <c r="R186" s="156">
        <v>44.8</v>
      </c>
      <c r="S186" s="156">
        <v>20.6</v>
      </c>
      <c r="T186" s="156">
        <v>33.6</v>
      </c>
      <c r="U186" s="156">
        <v>25</v>
      </c>
      <c r="V186" s="156">
        <v>29.9</v>
      </c>
      <c r="W186" s="156">
        <v>36.200000000000003</v>
      </c>
      <c r="X186" s="156">
        <v>32.200000000000003</v>
      </c>
      <c r="Y186" s="156">
        <v>25.4</v>
      </c>
      <c r="Z186" s="156">
        <v>42.5</v>
      </c>
      <c r="AA186" s="156">
        <v>27.8</v>
      </c>
      <c r="AB186" s="156">
        <v>23.5</v>
      </c>
      <c r="AC186" s="156">
        <v>26.6</v>
      </c>
      <c r="AD186" s="156">
        <v>32.1</v>
      </c>
      <c r="AE186" s="156">
        <v>23.6</v>
      </c>
      <c r="AF186" s="157">
        <v>56.2</v>
      </c>
      <c r="AG186" s="156">
        <v>50.400000000000013</v>
      </c>
      <c r="AH186" s="156">
        <v>44.2</v>
      </c>
      <c r="AI186" s="156">
        <v>68</v>
      </c>
      <c r="AJ186" s="156">
        <v>46.3</v>
      </c>
      <c r="AK186" s="156">
        <v>41.8</v>
      </c>
      <c r="AL186" s="156">
        <v>60</v>
      </c>
      <c r="AM186" s="156">
        <v>40.200000000000003</v>
      </c>
      <c r="AN186" s="156">
        <v>28.8</v>
      </c>
      <c r="AO186" s="156">
        <v>49.2</v>
      </c>
      <c r="AP186" s="156">
        <v>34.200000000000003</v>
      </c>
      <c r="AQ186" s="156">
        <v>44.400000000000013</v>
      </c>
      <c r="AR186" s="156">
        <v>29.8</v>
      </c>
      <c r="AS186" s="148"/>
      <c r="AT186" s="148"/>
      <c r="AU186" s="148"/>
      <c r="AV186" s="148"/>
      <c r="AW186" s="148"/>
      <c r="AX186" s="148"/>
      <c r="AY186" s="148"/>
      <c r="AZ186" s="148"/>
      <c r="BA186" s="148"/>
      <c r="BB186" s="148"/>
      <c r="BC186" s="148"/>
      <c r="BD186" s="148"/>
      <c r="BE186" s="148"/>
      <c r="BF186" s="148"/>
      <c r="BG186" s="148"/>
      <c r="BH186" s="148"/>
      <c r="BI186" s="148"/>
      <c r="BJ186" s="148"/>
      <c r="BK186" s="148"/>
      <c r="BL186" s="148"/>
      <c r="BM186" s="148"/>
      <c r="BN186" s="148"/>
      <c r="BO186" s="148"/>
      <c r="BP186" s="148"/>
      <c r="BQ186" s="148"/>
      <c r="BR186" s="148"/>
      <c r="BS186" s="148"/>
      <c r="BT186" s="148"/>
      <c r="BU186" s="148"/>
      <c r="BV186" s="148"/>
      <c r="BW186" s="148"/>
      <c r="BX186" s="148"/>
      <c r="BY186" s="148"/>
    </row>
    <row r="187" spans="1:77" x14ac:dyDescent="0.3">
      <c r="A187" s="7" t="s">
        <v>1006</v>
      </c>
      <c r="B187" s="156">
        <v>7</v>
      </c>
      <c r="C187" s="156">
        <v>11</v>
      </c>
      <c r="D187" s="156">
        <v>17.8</v>
      </c>
      <c r="E187" s="156">
        <v>17.2</v>
      </c>
      <c r="F187" s="156">
        <v>13</v>
      </c>
      <c r="G187" s="156">
        <v>25</v>
      </c>
      <c r="H187" s="156">
        <v>15.5</v>
      </c>
      <c r="I187" s="156">
        <v>22.6</v>
      </c>
      <c r="J187" s="156">
        <v>27.6</v>
      </c>
      <c r="K187" s="156">
        <v>25.6</v>
      </c>
      <c r="L187" s="156">
        <v>29.2</v>
      </c>
      <c r="M187" s="156">
        <v>28.2</v>
      </c>
      <c r="N187" s="156">
        <v>32</v>
      </c>
      <c r="O187" s="156">
        <v>43.3</v>
      </c>
      <c r="P187" s="156">
        <v>38</v>
      </c>
      <c r="Q187" s="156">
        <v>46.400000000000013</v>
      </c>
      <c r="R187" s="156">
        <v>43</v>
      </c>
      <c r="S187" s="156">
        <v>20.6</v>
      </c>
      <c r="T187" s="156">
        <v>32.799999999999997</v>
      </c>
      <c r="U187" s="156">
        <v>26</v>
      </c>
      <c r="V187" s="156">
        <v>29.9</v>
      </c>
      <c r="W187" s="156">
        <v>35.700000000000003</v>
      </c>
      <c r="X187" s="156">
        <v>32.4</v>
      </c>
      <c r="Y187" s="156">
        <v>24.4</v>
      </c>
      <c r="Z187" s="156">
        <v>41.3</v>
      </c>
      <c r="AA187" s="156">
        <v>28.6</v>
      </c>
      <c r="AB187" s="156">
        <v>23.4</v>
      </c>
      <c r="AC187" s="156">
        <v>26.6</v>
      </c>
      <c r="AD187" s="156">
        <v>31.7</v>
      </c>
      <c r="AE187" s="156">
        <v>23.6</v>
      </c>
      <c r="AF187" s="157">
        <v>53.8</v>
      </c>
      <c r="AG187" s="156">
        <v>50.400000000000013</v>
      </c>
      <c r="AH187" s="156">
        <v>44.2</v>
      </c>
      <c r="AI187" s="156">
        <v>67.600000000000009</v>
      </c>
      <c r="AJ187" s="156">
        <v>45.3</v>
      </c>
      <c r="AK187" s="156">
        <v>41.8</v>
      </c>
      <c r="AL187" s="156">
        <v>60</v>
      </c>
      <c r="AM187" s="156">
        <v>40.200000000000003</v>
      </c>
      <c r="AN187" s="156">
        <v>28.8</v>
      </c>
      <c r="AO187" s="156">
        <v>47.8</v>
      </c>
      <c r="AP187" s="156">
        <v>33.799999999999997</v>
      </c>
      <c r="AQ187" s="156">
        <v>44.400000000000013</v>
      </c>
      <c r="AR187" s="156">
        <v>28.8</v>
      </c>
      <c r="AS187" s="148"/>
      <c r="AT187" s="148"/>
      <c r="AU187" s="148"/>
      <c r="AV187" s="148"/>
      <c r="AW187" s="148"/>
      <c r="AX187" s="148"/>
      <c r="AY187" s="148"/>
      <c r="AZ187" s="148"/>
      <c r="BA187" s="148"/>
      <c r="BB187" s="148"/>
      <c r="BC187" s="148"/>
      <c r="BD187" s="148"/>
      <c r="BE187" s="148"/>
      <c r="BF187" s="148"/>
      <c r="BG187" s="148"/>
      <c r="BH187" s="148"/>
      <c r="BI187" s="148"/>
      <c r="BJ187" s="148"/>
      <c r="BK187" s="148"/>
      <c r="BL187" s="148"/>
      <c r="BM187" s="148"/>
      <c r="BN187" s="148"/>
      <c r="BO187" s="148"/>
      <c r="BP187" s="148"/>
      <c r="BQ187" s="148"/>
      <c r="BR187" s="148"/>
      <c r="BS187" s="148"/>
      <c r="BT187" s="148"/>
      <c r="BU187" s="148"/>
      <c r="BV187" s="148"/>
      <c r="BW187" s="148"/>
      <c r="BX187" s="148"/>
      <c r="BY187" s="148"/>
    </row>
    <row r="188" spans="1:77" x14ac:dyDescent="0.3">
      <c r="A188" s="7" t="s">
        <v>1005</v>
      </c>
      <c r="B188" s="156">
        <v>6.6000000000000014</v>
      </c>
      <c r="C188" s="156">
        <v>11</v>
      </c>
      <c r="D188" s="156">
        <v>16.600000000000001</v>
      </c>
      <c r="E188" s="156">
        <v>16.2</v>
      </c>
      <c r="F188" s="156">
        <v>12.6</v>
      </c>
      <c r="G188" s="156">
        <v>24.9</v>
      </c>
      <c r="H188" s="156">
        <v>14.9</v>
      </c>
      <c r="I188" s="156">
        <v>20.9</v>
      </c>
      <c r="J188" s="156">
        <v>26.2</v>
      </c>
      <c r="K188" s="156">
        <v>24.2</v>
      </c>
      <c r="L188" s="156">
        <v>24.4</v>
      </c>
      <c r="M188" s="156">
        <v>25.3</v>
      </c>
      <c r="N188" s="156">
        <v>29.1</v>
      </c>
      <c r="O188" s="156">
        <v>40.299999999999997</v>
      </c>
      <c r="P188" s="156">
        <v>32.200000000000003</v>
      </c>
      <c r="Q188" s="156">
        <v>45.2</v>
      </c>
      <c r="R188" s="156">
        <v>39.6</v>
      </c>
      <c r="S188" s="156">
        <v>20</v>
      </c>
      <c r="T188" s="156">
        <v>29.8</v>
      </c>
      <c r="U188" s="156">
        <v>22.6</v>
      </c>
      <c r="V188" s="156">
        <v>25.8</v>
      </c>
      <c r="W188" s="156">
        <v>32.9</v>
      </c>
      <c r="X188" s="156">
        <v>29.8</v>
      </c>
      <c r="Y188" s="156">
        <v>21.8</v>
      </c>
      <c r="Z188" s="156">
        <v>39.400000000000013</v>
      </c>
      <c r="AA188" s="156">
        <v>26.7</v>
      </c>
      <c r="AB188" s="156">
        <v>24</v>
      </c>
      <c r="AC188" s="156">
        <v>25.4</v>
      </c>
      <c r="AD188" s="156">
        <v>30.9</v>
      </c>
      <c r="AE188" s="156">
        <v>22.7</v>
      </c>
      <c r="AF188" s="157">
        <v>53.5</v>
      </c>
      <c r="AG188" s="156">
        <v>50.400000000000013</v>
      </c>
      <c r="AH188" s="156">
        <v>41.6</v>
      </c>
      <c r="AI188" s="156">
        <v>66.7</v>
      </c>
      <c r="AJ188" s="156">
        <v>42.7</v>
      </c>
      <c r="AK188" s="156">
        <v>40.200000000000003</v>
      </c>
      <c r="AL188" s="156">
        <v>57.8</v>
      </c>
      <c r="AM188" s="156">
        <v>39.200000000000003</v>
      </c>
      <c r="AN188" s="156">
        <v>27.1</v>
      </c>
      <c r="AO188" s="156">
        <v>46</v>
      </c>
      <c r="AP188" s="156">
        <v>33.4</v>
      </c>
      <c r="AQ188" s="156">
        <v>42.7</v>
      </c>
      <c r="AR188" s="156">
        <v>28.4</v>
      </c>
      <c r="AS188" s="148"/>
      <c r="AT188" s="148"/>
      <c r="AU188" s="148"/>
      <c r="AV188" s="148"/>
      <c r="AW188" s="148"/>
      <c r="AX188" s="148"/>
      <c r="AY188" s="148"/>
      <c r="AZ188" s="148"/>
      <c r="BA188" s="148"/>
      <c r="BB188" s="148"/>
      <c r="BC188" s="148"/>
      <c r="BD188" s="148"/>
      <c r="BE188" s="148"/>
      <c r="BF188" s="148"/>
      <c r="BG188" s="148"/>
      <c r="BH188" s="148"/>
      <c r="BI188" s="148"/>
      <c r="BJ188" s="148"/>
      <c r="BK188" s="148"/>
      <c r="BL188" s="148"/>
      <c r="BM188" s="148"/>
      <c r="BN188" s="148"/>
      <c r="BO188" s="148"/>
      <c r="BP188" s="148"/>
      <c r="BQ188" s="148"/>
      <c r="BR188" s="148"/>
      <c r="BS188" s="148"/>
      <c r="BT188" s="148"/>
      <c r="BU188" s="148"/>
      <c r="BV188" s="148"/>
      <c r="BW188" s="148"/>
      <c r="BX188" s="148"/>
      <c r="BY188" s="148"/>
    </row>
    <row r="189" spans="1:77" x14ac:dyDescent="0.3">
      <c r="A189" s="7" t="s">
        <v>1004</v>
      </c>
      <c r="B189" s="156">
        <v>6.6000000000000014</v>
      </c>
      <c r="C189" s="156">
        <v>11</v>
      </c>
      <c r="D189" s="156">
        <v>15.2</v>
      </c>
      <c r="E189" s="156">
        <v>13.6</v>
      </c>
      <c r="F189" s="156">
        <v>12.6</v>
      </c>
      <c r="G189" s="156">
        <v>23.5</v>
      </c>
      <c r="H189" s="156">
        <v>14.8</v>
      </c>
      <c r="I189" s="156">
        <v>20.9</v>
      </c>
      <c r="J189" s="156">
        <v>26.2</v>
      </c>
      <c r="K189" s="156">
        <v>22.8</v>
      </c>
      <c r="L189" s="156">
        <v>23.6</v>
      </c>
      <c r="M189" s="156">
        <v>24.9</v>
      </c>
      <c r="N189" s="156">
        <v>27.5</v>
      </c>
      <c r="O189" s="156">
        <v>39.900000000000013</v>
      </c>
      <c r="P189" s="156">
        <v>30.2</v>
      </c>
      <c r="Q189" s="156">
        <v>42</v>
      </c>
      <c r="R189" s="156">
        <v>39.6</v>
      </c>
      <c r="S189" s="156">
        <v>20.399999999999999</v>
      </c>
      <c r="T189" s="156">
        <v>25.4</v>
      </c>
      <c r="U189" s="156">
        <v>20.8</v>
      </c>
      <c r="V189" s="156">
        <v>24.4</v>
      </c>
      <c r="W189" s="156">
        <v>29.3</v>
      </c>
      <c r="X189" s="156">
        <v>29</v>
      </c>
      <c r="Y189" s="156">
        <v>20.6</v>
      </c>
      <c r="Z189" s="156">
        <v>36.299999999999997</v>
      </c>
      <c r="AA189" s="156">
        <v>24.9</v>
      </c>
      <c r="AB189" s="156">
        <v>22.4</v>
      </c>
      <c r="AC189" s="156">
        <v>25.6</v>
      </c>
      <c r="AD189" s="156">
        <v>29.4</v>
      </c>
      <c r="AE189" s="156">
        <v>21.9</v>
      </c>
      <c r="AF189" s="157">
        <v>53.1</v>
      </c>
      <c r="AG189" s="156">
        <v>49.2</v>
      </c>
      <c r="AH189" s="156">
        <v>41</v>
      </c>
      <c r="AI189" s="156">
        <v>66.7</v>
      </c>
      <c r="AJ189" s="156">
        <v>40.6</v>
      </c>
      <c r="AK189" s="156">
        <v>39</v>
      </c>
      <c r="AL189" s="156">
        <v>55.8</v>
      </c>
      <c r="AM189" s="156">
        <v>37.4</v>
      </c>
      <c r="AN189" s="156">
        <v>25.9</v>
      </c>
      <c r="AO189" s="156">
        <v>44.400000000000013</v>
      </c>
      <c r="AP189" s="156">
        <v>32.200000000000003</v>
      </c>
      <c r="AQ189" s="156">
        <v>42.7</v>
      </c>
      <c r="AR189" s="156">
        <v>28</v>
      </c>
      <c r="AS189" s="148"/>
      <c r="AT189" s="148"/>
      <c r="AU189" s="148"/>
      <c r="AV189" s="148"/>
      <c r="AW189" s="148"/>
      <c r="AX189" s="148"/>
      <c r="AY189" s="148"/>
      <c r="AZ189" s="148"/>
      <c r="BA189" s="148"/>
      <c r="BB189" s="148"/>
      <c r="BC189" s="148"/>
      <c r="BD189" s="148"/>
      <c r="BE189" s="148"/>
      <c r="BF189" s="148"/>
      <c r="BG189" s="148"/>
      <c r="BH189" s="148"/>
      <c r="BI189" s="148"/>
      <c r="BJ189" s="148"/>
      <c r="BK189" s="148"/>
      <c r="BL189" s="148"/>
      <c r="BM189" s="148"/>
      <c r="BN189" s="148"/>
      <c r="BO189" s="148"/>
      <c r="BP189" s="148"/>
      <c r="BQ189" s="148"/>
      <c r="BR189" s="148"/>
      <c r="BS189" s="148"/>
      <c r="BT189" s="148"/>
      <c r="BU189" s="148"/>
      <c r="BV189" s="148"/>
      <c r="BW189" s="148"/>
      <c r="BX189" s="148"/>
      <c r="BY189" s="148"/>
    </row>
    <row r="190" spans="1:77" x14ac:dyDescent="0.3">
      <c r="A190" s="7" t="s">
        <v>1003</v>
      </c>
      <c r="B190" s="156">
        <v>7</v>
      </c>
      <c r="C190" s="156">
        <v>11</v>
      </c>
      <c r="D190" s="156">
        <v>12.6</v>
      </c>
      <c r="E190" s="156">
        <v>13.6</v>
      </c>
      <c r="F190" s="156">
        <v>11</v>
      </c>
      <c r="G190" s="156">
        <v>23.5</v>
      </c>
      <c r="H190" s="156">
        <v>12.8</v>
      </c>
      <c r="I190" s="156">
        <v>19.399999999999999</v>
      </c>
      <c r="J190" s="156">
        <v>23.8</v>
      </c>
      <c r="K190" s="156">
        <v>23.2</v>
      </c>
      <c r="L190" s="156">
        <v>24.8</v>
      </c>
      <c r="M190" s="156">
        <v>25.4</v>
      </c>
      <c r="N190" s="156">
        <v>26.9</v>
      </c>
      <c r="O190" s="156">
        <v>40.299999999999997</v>
      </c>
      <c r="P190" s="156">
        <v>30.8</v>
      </c>
      <c r="Q190" s="156">
        <v>44.2</v>
      </c>
      <c r="R190" s="156">
        <v>37.799999999999997</v>
      </c>
      <c r="S190" s="156">
        <v>19.399999999999999</v>
      </c>
      <c r="T190" s="156">
        <v>24.2</v>
      </c>
      <c r="U190" s="156">
        <v>17.2</v>
      </c>
      <c r="V190" s="156">
        <v>23.7</v>
      </c>
      <c r="W190" s="156">
        <v>28.4</v>
      </c>
      <c r="X190" s="156">
        <v>27.8</v>
      </c>
      <c r="Y190" s="156">
        <v>18.399999999999999</v>
      </c>
      <c r="Z190" s="156">
        <v>35.1</v>
      </c>
      <c r="AA190" s="156">
        <v>24.9</v>
      </c>
      <c r="AB190" s="156">
        <v>22.6</v>
      </c>
      <c r="AC190" s="156">
        <v>24.8</v>
      </c>
      <c r="AD190" s="156">
        <v>26.4</v>
      </c>
      <c r="AE190" s="156">
        <v>21.5</v>
      </c>
      <c r="AF190" s="157">
        <v>52.3</v>
      </c>
      <c r="AG190" s="156">
        <v>48.8</v>
      </c>
      <c r="AH190" s="156">
        <v>41.6</v>
      </c>
      <c r="AI190" s="156">
        <v>67.100000000000009</v>
      </c>
      <c r="AJ190" s="156">
        <v>40.200000000000003</v>
      </c>
      <c r="AK190" s="156">
        <v>39</v>
      </c>
      <c r="AL190" s="156">
        <v>55.2</v>
      </c>
      <c r="AM190" s="156">
        <v>37.4</v>
      </c>
      <c r="AN190" s="156">
        <v>25.9</v>
      </c>
      <c r="AO190" s="156">
        <v>42.6</v>
      </c>
      <c r="AP190" s="156">
        <v>30.8</v>
      </c>
      <c r="AQ190" s="156">
        <v>42.6</v>
      </c>
      <c r="AR190" s="156">
        <v>25.6</v>
      </c>
      <c r="AS190" s="148"/>
      <c r="AT190" s="148"/>
      <c r="AU190" s="148"/>
      <c r="AV190" s="148"/>
      <c r="AW190" s="148"/>
      <c r="AX190" s="148"/>
      <c r="AY190" s="148"/>
      <c r="AZ190" s="148"/>
      <c r="BA190" s="148"/>
      <c r="BB190" s="148"/>
      <c r="BC190" s="148"/>
      <c r="BD190" s="148"/>
      <c r="BE190" s="148"/>
      <c r="BF190" s="148"/>
      <c r="BG190" s="148"/>
      <c r="BH190" s="148"/>
      <c r="BI190" s="148"/>
      <c r="BJ190" s="148"/>
      <c r="BK190" s="148"/>
      <c r="BL190" s="148"/>
      <c r="BM190" s="148"/>
      <c r="BN190" s="148"/>
      <c r="BO190" s="148"/>
      <c r="BP190" s="148"/>
      <c r="BQ190" s="148"/>
      <c r="BR190" s="148"/>
      <c r="BS190" s="148"/>
      <c r="BT190" s="148"/>
      <c r="BU190" s="148"/>
      <c r="BV190" s="148"/>
      <c r="BW190" s="148"/>
      <c r="BX190" s="148"/>
      <c r="BY190" s="148"/>
    </row>
    <row r="191" spans="1:77" x14ac:dyDescent="0.3">
      <c r="A191" s="7" t="s">
        <v>1002</v>
      </c>
      <c r="B191" s="156">
        <v>6</v>
      </c>
      <c r="C191" s="156">
        <v>9.4</v>
      </c>
      <c r="D191" s="156">
        <v>11</v>
      </c>
      <c r="E191" s="156">
        <v>10.4</v>
      </c>
      <c r="F191" s="156">
        <v>10.6</v>
      </c>
      <c r="G191" s="156">
        <v>20.7</v>
      </c>
      <c r="H191" s="156">
        <v>10.8</v>
      </c>
      <c r="I191" s="156">
        <v>20.2</v>
      </c>
      <c r="J191" s="156">
        <v>21.8</v>
      </c>
      <c r="K191" s="156">
        <v>22.6</v>
      </c>
      <c r="L191" s="156">
        <v>21.2</v>
      </c>
      <c r="M191" s="156">
        <v>24.6</v>
      </c>
      <c r="N191" s="156">
        <v>26.5</v>
      </c>
      <c r="O191" s="156">
        <v>38.900000000000013</v>
      </c>
      <c r="P191" s="156">
        <v>30.8</v>
      </c>
      <c r="Q191" s="156">
        <v>40.200000000000003</v>
      </c>
      <c r="R191" s="156">
        <v>38.799999999999997</v>
      </c>
      <c r="S191" s="156">
        <v>19.399999999999999</v>
      </c>
      <c r="T191" s="156">
        <v>24.8</v>
      </c>
      <c r="U191" s="156">
        <v>14.8</v>
      </c>
      <c r="V191" s="156">
        <v>22.9</v>
      </c>
      <c r="W191" s="156">
        <v>27.8</v>
      </c>
      <c r="X191" s="156">
        <v>26</v>
      </c>
      <c r="Y191" s="156">
        <v>15.8</v>
      </c>
      <c r="Z191" s="156">
        <v>34.6</v>
      </c>
      <c r="AA191" s="156">
        <v>23.5</v>
      </c>
      <c r="AB191" s="156">
        <v>22.1</v>
      </c>
      <c r="AC191" s="156">
        <v>23.2</v>
      </c>
      <c r="AD191" s="156">
        <v>26.3</v>
      </c>
      <c r="AE191" s="156">
        <v>20.7</v>
      </c>
      <c r="AF191" s="157">
        <v>52.900000000000013</v>
      </c>
      <c r="AG191" s="156">
        <v>46</v>
      </c>
      <c r="AH191" s="156">
        <v>41.6</v>
      </c>
      <c r="AI191" s="156">
        <v>67.100000000000009</v>
      </c>
      <c r="AJ191" s="156">
        <v>40.1</v>
      </c>
      <c r="AK191" s="156">
        <v>39</v>
      </c>
      <c r="AL191" s="156">
        <v>55.2</v>
      </c>
      <c r="AM191" s="156">
        <v>37.4</v>
      </c>
      <c r="AN191" s="156">
        <v>26.3</v>
      </c>
      <c r="AO191" s="156">
        <v>41.6</v>
      </c>
      <c r="AP191" s="156">
        <v>30.4</v>
      </c>
      <c r="AQ191" s="156">
        <v>41.400000000000013</v>
      </c>
      <c r="AR191" s="156">
        <v>25</v>
      </c>
      <c r="AS191" s="148"/>
      <c r="AT191" s="148"/>
      <c r="AU191" s="148"/>
      <c r="AV191" s="148"/>
      <c r="AW191" s="148"/>
      <c r="AX191" s="148"/>
      <c r="AY191" s="148"/>
      <c r="AZ191" s="148"/>
      <c r="BA191" s="148"/>
      <c r="BB191" s="148"/>
      <c r="BC191" s="148"/>
      <c r="BD191" s="148"/>
      <c r="BE191" s="148"/>
      <c r="BF191" s="148"/>
      <c r="BG191" s="148"/>
      <c r="BH191" s="148"/>
      <c r="BI191" s="148"/>
      <c r="BJ191" s="148"/>
      <c r="BK191" s="148"/>
      <c r="BL191" s="148"/>
      <c r="BM191" s="148"/>
      <c r="BN191" s="148"/>
      <c r="BO191" s="148"/>
      <c r="BP191" s="148"/>
      <c r="BQ191" s="148"/>
      <c r="BR191" s="148"/>
      <c r="BS191" s="148"/>
      <c r="BT191" s="148"/>
      <c r="BU191" s="148"/>
      <c r="BV191" s="148"/>
      <c r="BW191" s="148"/>
      <c r="BX191" s="148"/>
      <c r="BY191" s="148"/>
    </row>
    <row r="192" spans="1:77" x14ac:dyDescent="0.3">
      <c r="A192" s="7" t="s">
        <v>1001</v>
      </c>
      <c r="B192" s="156">
        <v>6</v>
      </c>
      <c r="C192" s="156">
        <v>9</v>
      </c>
      <c r="D192" s="156">
        <v>9.6000000000000014</v>
      </c>
      <c r="E192" s="156">
        <v>10.4</v>
      </c>
      <c r="F192" s="156">
        <v>9.6000000000000014</v>
      </c>
      <c r="G192" s="156">
        <v>19.7</v>
      </c>
      <c r="H192" s="156">
        <v>10.8</v>
      </c>
      <c r="I192" s="156">
        <v>19.8</v>
      </c>
      <c r="J192" s="156">
        <v>22.2</v>
      </c>
      <c r="K192" s="156">
        <v>21.2</v>
      </c>
      <c r="L192" s="156">
        <v>28.6</v>
      </c>
      <c r="M192" s="156">
        <v>23.4</v>
      </c>
      <c r="N192" s="156">
        <v>26.1</v>
      </c>
      <c r="O192" s="156">
        <v>37.1</v>
      </c>
      <c r="P192" s="156">
        <v>30.4</v>
      </c>
      <c r="Q192" s="156">
        <v>39</v>
      </c>
      <c r="R192" s="156">
        <v>36.4</v>
      </c>
      <c r="S192" s="156">
        <v>19</v>
      </c>
      <c r="T192" s="156">
        <v>24.2</v>
      </c>
      <c r="U192" s="156">
        <v>14.8</v>
      </c>
      <c r="V192" s="156">
        <v>22.1</v>
      </c>
      <c r="W192" s="156">
        <v>27</v>
      </c>
      <c r="X192" s="156">
        <v>24.4</v>
      </c>
      <c r="Y192" s="156">
        <v>13.4</v>
      </c>
      <c r="Z192" s="156">
        <v>34.200000000000003</v>
      </c>
      <c r="AA192" s="156">
        <v>23.5</v>
      </c>
      <c r="AB192" s="156">
        <v>22.1</v>
      </c>
      <c r="AC192" s="156">
        <v>22.8</v>
      </c>
      <c r="AD192" s="156">
        <v>25.9</v>
      </c>
      <c r="AE192" s="156">
        <v>20.7</v>
      </c>
      <c r="AF192" s="157">
        <v>52.900000000000013</v>
      </c>
      <c r="AG192" s="156">
        <v>46</v>
      </c>
      <c r="AH192" s="156">
        <v>41.400000000000013</v>
      </c>
      <c r="AI192" s="156">
        <v>65.900000000000006</v>
      </c>
      <c r="AJ192" s="156">
        <v>40.1</v>
      </c>
      <c r="AK192" s="156">
        <v>38.400000000000013</v>
      </c>
      <c r="AL192" s="156">
        <v>54.6</v>
      </c>
      <c r="AM192" s="156">
        <v>37.4</v>
      </c>
      <c r="AN192" s="156">
        <v>25.9</v>
      </c>
      <c r="AO192" s="156">
        <v>41.6</v>
      </c>
      <c r="AP192" s="156">
        <v>30.4</v>
      </c>
      <c r="AQ192" s="156">
        <v>40.799999999999997</v>
      </c>
      <c r="AR192" s="156">
        <v>24.4</v>
      </c>
      <c r="AS192" s="148"/>
      <c r="AT192" s="148"/>
      <c r="AU192" s="148"/>
      <c r="AV192" s="148"/>
      <c r="AW192" s="148"/>
      <c r="AX192" s="148"/>
      <c r="AY192" s="148"/>
      <c r="AZ192" s="148"/>
      <c r="BA192" s="148"/>
      <c r="BB192" s="148"/>
      <c r="BC192" s="148"/>
      <c r="BD192" s="148"/>
      <c r="BE192" s="148"/>
      <c r="BF192" s="148"/>
      <c r="BG192" s="148"/>
      <c r="BH192" s="148"/>
      <c r="BI192" s="148"/>
      <c r="BJ192" s="148"/>
      <c r="BK192" s="148"/>
      <c r="BL192" s="148"/>
      <c r="BM192" s="148"/>
      <c r="BN192" s="148"/>
      <c r="BO192" s="148"/>
      <c r="BP192" s="148"/>
      <c r="BQ192" s="148"/>
      <c r="BR192" s="148"/>
      <c r="BS192" s="148"/>
      <c r="BT192" s="148"/>
      <c r="BU192" s="148"/>
      <c r="BV192" s="148"/>
      <c r="BW192" s="148"/>
      <c r="BX192" s="148"/>
      <c r="BY192" s="148"/>
    </row>
    <row r="193" spans="1:77" x14ac:dyDescent="0.3">
      <c r="A193" s="7" t="s">
        <v>1000</v>
      </c>
      <c r="B193" s="156">
        <v>5.9</v>
      </c>
      <c r="C193" s="156">
        <v>9</v>
      </c>
      <c r="D193" s="156">
        <v>9.2000000000000011</v>
      </c>
      <c r="E193" s="156">
        <v>10.4</v>
      </c>
      <c r="F193" s="156">
        <v>9.6000000000000014</v>
      </c>
      <c r="G193" s="156">
        <v>19.7</v>
      </c>
      <c r="H193" s="156">
        <v>10.8</v>
      </c>
      <c r="I193" s="156">
        <v>19.8</v>
      </c>
      <c r="J193" s="156">
        <v>20.6</v>
      </c>
      <c r="K193" s="156">
        <v>21.2</v>
      </c>
      <c r="L193" s="156">
        <v>28.8</v>
      </c>
      <c r="M193" s="156">
        <v>23.4</v>
      </c>
      <c r="N193" s="156">
        <v>25.5</v>
      </c>
      <c r="O193" s="156">
        <v>37.1</v>
      </c>
      <c r="P193" s="156">
        <v>28.2</v>
      </c>
      <c r="Q193" s="156">
        <v>39</v>
      </c>
      <c r="R193" s="156">
        <v>36.4</v>
      </c>
      <c r="S193" s="156">
        <v>19</v>
      </c>
      <c r="T193" s="156">
        <v>23.8</v>
      </c>
      <c r="U193" s="156">
        <v>14.8</v>
      </c>
      <c r="V193" s="156">
        <v>22</v>
      </c>
      <c r="W193" s="156">
        <v>27</v>
      </c>
      <c r="X193" s="156">
        <v>24.4</v>
      </c>
      <c r="Y193" s="156">
        <v>12.8</v>
      </c>
      <c r="Z193" s="156">
        <v>34.200000000000003</v>
      </c>
      <c r="AA193" s="156">
        <v>23.5</v>
      </c>
      <c r="AB193" s="156">
        <v>21.7</v>
      </c>
      <c r="AC193" s="156">
        <v>22.8</v>
      </c>
      <c r="AD193" s="156">
        <v>25.9</v>
      </c>
      <c r="AE193" s="156">
        <v>20.7</v>
      </c>
      <c r="AF193" s="157">
        <v>52.900000000000013</v>
      </c>
      <c r="AG193" s="156">
        <v>46</v>
      </c>
      <c r="AH193" s="156">
        <v>41.400000000000013</v>
      </c>
      <c r="AI193" s="156">
        <v>65.5</v>
      </c>
      <c r="AJ193" s="156">
        <v>40.1</v>
      </c>
      <c r="AK193" s="156">
        <v>38.400000000000013</v>
      </c>
      <c r="AL193" s="156">
        <v>53.8</v>
      </c>
      <c r="AM193" s="156">
        <v>37.4</v>
      </c>
      <c r="AN193" s="156">
        <v>25.9</v>
      </c>
      <c r="AO193" s="156">
        <v>41.6</v>
      </c>
      <c r="AP193" s="156">
        <v>31</v>
      </c>
      <c r="AQ193" s="156">
        <v>39.799999999999997</v>
      </c>
      <c r="AR193" s="156">
        <v>23.2</v>
      </c>
      <c r="AS193" s="148"/>
      <c r="AT193" s="148"/>
      <c r="AU193" s="148"/>
      <c r="AV193" s="148"/>
      <c r="AW193" s="148"/>
      <c r="AX193" s="148"/>
      <c r="AY193" s="148"/>
      <c r="AZ193" s="148"/>
      <c r="BA193" s="148"/>
      <c r="BB193" s="148"/>
      <c r="BC193" s="148"/>
      <c r="BD193" s="148"/>
      <c r="BE193" s="148"/>
      <c r="BF193" s="148"/>
      <c r="BG193" s="148"/>
      <c r="BH193" s="148"/>
      <c r="BI193" s="148"/>
      <c r="BJ193" s="148"/>
      <c r="BK193" s="148"/>
      <c r="BL193" s="148"/>
      <c r="BM193" s="148"/>
      <c r="BN193" s="148"/>
      <c r="BO193" s="148"/>
      <c r="BP193" s="148"/>
      <c r="BQ193" s="148"/>
      <c r="BR193" s="148"/>
      <c r="BS193" s="148"/>
      <c r="BT193" s="148"/>
      <c r="BU193" s="148"/>
      <c r="BV193" s="148"/>
      <c r="BW193" s="148"/>
      <c r="BX193" s="148"/>
      <c r="BY193" s="148"/>
    </row>
    <row r="194" spans="1:77" x14ac:dyDescent="0.3">
      <c r="A194" s="7" t="s">
        <v>999</v>
      </c>
      <c r="B194" s="156">
        <v>6.4</v>
      </c>
      <c r="C194" s="156">
        <v>9</v>
      </c>
      <c r="D194" s="156">
        <v>9.2000000000000011</v>
      </c>
      <c r="E194" s="156">
        <v>8.6</v>
      </c>
      <c r="F194" s="156">
        <v>9.2000000000000011</v>
      </c>
      <c r="G194" s="156">
        <v>19.100000000000001</v>
      </c>
      <c r="H194" s="156">
        <v>11.8</v>
      </c>
      <c r="I194" s="156">
        <v>18.8</v>
      </c>
      <c r="J194" s="156">
        <v>19.600000000000001</v>
      </c>
      <c r="K194" s="156">
        <v>21.2</v>
      </c>
      <c r="L194" s="156">
        <v>30.6</v>
      </c>
      <c r="M194" s="156">
        <v>23.4</v>
      </c>
      <c r="N194" s="156">
        <v>26.5</v>
      </c>
      <c r="O194" s="156">
        <v>36.700000000000003</v>
      </c>
      <c r="P194" s="156">
        <v>27</v>
      </c>
      <c r="Q194" s="156">
        <v>38.299999999999997</v>
      </c>
      <c r="R194" s="156">
        <v>35.4</v>
      </c>
      <c r="S194" s="156">
        <v>19</v>
      </c>
      <c r="T194" s="156">
        <v>22.8</v>
      </c>
      <c r="U194" s="156">
        <v>14.8</v>
      </c>
      <c r="V194" s="156">
        <v>21.6</v>
      </c>
      <c r="W194" s="156">
        <v>27</v>
      </c>
      <c r="X194" s="156">
        <v>24.2</v>
      </c>
      <c r="Y194" s="156">
        <v>12.4</v>
      </c>
      <c r="Z194" s="156">
        <v>33.200000000000003</v>
      </c>
      <c r="AA194" s="156">
        <v>22.9</v>
      </c>
      <c r="AB194" s="156">
        <v>21.7</v>
      </c>
      <c r="AC194" s="156">
        <v>22.8</v>
      </c>
      <c r="AD194" s="156">
        <v>25.9</v>
      </c>
      <c r="AE194" s="156">
        <v>20.6</v>
      </c>
      <c r="AF194" s="157">
        <v>52.900000000000013</v>
      </c>
      <c r="AG194" s="156">
        <v>45</v>
      </c>
      <c r="AH194" s="156">
        <v>41</v>
      </c>
      <c r="AI194" s="156">
        <v>65.5</v>
      </c>
      <c r="AJ194" s="156">
        <v>39.700000000000003</v>
      </c>
      <c r="AK194" s="156">
        <v>38.400000000000013</v>
      </c>
      <c r="AL194" s="156">
        <v>53.400000000000013</v>
      </c>
      <c r="AM194" s="156">
        <v>36.200000000000003</v>
      </c>
      <c r="AN194" s="156">
        <v>25.9</v>
      </c>
      <c r="AO194" s="156">
        <v>40</v>
      </c>
      <c r="AP194" s="156">
        <v>30.6</v>
      </c>
      <c r="AQ194" s="156">
        <v>39.400000000000013</v>
      </c>
      <c r="AR194" s="156">
        <v>23.2</v>
      </c>
      <c r="AS194" s="148"/>
      <c r="AT194" s="148"/>
      <c r="AU194" s="148"/>
      <c r="AV194" s="148"/>
      <c r="AW194" s="148"/>
      <c r="AX194" s="148"/>
      <c r="AY194" s="148"/>
      <c r="AZ194" s="148"/>
      <c r="BA194" s="148"/>
      <c r="BB194" s="148"/>
      <c r="BC194" s="148"/>
      <c r="BD194" s="148"/>
      <c r="BE194" s="148"/>
      <c r="BF194" s="148"/>
      <c r="BG194" s="148"/>
      <c r="BH194" s="148"/>
      <c r="BI194" s="148"/>
      <c r="BJ194" s="148"/>
      <c r="BK194" s="148"/>
      <c r="BL194" s="148"/>
      <c r="BM194" s="148"/>
      <c r="BN194" s="148"/>
      <c r="BO194" s="148"/>
      <c r="BP194" s="148"/>
      <c r="BQ194" s="148"/>
      <c r="BR194" s="148"/>
      <c r="BS194" s="148"/>
      <c r="BT194" s="148"/>
      <c r="BU194" s="148"/>
      <c r="BV194" s="148"/>
      <c r="BW194" s="148"/>
      <c r="BX194" s="148"/>
      <c r="BY194" s="148"/>
    </row>
    <row r="195" spans="1:77" x14ac:dyDescent="0.3">
      <c r="A195" s="7" t="s">
        <v>998</v>
      </c>
      <c r="B195" s="156">
        <v>6.4</v>
      </c>
      <c r="C195" s="156">
        <v>8.6</v>
      </c>
      <c r="D195" s="156">
        <v>8.8000000000000007</v>
      </c>
      <c r="E195" s="156">
        <v>8.6</v>
      </c>
      <c r="F195" s="156">
        <v>8.2000000000000011</v>
      </c>
      <c r="G195" s="156">
        <v>18.7</v>
      </c>
      <c r="H195" s="156">
        <v>11.8</v>
      </c>
      <c r="I195" s="156">
        <v>18.8</v>
      </c>
      <c r="J195" s="156">
        <v>19.600000000000001</v>
      </c>
      <c r="K195" s="156">
        <v>21.2</v>
      </c>
      <c r="L195" s="156">
        <v>30.6</v>
      </c>
      <c r="M195" s="156">
        <v>22.5</v>
      </c>
      <c r="N195" s="156">
        <v>25.7</v>
      </c>
      <c r="O195" s="156">
        <v>36.1</v>
      </c>
      <c r="P195" s="156">
        <v>26.6</v>
      </c>
      <c r="Q195" s="156">
        <v>37.9</v>
      </c>
      <c r="R195" s="156">
        <v>35.200000000000003</v>
      </c>
      <c r="S195" s="156">
        <v>18.399999999999999</v>
      </c>
      <c r="T195" s="156">
        <v>21.8</v>
      </c>
      <c r="U195" s="156">
        <v>14.8</v>
      </c>
      <c r="V195" s="156">
        <v>21</v>
      </c>
      <c r="W195" s="156">
        <v>27</v>
      </c>
      <c r="X195" s="156">
        <v>24.2</v>
      </c>
      <c r="Y195" s="156">
        <v>10.6</v>
      </c>
      <c r="Z195" s="156">
        <v>31.5</v>
      </c>
      <c r="AA195" s="156">
        <v>22.9</v>
      </c>
      <c r="AB195" s="156">
        <v>21.7</v>
      </c>
      <c r="AC195" s="156">
        <v>22.2</v>
      </c>
      <c r="AD195" s="156">
        <v>24.7</v>
      </c>
      <c r="AE195" s="156">
        <v>20.6</v>
      </c>
      <c r="AF195" s="157">
        <v>52.900000000000013</v>
      </c>
      <c r="AG195" s="156">
        <v>45</v>
      </c>
      <c r="AH195" s="156">
        <v>41</v>
      </c>
      <c r="AI195" s="156">
        <v>65.5</v>
      </c>
      <c r="AJ195" s="156">
        <v>39.700000000000003</v>
      </c>
      <c r="AK195" s="156">
        <v>38.400000000000013</v>
      </c>
      <c r="AL195" s="156">
        <v>52.400000000000013</v>
      </c>
      <c r="AM195" s="156">
        <v>36.200000000000003</v>
      </c>
      <c r="AN195" s="156">
        <v>26.5</v>
      </c>
      <c r="AO195" s="156">
        <v>39.400000000000013</v>
      </c>
      <c r="AP195" s="156">
        <v>30.6</v>
      </c>
      <c r="AQ195" s="156">
        <v>38.6</v>
      </c>
      <c r="AR195" s="156">
        <v>23.2</v>
      </c>
      <c r="AS195" s="148"/>
      <c r="AT195" s="148"/>
      <c r="AU195" s="148"/>
      <c r="AV195" s="148"/>
      <c r="AW195" s="148"/>
      <c r="AX195" s="148"/>
      <c r="AY195" s="148"/>
      <c r="AZ195" s="148"/>
      <c r="BA195" s="148"/>
      <c r="BB195" s="148"/>
      <c r="BC195" s="148"/>
      <c r="BD195" s="148"/>
      <c r="BE195" s="148"/>
      <c r="BF195" s="148"/>
      <c r="BG195" s="148"/>
      <c r="BH195" s="148"/>
      <c r="BI195" s="148"/>
      <c r="BJ195" s="148"/>
      <c r="BK195" s="148"/>
      <c r="BL195" s="148"/>
      <c r="BM195" s="148"/>
      <c r="BN195" s="148"/>
      <c r="BO195" s="148"/>
      <c r="BP195" s="148"/>
      <c r="BQ195" s="148"/>
      <c r="BR195" s="148"/>
      <c r="BS195" s="148"/>
      <c r="BT195" s="148"/>
      <c r="BU195" s="148"/>
      <c r="BV195" s="148"/>
      <c r="BW195" s="148"/>
      <c r="BX195" s="148"/>
      <c r="BY195" s="148"/>
    </row>
    <row r="196" spans="1:77" x14ac:dyDescent="0.3">
      <c r="A196" s="7" t="s">
        <v>997</v>
      </c>
      <c r="B196" s="156">
        <v>5.9</v>
      </c>
      <c r="C196" s="156">
        <v>8.6</v>
      </c>
      <c r="D196" s="156">
        <v>8.8000000000000007</v>
      </c>
      <c r="E196" s="156">
        <v>8.6</v>
      </c>
      <c r="F196" s="156">
        <v>8.2000000000000011</v>
      </c>
      <c r="G196" s="156">
        <v>18.7</v>
      </c>
      <c r="H196" s="156">
        <v>11.8</v>
      </c>
      <c r="I196" s="156">
        <v>18.8</v>
      </c>
      <c r="J196" s="156">
        <v>19.600000000000001</v>
      </c>
      <c r="K196" s="156">
        <v>20.6</v>
      </c>
      <c r="L196" s="156">
        <v>30.2</v>
      </c>
      <c r="M196" s="156">
        <v>22.5</v>
      </c>
      <c r="N196" s="156">
        <v>25.7</v>
      </c>
      <c r="O196" s="156">
        <v>36.1</v>
      </c>
      <c r="P196" s="156">
        <v>26.6</v>
      </c>
      <c r="Q196" s="156">
        <v>37.9</v>
      </c>
      <c r="R196" s="156">
        <v>34.6</v>
      </c>
      <c r="S196" s="156">
        <v>18.399999999999999</v>
      </c>
      <c r="T196" s="156">
        <v>21.8</v>
      </c>
      <c r="U196" s="156">
        <v>14.8</v>
      </c>
      <c r="V196" s="156">
        <v>21</v>
      </c>
      <c r="W196" s="156">
        <v>26.2</v>
      </c>
      <c r="X196" s="156">
        <v>24.2</v>
      </c>
      <c r="Y196" s="156">
        <v>10.6</v>
      </c>
      <c r="Z196" s="156">
        <v>31.5</v>
      </c>
      <c r="AA196" s="156">
        <v>22.9</v>
      </c>
      <c r="AB196" s="156">
        <v>21.7</v>
      </c>
      <c r="AC196" s="156">
        <v>21.6</v>
      </c>
      <c r="AD196" s="156">
        <v>24.3</v>
      </c>
      <c r="AE196" s="156">
        <v>20.6</v>
      </c>
      <c r="AF196" s="157">
        <v>52.900000000000013</v>
      </c>
      <c r="AG196" s="156">
        <v>45</v>
      </c>
      <c r="AH196" s="156">
        <v>41</v>
      </c>
      <c r="AI196" s="156">
        <v>65.5</v>
      </c>
      <c r="AJ196" s="156">
        <v>39.700000000000003</v>
      </c>
      <c r="AK196" s="156">
        <v>38.400000000000013</v>
      </c>
      <c r="AL196" s="156">
        <v>52.400000000000013</v>
      </c>
      <c r="AM196" s="156">
        <v>36.200000000000003</v>
      </c>
      <c r="AN196" s="156">
        <v>26.5</v>
      </c>
      <c r="AO196" s="156">
        <v>39.400000000000013</v>
      </c>
      <c r="AP196" s="156">
        <v>29.4</v>
      </c>
      <c r="AQ196" s="156">
        <v>38.6</v>
      </c>
      <c r="AR196" s="156">
        <v>23.2</v>
      </c>
      <c r="AS196" s="148"/>
      <c r="AT196" s="148"/>
      <c r="AU196" s="148"/>
      <c r="AV196" s="148"/>
      <c r="AW196" s="148"/>
      <c r="AX196" s="148"/>
      <c r="AY196" s="148"/>
      <c r="AZ196" s="148"/>
      <c r="BA196" s="148"/>
      <c r="BB196" s="148"/>
      <c r="BC196" s="148"/>
      <c r="BD196" s="148"/>
      <c r="BE196" s="148"/>
      <c r="BF196" s="148"/>
      <c r="BG196" s="148"/>
      <c r="BH196" s="148"/>
      <c r="BI196" s="148"/>
      <c r="BJ196" s="148"/>
      <c r="BK196" s="148"/>
      <c r="BL196" s="148"/>
      <c r="BM196" s="148"/>
      <c r="BN196" s="148"/>
      <c r="BO196" s="148"/>
      <c r="BP196" s="148"/>
      <c r="BQ196" s="148"/>
      <c r="BR196" s="148"/>
      <c r="BS196" s="148"/>
      <c r="BT196" s="148"/>
      <c r="BU196" s="148"/>
      <c r="BV196" s="148"/>
      <c r="BW196" s="148"/>
      <c r="BX196" s="148"/>
      <c r="BY196" s="148"/>
    </row>
    <row r="197" spans="1:77" x14ac:dyDescent="0.3">
      <c r="A197" s="7" t="s">
        <v>1010</v>
      </c>
      <c r="B197" s="156">
        <v>5.9</v>
      </c>
      <c r="C197" s="156">
        <v>8.6</v>
      </c>
      <c r="D197" s="156">
        <v>8.8000000000000007</v>
      </c>
      <c r="E197" s="156">
        <v>8.6</v>
      </c>
      <c r="F197" s="156">
        <v>7.8000000000000007</v>
      </c>
      <c r="G197" s="156">
        <v>18.899999999999999</v>
      </c>
      <c r="H197" s="156">
        <v>11.8</v>
      </c>
      <c r="I197" s="156">
        <v>18.399999999999999</v>
      </c>
      <c r="J197" s="156">
        <v>19.600000000000001</v>
      </c>
      <c r="K197" s="156">
        <v>20.6</v>
      </c>
      <c r="L197" s="156">
        <v>30.2</v>
      </c>
      <c r="M197" s="156">
        <v>22.1</v>
      </c>
      <c r="N197" s="156">
        <v>25.7</v>
      </c>
      <c r="O197" s="156">
        <v>35.9</v>
      </c>
      <c r="P197" s="156">
        <v>25.6</v>
      </c>
      <c r="Q197" s="156">
        <v>37.9</v>
      </c>
      <c r="R197" s="156">
        <v>34.6</v>
      </c>
      <c r="S197" s="156">
        <v>18</v>
      </c>
      <c r="T197" s="156">
        <v>21.8</v>
      </c>
      <c r="U197" s="156">
        <v>14.8</v>
      </c>
      <c r="V197" s="156">
        <v>21</v>
      </c>
      <c r="W197" s="156">
        <v>26.2</v>
      </c>
      <c r="X197" s="156">
        <v>23.6</v>
      </c>
      <c r="Y197" s="156">
        <v>10</v>
      </c>
      <c r="Z197" s="156">
        <v>30.9</v>
      </c>
      <c r="AA197" s="156">
        <v>22.9</v>
      </c>
      <c r="AB197" s="156">
        <v>21.7</v>
      </c>
      <c r="AC197" s="156">
        <v>21.6</v>
      </c>
      <c r="AD197" s="156">
        <v>24.9</v>
      </c>
      <c r="AE197" s="156">
        <v>20.6</v>
      </c>
      <c r="AF197" s="157">
        <v>52.900000000000013</v>
      </c>
      <c r="AG197" s="156">
        <v>45</v>
      </c>
      <c r="AH197" s="156">
        <v>41</v>
      </c>
      <c r="AI197" s="156">
        <v>65.5</v>
      </c>
      <c r="AJ197" s="156">
        <v>39.700000000000003</v>
      </c>
      <c r="AK197" s="156">
        <v>38.400000000000013</v>
      </c>
      <c r="AL197" s="156">
        <v>53</v>
      </c>
      <c r="AM197" s="156">
        <v>35</v>
      </c>
      <c r="AN197" s="156">
        <v>26.5</v>
      </c>
      <c r="AO197" s="156">
        <v>39.400000000000013</v>
      </c>
      <c r="AP197" s="156">
        <v>29.4</v>
      </c>
      <c r="AQ197" s="156">
        <v>36.799999999999997</v>
      </c>
      <c r="AR197" s="156">
        <v>23.2</v>
      </c>
      <c r="AS197" s="148"/>
      <c r="AT197" s="148"/>
      <c r="AU197" s="148"/>
      <c r="AV197" s="148"/>
      <c r="AW197" s="148"/>
      <c r="AX197" s="148"/>
      <c r="AY197" s="148"/>
      <c r="AZ197" s="148"/>
      <c r="BA197" s="148"/>
      <c r="BB197" s="148"/>
      <c r="BC197" s="148"/>
      <c r="BD197" s="148"/>
      <c r="BE197" s="148"/>
      <c r="BF197" s="148"/>
      <c r="BG197" s="148"/>
      <c r="BH197" s="148"/>
      <c r="BI197" s="148"/>
      <c r="BJ197" s="148"/>
      <c r="BK197" s="148"/>
      <c r="BL197" s="148"/>
      <c r="BM197" s="148"/>
      <c r="BN197" s="148"/>
      <c r="BO197" s="148"/>
      <c r="BP197" s="148"/>
      <c r="BQ197" s="148"/>
      <c r="BR197" s="148"/>
      <c r="BS197" s="148"/>
      <c r="BT197" s="148"/>
      <c r="BU197" s="148"/>
      <c r="BV197" s="148"/>
      <c r="BW197" s="148"/>
      <c r="BX197" s="148"/>
      <c r="BY197" s="148"/>
    </row>
    <row r="198" spans="1:77" x14ac:dyDescent="0.3">
      <c r="A198" s="7" t="s">
        <v>995</v>
      </c>
      <c r="B198" s="156">
        <v>5.9</v>
      </c>
      <c r="C198" s="156">
        <v>9.6000000000000014</v>
      </c>
      <c r="D198" s="156">
        <v>8.8000000000000007</v>
      </c>
      <c r="E198" s="156">
        <v>8.6</v>
      </c>
      <c r="F198" s="156">
        <v>8.2000000000000011</v>
      </c>
      <c r="G198" s="156">
        <v>18.899999999999999</v>
      </c>
      <c r="H198" s="156">
        <v>11.4</v>
      </c>
      <c r="I198" s="156">
        <v>18.399999999999999</v>
      </c>
      <c r="J198" s="156">
        <v>19.600000000000001</v>
      </c>
      <c r="K198" s="156">
        <v>20.6</v>
      </c>
      <c r="L198" s="156">
        <v>30.2</v>
      </c>
      <c r="M198" s="156">
        <v>21.5</v>
      </c>
      <c r="N198" s="156">
        <v>25.3</v>
      </c>
      <c r="O198" s="156">
        <v>35.9</v>
      </c>
      <c r="P198" s="156">
        <v>25.2</v>
      </c>
      <c r="Q198" s="156">
        <v>37.9</v>
      </c>
      <c r="R198" s="156">
        <v>34.6</v>
      </c>
      <c r="S198" s="156">
        <v>18</v>
      </c>
      <c r="T198" s="156">
        <v>21.8</v>
      </c>
      <c r="U198" s="156">
        <v>14.8</v>
      </c>
      <c r="V198" s="156">
        <v>21</v>
      </c>
      <c r="W198" s="156">
        <v>26.2</v>
      </c>
      <c r="X198" s="156">
        <v>23.6</v>
      </c>
      <c r="Y198" s="156">
        <v>10</v>
      </c>
      <c r="Z198" s="156">
        <v>30.9</v>
      </c>
      <c r="AA198" s="156">
        <v>22.9</v>
      </c>
      <c r="AB198" s="156">
        <v>21.7</v>
      </c>
      <c r="AC198" s="156">
        <v>21.6</v>
      </c>
      <c r="AD198" s="156">
        <v>24.9</v>
      </c>
      <c r="AE198" s="156">
        <v>20.6</v>
      </c>
      <c r="AF198" s="157">
        <v>52.3</v>
      </c>
      <c r="AG198" s="156">
        <v>45</v>
      </c>
      <c r="AH198" s="156">
        <v>40.400000000000013</v>
      </c>
      <c r="AI198" s="156">
        <v>65.5</v>
      </c>
      <c r="AJ198" s="156">
        <v>39.700000000000003</v>
      </c>
      <c r="AK198" s="156">
        <v>38.400000000000013</v>
      </c>
      <c r="AL198" s="156">
        <v>52.6</v>
      </c>
      <c r="AM198" s="156">
        <v>34.6</v>
      </c>
      <c r="AN198" s="156">
        <v>26.5</v>
      </c>
      <c r="AO198" s="156">
        <v>39.400000000000013</v>
      </c>
      <c r="AP198" s="156">
        <v>29.4</v>
      </c>
      <c r="AQ198" s="156">
        <v>36.799999999999997</v>
      </c>
      <c r="AR198" s="156">
        <v>23.2</v>
      </c>
      <c r="AS198" s="148"/>
      <c r="AT198" s="148"/>
      <c r="AU198" s="148"/>
      <c r="AV198" s="148"/>
      <c r="AW198" s="148"/>
      <c r="AX198" s="148"/>
      <c r="AY198" s="148"/>
      <c r="AZ198" s="148"/>
      <c r="BA198" s="148"/>
      <c r="BB198" s="148"/>
      <c r="BC198" s="148"/>
      <c r="BD198" s="148"/>
      <c r="BE198" s="148"/>
      <c r="BF198" s="148"/>
      <c r="BG198" s="148"/>
      <c r="BH198" s="148"/>
      <c r="BI198" s="148"/>
      <c r="BJ198" s="148"/>
      <c r="BK198" s="148"/>
      <c r="BL198" s="148"/>
      <c r="BM198" s="148"/>
      <c r="BN198" s="148"/>
      <c r="BO198" s="148"/>
      <c r="BP198" s="148"/>
      <c r="BQ198" s="148"/>
      <c r="BR198" s="148"/>
      <c r="BS198" s="148"/>
      <c r="BT198" s="148"/>
      <c r="BU198" s="148"/>
      <c r="BV198" s="148"/>
      <c r="BW198" s="148"/>
      <c r="BX198" s="148"/>
      <c r="BY198" s="148"/>
    </row>
    <row r="199" spans="1:77" x14ac:dyDescent="0.3">
      <c r="A199" s="7" t="s">
        <v>994</v>
      </c>
      <c r="B199" s="156">
        <v>6.5</v>
      </c>
      <c r="C199" s="156">
        <v>10</v>
      </c>
      <c r="D199" s="156">
        <v>8.2000000000000011</v>
      </c>
      <c r="E199" s="156">
        <v>8.6</v>
      </c>
      <c r="F199" s="156">
        <v>8.2000000000000011</v>
      </c>
      <c r="G199" s="156">
        <v>17.100000000000001</v>
      </c>
      <c r="H199" s="156">
        <v>11.3</v>
      </c>
      <c r="I199" s="156">
        <v>18.399999999999999</v>
      </c>
      <c r="J199" s="156">
        <v>18.8</v>
      </c>
      <c r="K199" s="156">
        <v>20</v>
      </c>
      <c r="L199" s="156">
        <v>30.2</v>
      </c>
      <c r="M199" s="156">
        <v>19.8</v>
      </c>
      <c r="N199" s="156">
        <v>24.9</v>
      </c>
      <c r="O199" s="156">
        <v>34.9</v>
      </c>
      <c r="P199" s="156">
        <v>23.6</v>
      </c>
      <c r="Q199" s="156">
        <v>37.799999999999997</v>
      </c>
      <c r="R199" s="156">
        <v>33.4</v>
      </c>
      <c r="S199" s="156">
        <v>18.399999999999999</v>
      </c>
      <c r="T199" s="156">
        <v>20</v>
      </c>
      <c r="U199" s="156">
        <v>14.2</v>
      </c>
      <c r="V199" s="156">
        <v>20.9</v>
      </c>
      <c r="W199" s="156">
        <v>26.4</v>
      </c>
      <c r="X199" s="156">
        <v>21.8</v>
      </c>
      <c r="Y199" s="156">
        <v>9.6000000000000014</v>
      </c>
      <c r="Z199" s="156">
        <v>30.3</v>
      </c>
      <c r="AA199" s="156">
        <v>23.4</v>
      </c>
      <c r="AB199" s="156">
        <v>21.7</v>
      </c>
      <c r="AC199" s="156">
        <v>21.6</v>
      </c>
      <c r="AD199" s="156">
        <v>24.2</v>
      </c>
      <c r="AE199" s="156">
        <v>20.6</v>
      </c>
      <c r="AF199" s="157">
        <v>52.3</v>
      </c>
      <c r="AG199" s="156">
        <v>45</v>
      </c>
      <c r="AH199" s="156">
        <v>40.299999999999997</v>
      </c>
      <c r="AI199" s="156">
        <v>65.5</v>
      </c>
      <c r="AJ199" s="156">
        <v>39.6</v>
      </c>
      <c r="AK199" s="156">
        <v>38.400000000000013</v>
      </c>
      <c r="AL199" s="156">
        <v>52</v>
      </c>
      <c r="AM199" s="156">
        <v>34.6</v>
      </c>
      <c r="AN199" s="156">
        <v>26.5</v>
      </c>
      <c r="AO199" s="156">
        <v>39.400000000000013</v>
      </c>
      <c r="AP199" s="156">
        <v>29.4</v>
      </c>
      <c r="AQ199" s="156">
        <v>36.200000000000003</v>
      </c>
      <c r="AR199" s="156">
        <v>22</v>
      </c>
      <c r="AS199" s="148"/>
      <c r="AT199" s="148"/>
      <c r="AU199" s="148"/>
      <c r="AV199" s="148"/>
      <c r="AW199" s="148"/>
      <c r="AX199" s="148"/>
      <c r="AY199" s="148"/>
      <c r="AZ199" s="148"/>
      <c r="BA199" s="148"/>
      <c r="BB199" s="148"/>
      <c r="BC199" s="148"/>
      <c r="BD199" s="148"/>
      <c r="BE199" s="148"/>
      <c r="BF199" s="148"/>
      <c r="BG199" s="148"/>
      <c r="BH199" s="148"/>
      <c r="BI199" s="148"/>
      <c r="BJ199" s="148"/>
      <c r="BK199" s="148"/>
      <c r="BL199" s="148"/>
      <c r="BM199" s="148"/>
      <c r="BN199" s="148"/>
      <c r="BO199" s="148"/>
      <c r="BP199" s="148"/>
      <c r="BQ199" s="148"/>
      <c r="BR199" s="148"/>
      <c r="BS199" s="148"/>
      <c r="BT199" s="148"/>
      <c r="BU199" s="148"/>
      <c r="BV199" s="148"/>
      <c r="BW199" s="148"/>
      <c r="BX199" s="148"/>
      <c r="BY199" s="148"/>
    </row>
    <row r="200" spans="1:77" x14ac:dyDescent="0.3">
      <c r="A200" s="7" t="s">
        <v>993</v>
      </c>
      <c r="B200" s="156">
        <v>6.9</v>
      </c>
      <c r="C200" s="156">
        <v>10</v>
      </c>
      <c r="D200" s="156">
        <v>8.2000000000000011</v>
      </c>
      <c r="E200" s="156">
        <v>9.2000000000000011</v>
      </c>
      <c r="F200" s="156">
        <v>8.2000000000000011</v>
      </c>
      <c r="G200" s="156">
        <v>16.399999999999999</v>
      </c>
      <c r="H200" s="156">
        <v>12.5</v>
      </c>
      <c r="I200" s="156">
        <v>18.8</v>
      </c>
      <c r="J200" s="156">
        <v>18.8</v>
      </c>
      <c r="K200" s="156">
        <v>18.600000000000001</v>
      </c>
      <c r="L200" s="156">
        <v>30.2</v>
      </c>
      <c r="M200" s="156">
        <v>19.399999999999999</v>
      </c>
      <c r="N200" s="156">
        <v>24.3</v>
      </c>
      <c r="O200" s="156">
        <v>33.9</v>
      </c>
      <c r="P200" s="156">
        <v>19.2</v>
      </c>
      <c r="Q200" s="156">
        <v>37.799999999999997</v>
      </c>
      <c r="R200" s="156">
        <v>35</v>
      </c>
      <c r="S200" s="156">
        <v>17.8</v>
      </c>
      <c r="T200" s="156">
        <v>19.8</v>
      </c>
      <c r="U200" s="156">
        <v>13.4</v>
      </c>
      <c r="V200" s="156">
        <v>18.7</v>
      </c>
      <c r="W200" s="156">
        <v>25.7</v>
      </c>
      <c r="X200" s="156">
        <v>25.6</v>
      </c>
      <c r="Y200" s="156">
        <v>9.6000000000000014</v>
      </c>
      <c r="Z200" s="156">
        <v>28.4</v>
      </c>
      <c r="AA200" s="156">
        <v>23.4</v>
      </c>
      <c r="AB200" s="156">
        <v>21.3</v>
      </c>
      <c r="AC200" s="156">
        <v>21.6</v>
      </c>
      <c r="AD200" s="156">
        <v>24.2</v>
      </c>
      <c r="AE200" s="156">
        <v>20.6</v>
      </c>
      <c r="AF200" s="157">
        <v>51.1</v>
      </c>
      <c r="AG200" s="156">
        <v>44.6</v>
      </c>
      <c r="AH200" s="156">
        <v>38.700000000000003</v>
      </c>
      <c r="AI200" s="156">
        <v>65.100000000000009</v>
      </c>
      <c r="AJ200" s="156">
        <v>39.6</v>
      </c>
      <c r="AK200" s="156">
        <v>38.400000000000013</v>
      </c>
      <c r="AL200" s="156">
        <v>51.400000000000013</v>
      </c>
      <c r="AM200" s="156">
        <v>34</v>
      </c>
      <c r="AN200" s="156">
        <v>25.9</v>
      </c>
      <c r="AO200" s="156">
        <v>37.799999999999997</v>
      </c>
      <c r="AP200" s="156">
        <v>28.8</v>
      </c>
      <c r="AQ200" s="156">
        <v>36.200000000000003</v>
      </c>
      <c r="AR200" s="156">
        <v>18.399999999999999</v>
      </c>
      <c r="AS200" s="148"/>
      <c r="AT200" s="148"/>
      <c r="AU200" s="148"/>
      <c r="AV200" s="148"/>
      <c r="AW200" s="148"/>
      <c r="AX200" s="148"/>
      <c r="AY200" s="148"/>
      <c r="AZ200" s="148"/>
      <c r="BA200" s="148"/>
      <c r="BB200" s="148"/>
      <c r="BC200" s="148"/>
      <c r="BD200" s="148"/>
      <c r="BE200" s="148"/>
      <c r="BF200" s="148"/>
      <c r="BG200" s="148"/>
      <c r="BH200" s="148"/>
      <c r="BI200" s="148"/>
      <c r="BJ200" s="148"/>
      <c r="BK200" s="148"/>
      <c r="BL200" s="148"/>
      <c r="BM200" s="148"/>
      <c r="BN200" s="148"/>
      <c r="BO200" s="148"/>
      <c r="BP200" s="148"/>
      <c r="BQ200" s="148"/>
      <c r="BR200" s="148"/>
      <c r="BS200" s="148"/>
      <c r="BT200" s="148"/>
      <c r="BU200" s="148"/>
      <c r="BV200" s="148"/>
      <c r="BW200" s="148"/>
      <c r="BX200" s="148"/>
      <c r="BY200" s="148"/>
    </row>
    <row r="201" spans="1:77" x14ac:dyDescent="0.3">
      <c r="A201" s="7" t="s">
        <v>992</v>
      </c>
      <c r="B201" s="156">
        <v>7.4</v>
      </c>
      <c r="C201" s="156">
        <v>10</v>
      </c>
      <c r="D201" s="156">
        <v>7.8000000000000007</v>
      </c>
      <c r="E201" s="156">
        <v>10.199999999999999</v>
      </c>
      <c r="F201" s="156">
        <v>9.6000000000000014</v>
      </c>
      <c r="G201" s="156">
        <v>15.4</v>
      </c>
      <c r="H201" s="156">
        <v>12.5</v>
      </c>
      <c r="I201" s="156">
        <v>20.3</v>
      </c>
      <c r="J201" s="156">
        <v>18.8</v>
      </c>
      <c r="K201" s="156">
        <v>18.600000000000001</v>
      </c>
      <c r="L201" s="156">
        <v>30.2</v>
      </c>
      <c r="M201" s="156">
        <v>19.5</v>
      </c>
      <c r="N201" s="156">
        <v>23.1</v>
      </c>
      <c r="O201" s="156">
        <v>32.6</v>
      </c>
      <c r="P201" s="156">
        <v>18.600000000000001</v>
      </c>
      <c r="Q201" s="156">
        <v>36.6</v>
      </c>
      <c r="R201" s="156">
        <v>32.4</v>
      </c>
      <c r="S201" s="156">
        <v>16.600000000000001</v>
      </c>
      <c r="T201" s="156">
        <v>19</v>
      </c>
      <c r="U201" s="156">
        <v>11.8</v>
      </c>
      <c r="V201" s="156">
        <v>18.100000000000001</v>
      </c>
      <c r="W201" s="156">
        <v>25.1</v>
      </c>
      <c r="X201" s="156">
        <v>24.6</v>
      </c>
      <c r="Y201" s="156">
        <v>9.6000000000000014</v>
      </c>
      <c r="Z201" s="156">
        <v>27.8</v>
      </c>
      <c r="AA201" s="156">
        <v>23.9</v>
      </c>
      <c r="AB201" s="156">
        <v>21.3</v>
      </c>
      <c r="AC201" s="156">
        <v>21.6</v>
      </c>
      <c r="AD201" s="156">
        <v>24.2</v>
      </c>
      <c r="AE201" s="156">
        <v>20.6</v>
      </c>
      <c r="AF201" s="157">
        <v>51.5</v>
      </c>
      <c r="AG201" s="156">
        <v>44.6</v>
      </c>
      <c r="AH201" s="156">
        <v>38.299999999999997</v>
      </c>
      <c r="AI201" s="156">
        <v>64.5</v>
      </c>
      <c r="AJ201" s="156">
        <v>39</v>
      </c>
      <c r="AK201" s="156">
        <v>37.6</v>
      </c>
      <c r="AL201" s="156">
        <v>51.400000000000013</v>
      </c>
      <c r="AM201" s="156">
        <v>33.6</v>
      </c>
      <c r="AN201" s="156">
        <v>24.7</v>
      </c>
      <c r="AO201" s="156">
        <v>34.799999999999997</v>
      </c>
      <c r="AP201" s="156">
        <v>30</v>
      </c>
      <c r="AQ201" s="156">
        <v>36.1</v>
      </c>
      <c r="AR201" s="156">
        <v>17.399999999999999</v>
      </c>
      <c r="AS201" s="148"/>
      <c r="AT201" s="148"/>
      <c r="AU201" s="148"/>
      <c r="AV201" s="148"/>
      <c r="AW201" s="148"/>
      <c r="AX201" s="148"/>
      <c r="AY201" s="148"/>
      <c r="AZ201" s="148"/>
      <c r="BA201" s="148"/>
      <c r="BB201" s="148"/>
      <c r="BC201" s="148"/>
      <c r="BD201" s="148"/>
      <c r="BE201" s="148"/>
      <c r="BF201" s="148"/>
      <c r="BG201" s="148"/>
      <c r="BH201" s="148"/>
      <c r="BI201" s="148"/>
      <c r="BJ201" s="148"/>
      <c r="BK201" s="148"/>
      <c r="BL201" s="148"/>
      <c r="BM201" s="148"/>
      <c r="BN201" s="148"/>
      <c r="BO201" s="148"/>
      <c r="BP201" s="148"/>
      <c r="BQ201" s="148"/>
      <c r="BR201" s="148"/>
      <c r="BS201" s="148"/>
      <c r="BT201" s="148"/>
      <c r="BU201" s="148"/>
      <c r="BV201" s="148"/>
      <c r="BW201" s="148"/>
      <c r="BX201" s="148"/>
      <c r="BY201" s="148"/>
    </row>
    <row r="202" spans="1:77" x14ac:dyDescent="0.3">
      <c r="A202" s="7" t="s">
        <v>991</v>
      </c>
      <c r="B202" s="156">
        <v>7.4</v>
      </c>
      <c r="C202" s="156">
        <v>8.4</v>
      </c>
      <c r="D202" s="156">
        <v>8</v>
      </c>
      <c r="E202" s="156">
        <v>9</v>
      </c>
      <c r="F202" s="156">
        <v>9.6000000000000014</v>
      </c>
      <c r="G202" s="156">
        <v>13</v>
      </c>
      <c r="H202" s="156">
        <v>11</v>
      </c>
      <c r="I202" s="156">
        <v>18.100000000000001</v>
      </c>
      <c r="J202" s="156">
        <v>17</v>
      </c>
      <c r="K202" s="156">
        <v>17.2</v>
      </c>
      <c r="L202" s="156">
        <v>27.2</v>
      </c>
      <c r="M202" s="156">
        <v>16.399999999999999</v>
      </c>
      <c r="N202" s="156">
        <v>21.4</v>
      </c>
      <c r="O202" s="156">
        <v>30</v>
      </c>
      <c r="P202" s="156">
        <v>16.600000000000001</v>
      </c>
      <c r="Q202" s="156">
        <v>36.6</v>
      </c>
      <c r="R202" s="156">
        <v>31.2</v>
      </c>
      <c r="S202" s="156">
        <v>13</v>
      </c>
      <c r="T202" s="156">
        <v>17.2</v>
      </c>
      <c r="U202" s="156">
        <v>9.6000000000000014</v>
      </c>
      <c r="V202" s="156">
        <v>16.600000000000001</v>
      </c>
      <c r="W202" s="156">
        <v>22.3</v>
      </c>
      <c r="X202" s="156">
        <v>22.2</v>
      </c>
      <c r="Y202" s="156">
        <v>7.6000000000000014</v>
      </c>
      <c r="Z202" s="156">
        <v>25.3</v>
      </c>
      <c r="AA202" s="156">
        <v>21.2</v>
      </c>
      <c r="AB202" s="156">
        <v>20.7</v>
      </c>
      <c r="AC202" s="156">
        <v>21.2</v>
      </c>
      <c r="AD202" s="156">
        <v>23.3</v>
      </c>
      <c r="AE202" s="156">
        <v>19.399999999999999</v>
      </c>
      <c r="AF202" s="157">
        <v>49.6</v>
      </c>
      <c r="AG202" s="156">
        <v>43.2</v>
      </c>
      <c r="AH202" s="156">
        <v>36.4</v>
      </c>
      <c r="AI202" s="156">
        <v>60.2</v>
      </c>
      <c r="AJ202" s="156">
        <v>35.299999999999997</v>
      </c>
      <c r="AK202" s="156">
        <v>35.799999999999997</v>
      </c>
      <c r="AL202" s="156">
        <v>50.2</v>
      </c>
      <c r="AM202" s="156">
        <v>32.200000000000003</v>
      </c>
      <c r="AN202" s="156">
        <v>22.2</v>
      </c>
      <c r="AO202" s="156">
        <v>31.2</v>
      </c>
      <c r="AP202" s="156">
        <v>29.6</v>
      </c>
      <c r="AQ202" s="156">
        <v>33.1</v>
      </c>
      <c r="AR202" s="156">
        <v>17.399999999999999</v>
      </c>
      <c r="AS202" s="148"/>
      <c r="AT202" s="148"/>
      <c r="AU202" s="148"/>
      <c r="AV202" s="148"/>
      <c r="AW202" s="148"/>
      <c r="AX202" s="148"/>
      <c r="AY202" s="148"/>
      <c r="AZ202" s="148"/>
      <c r="BA202" s="148"/>
      <c r="BB202" s="148"/>
      <c r="BC202" s="148"/>
      <c r="BD202" s="148"/>
      <c r="BE202" s="148"/>
      <c r="BF202" s="148"/>
      <c r="BG202" s="148"/>
      <c r="BH202" s="148"/>
      <c r="BI202" s="148"/>
      <c r="BJ202" s="148"/>
      <c r="BK202" s="148"/>
      <c r="BL202" s="148"/>
      <c r="BM202" s="148"/>
      <c r="BN202" s="148"/>
      <c r="BO202" s="148"/>
      <c r="BP202" s="148"/>
      <c r="BQ202" s="148"/>
      <c r="BR202" s="148"/>
      <c r="BS202" s="148"/>
      <c r="BT202" s="148"/>
      <c r="BU202" s="148"/>
      <c r="BV202" s="148"/>
      <c r="BW202" s="148"/>
      <c r="BX202" s="148"/>
      <c r="BY202" s="148"/>
    </row>
    <row r="203" spans="1:77" x14ac:dyDescent="0.3">
      <c r="A203" s="7" t="s">
        <v>990</v>
      </c>
      <c r="B203" s="156">
        <v>8.5</v>
      </c>
      <c r="C203" s="156">
        <v>8.4</v>
      </c>
      <c r="D203" s="156">
        <v>9</v>
      </c>
      <c r="E203" s="156">
        <v>9</v>
      </c>
      <c r="F203" s="156">
        <v>7.8000000000000007</v>
      </c>
      <c r="G203" s="156">
        <v>10.8</v>
      </c>
      <c r="H203" s="156">
        <v>9.8000000000000007</v>
      </c>
      <c r="I203" s="156">
        <v>19.3</v>
      </c>
      <c r="J203" s="156">
        <v>14.2</v>
      </c>
      <c r="K203" s="156">
        <v>13.2</v>
      </c>
      <c r="L203" s="156">
        <v>30</v>
      </c>
      <c r="M203" s="156">
        <v>17.3</v>
      </c>
      <c r="N203" s="156">
        <v>19.8</v>
      </c>
      <c r="O203" s="156">
        <v>27</v>
      </c>
      <c r="P203" s="156">
        <v>16</v>
      </c>
      <c r="Q203" s="156">
        <v>36</v>
      </c>
      <c r="R203" s="156">
        <v>29.6</v>
      </c>
      <c r="S203" s="156">
        <v>13</v>
      </c>
      <c r="T203" s="156">
        <v>17.600000000000001</v>
      </c>
      <c r="U203" s="156">
        <v>9</v>
      </c>
      <c r="V203" s="156">
        <v>16.899999999999999</v>
      </c>
      <c r="W203" s="156">
        <v>21.6</v>
      </c>
      <c r="X203" s="156">
        <v>17.8</v>
      </c>
      <c r="Y203" s="156">
        <v>7.6000000000000014</v>
      </c>
      <c r="Z203" s="156">
        <v>24</v>
      </c>
      <c r="AA203" s="156">
        <v>21.9</v>
      </c>
      <c r="AB203" s="156">
        <v>20.3</v>
      </c>
      <c r="AC203" s="156">
        <v>20.8</v>
      </c>
      <c r="AD203" s="156">
        <v>23.3</v>
      </c>
      <c r="AE203" s="156">
        <v>18.7</v>
      </c>
      <c r="AF203" s="157">
        <v>47.2</v>
      </c>
      <c r="AG203" s="156">
        <v>42.6</v>
      </c>
      <c r="AH203" s="156">
        <v>35.4</v>
      </c>
      <c r="AI203" s="156">
        <v>58.8</v>
      </c>
      <c r="AJ203" s="156">
        <v>35.299999999999997</v>
      </c>
      <c r="AK203" s="156">
        <v>32.799999999999997</v>
      </c>
      <c r="AL203" s="156">
        <v>50.6</v>
      </c>
      <c r="AM203" s="156">
        <v>32.799999999999997</v>
      </c>
      <c r="AN203" s="156">
        <v>22</v>
      </c>
      <c r="AO203" s="156">
        <v>30.8</v>
      </c>
      <c r="AP203" s="156">
        <v>29.6</v>
      </c>
      <c r="AQ203" s="156">
        <v>33.1</v>
      </c>
      <c r="AR203" s="156">
        <v>17.399999999999999</v>
      </c>
      <c r="AS203" s="148"/>
      <c r="AT203" s="148"/>
      <c r="AU203" s="148"/>
      <c r="AV203" s="148"/>
      <c r="AW203" s="148"/>
      <c r="AX203" s="148"/>
      <c r="AY203" s="148"/>
      <c r="AZ203" s="148"/>
      <c r="BA203" s="148"/>
      <c r="BB203" s="148"/>
      <c r="BC203" s="148"/>
      <c r="BD203" s="148"/>
      <c r="BE203" s="148"/>
      <c r="BF203" s="148"/>
      <c r="BG203" s="148"/>
      <c r="BH203" s="148"/>
      <c r="BI203" s="148"/>
      <c r="BJ203" s="148"/>
      <c r="BK203" s="148"/>
      <c r="BL203" s="148"/>
      <c r="BM203" s="148"/>
      <c r="BN203" s="148"/>
      <c r="BO203" s="148"/>
      <c r="BP203" s="148"/>
      <c r="BQ203" s="148"/>
      <c r="BR203" s="148"/>
      <c r="BS203" s="148"/>
      <c r="BT203" s="148"/>
      <c r="BU203" s="148"/>
      <c r="BV203" s="148"/>
      <c r="BW203" s="148"/>
      <c r="BX203" s="148"/>
      <c r="BY203" s="148"/>
    </row>
    <row r="204" spans="1:77" x14ac:dyDescent="0.3">
      <c r="A204" s="7" t="s">
        <v>989</v>
      </c>
      <c r="B204" s="156">
        <v>7.7</v>
      </c>
      <c r="C204" s="156">
        <v>8.4</v>
      </c>
      <c r="D204" s="156">
        <v>9</v>
      </c>
      <c r="E204" s="156">
        <v>9</v>
      </c>
      <c r="F204" s="156">
        <v>7.8000000000000007</v>
      </c>
      <c r="G204" s="156">
        <v>10.4</v>
      </c>
      <c r="H204" s="156">
        <v>9.8000000000000007</v>
      </c>
      <c r="I204" s="156">
        <v>20.399999999999999</v>
      </c>
      <c r="J204" s="156">
        <v>13.6</v>
      </c>
      <c r="K204" s="156">
        <v>13.2</v>
      </c>
      <c r="L204" s="156">
        <v>25.8</v>
      </c>
      <c r="M204" s="156">
        <v>16.2</v>
      </c>
      <c r="N204" s="156">
        <v>19.399999999999999</v>
      </c>
      <c r="O204" s="156">
        <v>24</v>
      </c>
      <c r="P204" s="156">
        <v>14.2</v>
      </c>
      <c r="Q204" s="156">
        <v>34.5</v>
      </c>
      <c r="R204" s="156">
        <v>26.8</v>
      </c>
      <c r="S204" s="156">
        <v>12.2</v>
      </c>
      <c r="T204" s="156">
        <v>17</v>
      </c>
      <c r="U204" s="156">
        <v>8.6</v>
      </c>
      <c r="V204" s="156">
        <v>14.2</v>
      </c>
      <c r="W204" s="156">
        <v>20.3</v>
      </c>
      <c r="X204" s="156">
        <v>16.600000000000001</v>
      </c>
      <c r="Y204" s="156">
        <v>5.2</v>
      </c>
      <c r="Z204" s="156">
        <v>22.8</v>
      </c>
      <c r="AA204" s="156">
        <v>16.5</v>
      </c>
      <c r="AB204" s="156">
        <v>18.899999999999999</v>
      </c>
      <c r="AC204" s="156">
        <v>17.600000000000001</v>
      </c>
      <c r="AD204" s="156">
        <v>20.6</v>
      </c>
      <c r="AE204" s="156">
        <v>16.7</v>
      </c>
      <c r="AF204" s="157">
        <v>42</v>
      </c>
      <c r="AG204" s="156">
        <v>34</v>
      </c>
      <c r="AH204" s="156">
        <v>32</v>
      </c>
      <c r="AI204" s="156">
        <v>47.8</v>
      </c>
      <c r="AJ204" s="156">
        <v>29.6</v>
      </c>
      <c r="AK204" s="156">
        <v>27</v>
      </c>
      <c r="AL204" s="156">
        <v>47</v>
      </c>
      <c r="AM204" s="156">
        <v>29.4</v>
      </c>
      <c r="AN204" s="156">
        <v>20</v>
      </c>
      <c r="AO204" s="156">
        <v>24.2</v>
      </c>
      <c r="AP204" s="156">
        <v>27.4</v>
      </c>
      <c r="AQ204" s="156">
        <v>26.8</v>
      </c>
      <c r="AR204" s="156">
        <v>17.399999999999999</v>
      </c>
      <c r="AS204" s="148"/>
      <c r="AT204" s="148"/>
      <c r="AU204" s="148"/>
      <c r="AV204" s="148"/>
      <c r="AW204" s="148"/>
      <c r="AX204" s="148"/>
      <c r="AY204" s="148"/>
      <c r="AZ204" s="148"/>
      <c r="BA204" s="148"/>
      <c r="BB204" s="148"/>
      <c r="BC204" s="148"/>
      <c r="BD204" s="148"/>
      <c r="BE204" s="148"/>
      <c r="BF204" s="148"/>
      <c r="BG204" s="148"/>
      <c r="BH204" s="148"/>
      <c r="BI204" s="148"/>
      <c r="BJ204" s="148"/>
      <c r="BK204" s="148"/>
      <c r="BL204" s="148"/>
      <c r="BM204" s="148"/>
      <c r="BN204" s="148"/>
      <c r="BO204" s="148"/>
      <c r="BP204" s="148"/>
      <c r="BQ204" s="148"/>
      <c r="BR204" s="148"/>
      <c r="BS204" s="148"/>
      <c r="BT204" s="148"/>
      <c r="BU204" s="148"/>
      <c r="BV204" s="148"/>
      <c r="BW204" s="148"/>
      <c r="BX204" s="148"/>
      <c r="BY204" s="148"/>
    </row>
    <row r="205" spans="1:77" x14ac:dyDescent="0.3">
      <c r="A205" s="7" t="s">
        <v>988</v>
      </c>
      <c r="B205" s="156">
        <v>7.2</v>
      </c>
      <c r="C205" s="156">
        <v>7.8000000000000007</v>
      </c>
      <c r="D205" s="156">
        <v>9</v>
      </c>
      <c r="E205" s="156">
        <v>8</v>
      </c>
      <c r="F205" s="156">
        <v>6.6000000000000014</v>
      </c>
      <c r="G205" s="156">
        <v>9.3000000000000007</v>
      </c>
      <c r="H205" s="156">
        <v>9</v>
      </c>
      <c r="I205" s="156">
        <v>19.8</v>
      </c>
      <c r="J205" s="156">
        <v>13.5</v>
      </c>
      <c r="K205" s="156">
        <v>12.8</v>
      </c>
      <c r="L205" s="156">
        <v>25.8</v>
      </c>
      <c r="M205" s="156">
        <v>15.8</v>
      </c>
      <c r="N205" s="156">
        <v>17.899999999999999</v>
      </c>
      <c r="O205" s="156">
        <v>22.7</v>
      </c>
      <c r="P205" s="156">
        <v>14.2</v>
      </c>
      <c r="Q205" s="156">
        <v>32.1</v>
      </c>
      <c r="R205" s="156">
        <v>23.2</v>
      </c>
      <c r="S205" s="156">
        <v>9.6000000000000014</v>
      </c>
      <c r="T205" s="156">
        <v>17</v>
      </c>
      <c r="U205" s="156">
        <v>8.6</v>
      </c>
      <c r="V205" s="156">
        <v>13.2</v>
      </c>
      <c r="W205" s="156">
        <v>19.899999999999999</v>
      </c>
      <c r="X205" s="156">
        <v>14.8</v>
      </c>
      <c r="Y205" s="156">
        <v>5.2</v>
      </c>
      <c r="Z205" s="156">
        <v>21.4</v>
      </c>
      <c r="AA205" s="156">
        <v>13.6</v>
      </c>
      <c r="AB205" s="156">
        <v>18.100000000000001</v>
      </c>
      <c r="AC205" s="156">
        <v>16.399999999999999</v>
      </c>
      <c r="AD205" s="156">
        <v>17.5</v>
      </c>
      <c r="AE205" s="156">
        <v>16.2</v>
      </c>
      <c r="AF205" s="157">
        <v>39.1</v>
      </c>
      <c r="AG205" s="156">
        <v>29</v>
      </c>
      <c r="AH205" s="156">
        <v>31.4</v>
      </c>
      <c r="AI205" s="156">
        <v>41.900000000000013</v>
      </c>
      <c r="AJ205" s="156">
        <v>29.1</v>
      </c>
      <c r="AK205" s="156">
        <v>24.6</v>
      </c>
      <c r="AL205" s="156">
        <v>44.6</v>
      </c>
      <c r="AM205" s="156">
        <v>28.8</v>
      </c>
      <c r="AN205" s="156">
        <v>18.899999999999999</v>
      </c>
      <c r="AO205" s="156">
        <v>21.6</v>
      </c>
      <c r="AP205" s="156">
        <v>26.8</v>
      </c>
      <c r="AQ205" s="156">
        <v>25.2</v>
      </c>
      <c r="AR205" s="156">
        <v>16.8</v>
      </c>
      <c r="AS205" s="148"/>
      <c r="AT205" s="148"/>
      <c r="AU205" s="148"/>
      <c r="AV205" s="148"/>
      <c r="AW205" s="148"/>
      <c r="AX205" s="148"/>
      <c r="AY205" s="148"/>
      <c r="AZ205" s="148"/>
      <c r="BA205" s="148"/>
      <c r="BB205" s="148"/>
      <c r="BC205" s="148"/>
      <c r="BD205" s="148"/>
      <c r="BE205" s="148"/>
      <c r="BF205" s="148"/>
      <c r="BG205" s="148"/>
      <c r="BH205" s="148"/>
      <c r="BI205" s="148"/>
      <c r="BJ205" s="148"/>
      <c r="BK205" s="148"/>
      <c r="BL205" s="148"/>
      <c r="BM205" s="148"/>
      <c r="BN205" s="148"/>
      <c r="BO205" s="148"/>
      <c r="BP205" s="148"/>
      <c r="BQ205" s="148"/>
      <c r="BR205" s="148"/>
      <c r="BS205" s="148"/>
      <c r="BT205" s="148"/>
      <c r="BU205" s="148"/>
      <c r="BV205" s="148"/>
      <c r="BW205" s="148"/>
      <c r="BX205" s="148"/>
      <c r="BY205" s="148"/>
    </row>
    <row r="206" spans="1:77" x14ac:dyDescent="0.3">
      <c r="A206" s="7" t="s">
        <v>987</v>
      </c>
      <c r="B206" s="156">
        <v>0</v>
      </c>
      <c r="C206" s="156">
        <v>0</v>
      </c>
      <c r="D206" s="156">
        <v>1.2</v>
      </c>
      <c r="E206" s="156">
        <v>0.60000000000000009</v>
      </c>
      <c r="F206" s="156">
        <v>1</v>
      </c>
      <c r="G206" s="156">
        <v>1.2</v>
      </c>
      <c r="H206" s="156">
        <v>0</v>
      </c>
      <c r="I206" s="156">
        <v>0</v>
      </c>
      <c r="J206" s="156">
        <v>0</v>
      </c>
      <c r="K206" s="156">
        <v>1.2</v>
      </c>
      <c r="L206" s="156">
        <v>1.6</v>
      </c>
      <c r="M206" s="156">
        <v>0</v>
      </c>
      <c r="N206" s="156">
        <v>0.60000000000000009</v>
      </c>
      <c r="O206" s="156">
        <v>0.60000000000000009</v>
      </c>
      <c r="P206" s="156">
        <v>1</v>
      </c>
      <c r="Q206" s="156">
        <v>5.4</v>
      </c>
      <c r="R206" s="156">
        <v>0.60000000000000009</v>
      </c>
      <c r="S206" s="156">
        <v>0.60000000000000009</v>
      </c>
      <c r="T206" s="156">
        <v>0.60000000000000009</v>
      </c>
      <c r="U206" s="156">
        <v>0</v>
      </c>
      <c r="V206" s="156">
        <v>0.60000000000000009</v>
      </c>
      <c r="W206" s="156">
        <v>0</v>
      </c>
      <c r="X206" s="156">
        <v>0.60000000000000009</v>
      </c>
      <c r="Y206" s="156">
        <v>0.60000000000000009</v>
      </c>
      <c r="Z206" s="156">
        <v>0.60000000000000009</v>
      </c>
      <c r="AA206" s="156">
        <v>0</v>
      </c>
      <c r="AB206" s="156">
        <v>1.2</v>
      </c>
      <c r="AC206" s="156">
        <v>0.60000000000000009</v>
      </c>
      <c r="AD206" s="156">
        <v>0</v>
      </c>
      <c r="AE206" s="156">
        <v>0</v>
      </c>
      <c r="AF206" s="157">
        <v>0</v>
      </c>
      <c r="AG206" s="156">
        <v>0</v>
      </c>
      <c r="AH206" s="156">
        <v>0</v>
      </c>
      <c r="AI206" s="156">
        <v>0</v>
      </c>
      <c r="AJ206" s="156">
        <v>0</v>
      </c>
      <c r="AK206" s="156">
        <v>0</v>
      </c>
      <c r="AL206" s="156">
        <v>1.2</v>
      </c>
      <c r="AM206" s="156">
        <v>1.2</v>
      </c>
      <c r="AN206" s="156">
        <v>0</v>
      </c>
      <c r="AO206" s="156">
        <v>1.2</v>
      </c>
      <c r="AP206" s="156">
        <v>14.6</v>
      </c>
      <c r="AQ206" s="156">
        <v>15.6</v>
      </c>
      <c r="AR206" s="156">
        <v>0</v>
      </c>
      <c r="AS206" s="148"/>
      <c r="AT206" s="148"/>
      <c r="AU206" s="148"/>
      <c r="AV206" s="148"/>
      <c r="AW206" s="148"/>
      <c r="AX206" s="148"/>
      <c r="AY206" s="148"/>
      <c r="AZ206" s="148"/>
      <c r="BA206" s="148"/>
      <c r="BB206" s="148"/>
      <c r="BC206" s="148"/>
      <c r="BD206" s="148"/>
      <c r="BE206" s="148"/>
      <c r="BF206" s="148"/>
      <c r="BG206" s="148"/>
      <c r="BH206" s="148"/>
      <c r="BI206" s="148"/>
      <c r="BJ206" s="148"/>
      <c r="BK206" s="148"/>
      <c r="BL206" s="148"/>
      <c r="BM206" s="148"/>
      <c r="BN206" s="148"/>
      <c r="BO206" s="148"/>
      <c r="BP206" s="148"/>
      <c r="BQ206" s="148"/>
      <c r="BR206" s="148"/>
      <c r="BS206" s="148"/>
      <c r="BT206" s="148"/>
      <c r="BU206" s="148"/>
      <c r="BV206" s="148"/>
      <c r="BW206" s="148"/>
      <c r="BX206" s="148"/>
      <c r="BY206" s="148"/>
    </row>
    <row r="207" spans="1:77" x14ac:dyDescent="0.3">
      <c r="A207" s="21" t="s">
        <v>116</v>
      </c>
      <c r="B207" s="158">
        <f t="shared" ref="B207:AM207" si="24">MAX(B181:B206)</f>
        <v>9</v>
      </c>
      <c r="C207" s="158">
        <f t="shared" si="24"/>
        <v>11</v>
      </c>
      <c r="D207" s="158">
        <f t="shared" si="24"/>
        <v>17.8</v>
      </c>
      <c r="E207" s="158">
        <f t="shared" si="24"/>
        <v>17.2</v>
      </c>
      <c r="F207" s="158">
        <f t="shared" si="24"/>
        <v>13.2</v>
      </c>
      <c r="G207" s="158">
        <f t="shared" si="24"/>
        <v>25</v>
      </c>
      <c r="H207" s="158">
        <f t="shared" si="24"/>
        <v>19.399999999999999</v>
      </c>
      <c r="I207" s="158">
        <f t="shared" si="24"/>
        <v>25.8</v>
      </c>
      <c r="J207" s="158">
        <f t="shared" si="24"/>
        <v>29</v>
      </c>
      <c r="K207" s="158">
        <f t="shared" si="24"/>
        <v>30.2</v>
      </c>
      <c r="L207" s="158">
        <f t="shared" si="24"/>
        <v>35.200000000000003</v>
      </c>
      <c r="M207" s="158">
        <f t="shared" si="24"/>
        <v>30.8</v>
      </c>
      <c r="N207" s="158">
        <f t="shared" si="24"/>
        <v>35.4</v>
      </c>
      <c r="O207" s="158">
        <f t="shared" si="24"/>
        <v>45.3</v>
      </c>
      <c r="P207" s="158">
        <f t="shared" si="24"/>
        <v>40</v>
      </c>
      <c r="Q207" s="158">
        <f t="shared" si="24"/>
        <v>47</v>
      </c>
      <c r="R207" s="158">
        <f t="shared" si="24"/>
        <v>45.2</v>
      </c>
      <c r="S207" s="158">
        <f t="shared" si="24"/>
        <v>23.8</v>
      </c>
      <c r="T207" s="158">
        <f t="shared" si="24"/>
        <v>35</v>
      </c>
      <c r="U207" s="158">
        <f t="shared" si="24"/>
        <v>26</v>
      </c>
      <c r="V207" s="158">
        <f t="shared" si="24"/>
        <v>30.4</v>
      </c>
      <c r="W207" s="158">
        <f t="shared" si="24"/>
        <v>38.799999999999997</v>
      </c>
      <c r="X207" s="158">
        <f t="shared" si="24"/>
        <v>33.4</v>
      </c>
      <c r="Y207" s="158">
        <f t="shared" si="24"/>
        <v>27.8</v>
      </c>
      <c r="Z207" s="158">
        <f t="shared" si="24"/>
        <v>43.6</v>
      </c>
      <c r="AA207" s="158">
        <f t="shared" si="24"/>
        <v>30</v>
      </c>
      <c r="AB207" s="158">
        <f t="shared" si="24"/>
        <v>24.5</v>
      </c>
      <c r="AC207" s="158">
        <f t="shared" si="24"/>
        <v>27.4</v>
      </c>
      <c r="AD207" s="158">
        <f t="shared" si="24"/>
        <v>32.799999999999997</v>
      </c>
      <c r="AE207" s="158">
        <f t="shared" si="24"/>
        <v>23.6</v>
      </c>
      <c r="AF207" s="158">
        <f t="shared" si="24"/>
        <v>56.8</v>
      </c>
      <c r="AG207" s="158">
        <f t="shared" si="24"/>
        <v>51.400000000000013</v>
      </c>
      <c r="AH207" s="158">
        <f t="shared" si="24"/>
        <v>45.8</v>
      </c>
      <c r="AI207" s="158">
        <f t="shared" si="24"/>
        <v>70.2</v>
      </c>
      <c r="AJ207" s="158">
        <f t="shared" si="24"/>
        <v>47.2</v>
      </c>
      <c r="AK207" s="158">
        <f t="shared" si="24"/>
        <v>41.8</v>
      </c>
      <c r="AL207" s="158">
        <f t="shared" si="24"/>
        <v>62.8</v>
      </c>
      <c r="AM207" s="158">
        <f t="shared" si="24"/>
        <v>40.200000000000003</v>
      </c>
      <c r="AN207" s="158">
        <f t="shared" ref="AN207:AR207" si="25">MAX(AN181:AN206)</f>
        <v>29.2</v>
      </c>
      <c r="AO207" s="158">
        <f t="shared" si="25"/>
        <v>50.400000000000013</v>
      </c>
      <c r="AP207" s="158">
        <f t="shared" si="25"/>
        <v>36</v>
      </c>
      <c r="AQ207" s="158">
        <f t="shared" si="25"/>
        <v>45.400000000000013</v>
      </c>
      <c r="AR207" s="158">
        <f t="shared" si="25"/>
        <v>29.8</v>
      </c>
      <c r="AS207" s="148"/>
      <c r="AT207" s="148"/>
      <c r="AU207" s="148"/>
      <c r="AV207" s="148"/>
      <c r="AW207" s="148"/>
      <c r="AX207" s="148"/>
      <c r="AY207" s="148"/>
      <c r="AZ207" s="148"/>
      <c r="BA207" s="148"/>
      <c r="BB207" s="148"/>
      <c r="BC207" s="148"/>
      <c r="BD207" s="148"/>
      <c r="BE207" s="148"/>
      <c r="BF207" s="148"/>
      <c r="BG207" s="148"/>
      <c r="BH207" s="148"/>
      <c r="BI207" s="148"/>
      <c r="BJ207" s="148"/>
      <c r="BK207" s="148"/>
      <c r="BL207" s="148"/>
      <c r="BM207" s="148"/>
      <c r="BN207" s="148"/>
      <c r="BO207" s="148"/>
      <c r="BP207" s="148"/>
      <c r="BQ207" s="148"/>
      <c r="BR207" s="148"/>
      <c r="BS207" s="148"/>
      <c r="BT207" s="148"/>
      <c r="BU207" s="148"/>
      <c r="BV207" s="148"/>
      <c r="BW207" s="148"/>
      <c r="BX207" s="148"/>
      <c r="BY207" s="148"/>
    </row>
    <row r="208" spans="1:77" x14ac:dyDescent="0.3">
      <c r="A208" s="21" t="s">
        <v>117</v>
      </c>
      <c r="B208" s="157">
        <f>HOUR(B179)</f>
        <v>8</v>
      </c>
      <c r="C208" s="157">
        <f t="shared" ref="C208:AR208" si="26">HOUR(C179)</f>
        <v>8</v>
      </c>
      <c r="D208" s="157">
        <f t="shared" si="26"/>
        <v>9</v>
      </c>
      <c r="E208" s="157">
        <f t="shared" si="26"/>
        <v>9</v>
      </c>
      <c r="F208" s="157">
        <f t="shared" si="26"/>
        <v>10</v>
      </c>
      <c r="G208" s="157">
        <f t="shared" si="26"/>
        <v>10</v>
      </c>
      <c r="H208" s="157">
        <f t="shared" si="26"/>
        <v>11</v>
      </c>
      <c r="I208" s="157">
        <f t="shared" si="26"/>
        <v>11</v>
      </c>
      <c r="J208" s="157">
        <f t="shared" si="26"/>
        <v>12</v>
      </c>
      <c r="K208" s="157">
        <f t="shared" si="26"/>
        <v>12</v>
      </c>
      <c r="L208" s="157">
        <f t="shared" si="26"/>
        <v>13</v>
      </c>
      <c r="M208" s="157">
        <f t="shared" si="26"/>
        <v>13</v>
      </c>
      <c r="N208" s="157">
        <f t="shared" si="26"/>
        <v>14</v>
      </c>
      <c r="O208" s="157">
        <f t="shared" si="26"/>
        <v>15</v>
      </c>
      <c r="P208" s="157">
        <f t="shared" si="26"/>
        <v>15</v>
      </c>
      <c r="Q208" s="157">
        <f t="shared" si="26"/>
        <v>16</v>
      </c>
      <c r="R208" s="157">
        <f t="shared" si="26"/>
        <v>16</v>
      </c>
      <c r="S208" s="157">
        <f t="shared" si="26"/>
        <v>16</v>
      </c>
      <c r="T208" s="157">
        <f t="shared" si="26"/>
        <v>17</v>
      </c>
      <c r="U208" s="157">
        <f t="shared" si="26"/>
        <v>17</v>
      </c>
      <c r="V208" s="157">
        <f t="shared" si="26"/>
        <v>17</v>
      </c>
      <c r="W208" s="157">
        <f t="shared" si="26"/>
        <v>17</v>
      </c>
      <c r="X208" s="157">
        <f t="shared" si="26"/>
        <v>18</v>
      </c>
      <c r="Y208" s="157">
        <f t="shared" si="26"/>
        <v>18</v>
      </c>
      <c r="Z208" s="157">
        <f t="shared" si="26"/>
        <v>18</v>
      </c>
      <c r="AA208" s="157">
        <f t="shared" si="26"/>
        <v>18</v>
      </c>
      <c r="AB208" s="157">
        <f t="shared" si="26"/>
        <v>19</v>
      </c>
      <c r="AC208" s="157">
        <f t="shared" si="26"/>
        <v>19</v>
      </c>
      <c r="AD208" s="157">
        <f t="shared" si="26"/>
        <v>19</v>
      </c>
      <c r="AE208" s="157">
        <f t="shared" si="26"/>
        <v>19</v>
      </c>
      <c r="AF208" s="157">
        <f t="shared" si="26"/>
        <v>20</v>
      </c>
      <c r="AG208" s="157">
        <f t="shared" si="26"/>
        <v>20</v>
      </c>
      <c r="AH208" s="157">
        <f t="shared" si="26"/>
        <v>20</v>
      </c>
      <c r="AI208" s="157">
        <f t="shared" si="26"/>
        <v>20</v>
      </c>
      <c r="AJ208" s="157">
        <f t="shared" si="26"/>
        <v>21</v>
      </c>
      <c r="AK208" s="157">
        <f t="shared" si="26"/>
        <v>21</v>
      </c>
      <c r="AL208" s="157">
        <f t="shared" si="26"/>
        <v>21</v>
      </c>
      <c r="AM208" s="157">
        <f t="shared" si="26"/>
        <v>21</v>
      </c>
      <c r="AN208" s="157">
        <f t="shared" si="26"/>
        <v>22</v>
      </c>
      <c r="AO208" s="157">
        <f t="shared" si="26"/>
        <v>22</v>
      </c>
      <c r="AP208" s="157">
        <f t="shared" si="26"/>
        <v>23</v>
      </c>
      <c r="AQ208" s="157">
        <f t="shared" si="26"/>
        <v>23</v>
      </c>
      <c r="AR208" s="157">
        <f t="shared" si="26"/>
        <v>0</v>
      </c>
      <c r="AS208" s="148"/>
      <c r="AT208" s="148"/>
      <c r="AU208" s="148"/>
      <c r="AV208" s="148"/>
      <c r="AW208" s="148"/>
      <c r="AX208" s="148"/>
      <c r="AY208" s="148"/>
      <c r="AZ208" s="148"/>
      <c r="BA208" s="148"/>
      <c r="BB208" s="148"/>
      <c r="BC208" s="148"/>
      <c r="BD208" s="148"/>
      <c r="BE208" s="148"/>
      <c r="BF208" s="148"/>
      <c r="BG208" s="148"/>
      <c r="BH208" s="148"/>
      <c r="BI208" s="148"/>
      <c r="BJ208" s="148"/>
      <c r="BK208" s="148"/>
      <c r="BL208" s="148"/>
      <c r="BM208" s="148"/>
      <c r="BN208" s="148"/>
      <c r="BO208" s="148"/>
      <c r="BP208" s="148"/>
      <c r="BQ208" s="148"/>
      <c r="BR208" s="148"/>
      <c r="BS208" s="148"/>
      <c r="BT208" s="148"/>
      <c r="BU208" s="148"/>
      <c r="BV208" s="148"/>
      <c r="BW208" s="148"/>
      <c r="BX208" s="148"/>
      <c r="BY208" s="148"/>
    </row>
    <row r="209" spans="40:50" x14ac:dyDescent="0.3">
      <c r="AN209" s="148"/>
      <c r="AO209" s="148"/>
      <c r="AP209" s="148"/>
      <c r="AQ209" s="148"/>
      <c r="AR209" s="148"/>
      <c r="AS209" s="148"/>
      <c r="AT209" s="148"/>
      <c r="AU209" s="148"/>
      <c r="AV209" s="148"/>
      <c r="AW209" s="148"/>
      <c r="AX209" s="148"/>
    </row>
    <row r="210" spans="40:50" x14ac:dyDescent="0.3">
      <c r="AN210" s="148"/>
      <c r="AO210" s="148"/>
      <c r="AP210" s="148"/>
      <c r="AQ210" s="148"/>
      <c r="AR210" s="148"/>
      <c r="AS210" s="148"/>
      <c r="AT210" s="148"/>
      <c r="AU210" s="148"/>
      <c r="AV210" s="148"/>
      <c r="AW210" s="148"/>
      <c r="AX210" s="148"/>
    </row>
  </sheetData>
  <conditionalFormatting sqref="B147:AR172">
    <cfRule type="cellIs" dxfId="207" priority="5" operator="between">
      <formula>$E$1</formula>
      <formula>$E$2</formula>
    </cfRule>
    <cfRule type="cellIs" dxfId="206" priority="6" operator="between">
      <formula>$D$1</formula>
      <formula>$D$2</formula>
    </cfRule>
    <cfRule type="cellIs" dxfId="205" priority="7" operator="between">
      <formula>$C$1</formula>
      <formula>$C$2</formula>
    </cfRule>
    <cfRule type="cellIs" dxfId="204" priority="8" operator="between">
      <formula>$B$1</formula>
      <formula>$B$2</formula>
    </cfRule>
  </conditionalFormatting>
  <conditionalFormatting sqref="B181:AR206">
    <cfRule type="cellIs" dxfId="203" priority="1" operator="between">
      <formula>$E$1</formula>
      <formula>$E$2</formula>
    </cfRule>
    <cfRule type="cellIs" dxfId="202" priority="2" operator="between">
      <formula>$D$1</formula>
      <formula>$D$2</formula>
    </cfRule>
    <cfRule type="cellIs" dxfId="201" priority="3" operator="between">
      <formula>$C$1</formula>
      <formula>$C$2</formula>
    </cfRule>
    <cfRule type="cellIs" dxfId="200" priority="4" operator="between">
      <formula>$B$1</formula>
      <formula>$B$2</formula>
    </cfRule>
  </conditionalFormatting>
  <conditionalFormatting sqref="B78:BB103">
    <cfRule type="cellIs" dxfId="199" priority="13" operator="between">
      <formula>$E$1</formula>
      <formula>$E$2</formula>
    </cfRule>
    <cfRule type="cellIs" dxfId="198" priority="14" operator="between">
      <formula>$D$1</formula>
      <formula>$D$2</formula>
    </cfRule>
    <cfRule type="cellIs" dxfId="197" priority="15" operator="between">
      <formula>$C$1</formula>
      <formula>$C$2</formula>
    </cfRule>
    <cfRule type="cellIs" dxfId="196" priority="16" operator="between">
      <formula>$B$1</formula>
      <formula>$B$2</formula>
    </cfRule>
  </conditionalFormatting>
  <conditionalFormatting sqref="B112:BB137">
    <cfRule type="cellIs" dxfId="195" priority="9" operator="between">
      <formula>$E$1</formula>
      <formula>$E$2</formula>
    </cfRule>
    <cfRule type="cellIs" dxfId="194" priority="10" operator="between">
      <formula>$D$1</formula>
      <formula>$D$2</formula>
    </cfRule>
    <cfRule type="cellIs" dxfId="193" priority="11" operator="between">
      <formula>$C$1</formula>
      <formula>$C$2</formula>
    </cfRule>
    <cfRule type="cellIs" dxfId="192" priority="12" operator="between">
      <formula>$B$1</formula>
      <formula>$B$2</formula>
    </cfRule>
  </conditionalFormatting>
  <conditionalFormatting sqref="B9:CB34">
    <cfRule type="cellIs" dxfId="191" priority="21" operator="between">
      <formula>$E$1</formula>
      <formula>$E$2</formula>
    </cfRule>
    <cfRule type="cellIs" dxfId="190" priority="22" operator="between">
      <formula>$D$1</formula>
      <formula>$D$2</formula>
    </cfRule>
    <cfRule type="cellIs" dxfId="189" priority="23" operator="between">
      <formula>$C$1</formula>
      <formula>$C$2</formula>
    </cfRule>
    <cfRule type="cellIs" dxfId="188" priority="24" operator="between">
      <formula>$B$1</formula>
      <formula>$B$2</formula>
    </cfRule>
  </conditionalFormatting>
  <conditionalFormatting sqref="B43:CB68">
    <cfRule type="cellIs" dxfId="187" priority="17" operator="between">
      <formula>$E$1</formula>
      <formula>$E$2</formula>
    </cfRule>
    <cfRule type="cellIs" dxfId="186" priority="18" operator="between">
      <formula>$D$1</formula>
      <formula>$D$2</formula>
    </cfRule>
    <cfRule type="cellIs" dxfId="185" priority="19" operator="between">
      <formula>$C$1</formula>
      <formula>$C$2</formula>
    </cfRule>
    <cfRule type="cellIs" dxfId="184" priority="20" operator="between">
      <formula>$B$1</formula>
      <formula>$B$2</formula>
    </cfRule>
  </conditionalFormatting>
  <pageMargins left="0.70866141732283472" right="0.70866141732283472" top="0.19685039370078741" bottom="0.19685039370078741" header="0" footer="0"/>
  <pageSetup paperSize="9" scale="51"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AD775-CECF-4ECC-B266-6ABC729701E1}">
  <dimension ref="A1"/>
  <sheetViews>
    <sheetView workbookViewId="0">
      <selection activeCell="A9" sqref="A9"/>
    </sheetView>
  </sheetViews>
  <sheetFormatPr defaultRowHeight="14.4" x14ac:dyDescent="0.3"/>
  <cols>
    <col min="1" max="1" width="4.6640625" customWidth="1"/>
  </cols>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17EEAC-276B-406F-B873-5818F409E9BA}">
  <sheetPr>
    <pageSetUpPr fitToPage="1"/>
  </sheetPr>
  <dimension ref="A1:BN274"/>
  <sheetViews>
    <sheetView topLeftCell="A262" zoomScaleNormal="100" workbookViewId="0">
      <selection activeCell="R42" sqref="R42"/>
    </sheetView>
  </sheetViews>
  <sheetFormatPr defaultColWidth="4.6640625" defaultRowHeight="14.1" customHeight="1" x14ac:dyDescent="0.3"/>
  <cols>
    <col min="1" max="1" width="34" customWidth="1"/>
    <col min="2" max="66" width="4.6640625" customWidth="1"/>
  </cols>
  <sheetData>
    <row r="1" spans="1:66" ht="14.1" customHeight="1" thickBot="1" x14ac:dyDescent="0.35">
      <c r="A1" s="7" t="s">
        <v>80</v>
      </c>
      <c r="B1" s="8">
        <v>0</v>
      </c>
      <c r="C1" s="9">
        <v>8</v>
      </c>
      <c r="D1" s="10">
        <v>25</v>
      </c>
      <c r="E1" s="11">
        <v>65</v>
      </c>
    </row>
    <row r="2" spans="1:66" ht="14.1" customHeight="1" thickTop="1" x14ac:dyDescent="0.3">
      <c r="A2" s="14"/>
      <c r="B2" s="8">
        <f>C1-0.00001</f>
        <v>7.9999900000000004</v>
      </c>
      <c r="C2" s="9">
        <f>D1-0.00001</f>
        <v>24.99999</v>
      </c>
      <c r="D2" s="10">
        <f>E1-0.00001</f>
        <v>64.999989999999997</v>
      </c>
      <c r="E2" s="11">
        <v>999</v>
      </c>
      <c r="V2" s="244" t="s">
        <v>355</v>
      </c>
      <c r="W2" s="245"/>
      <c r="X2" s="245"/>
      <c r="Y2" s="245"/>
      <c r="Z2" s="246"/>
    </row>
    <row r="3" spans="1:66" ht="14.1" customHeight="1" thickBot="1" x14ac:dyDescent="0.35">
      <c r="V3" s="247"/>
      <c r="W3" s="248"/>
      <c r="X3" s="248"/>
      <c r="Y3" s="248"/>
      <c r="Z3" s="249"/>
    </row>
    <row r="4" spans="1:66" ht="14.1" customHeight="1" thickTop="1" x14ac:dyDescent="0.3"/>
    <row r="5" spans="1:66" s="13" customFormat="1" ht="14.1" customHeight="1" thickBot="1" x14ac:dyDescent="0.35">
      <c r="A5" s="15" t="s">
        <v>468</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BB5"/>
      <c r="BC5"/>
      <c r="BD5"/>
      <c r="BE5"/>
      <c r="BF5"/>
      <c r="BG5"/>
      <c r="BH5"/>
      <c r="BI5"/>
      <c r="BJ5"/>
      <c r="BK5"/>
      <c r="BL5"/>
      <c r="BM5"/>
      <c r="BN5"/>
    </row>
    <row r="6" spans="1:66" ht="14.1" customHeight="1" thickTop="1" x14ac:dyDescent="0.3">
      <c r="A6" s="94" t="s">
        <v>82</v>
      </c>
      <c r="B6" s="72">
        <v>4001</v>
      </c>
      <c r="C6" s="95">
        <v>4003</v>
      </c>
      <c r="D6" s="16">
        <v>4005</v>
      </c>
      <c r="E6" s="16">
        <v>4007</v>
      </c>
      <c r="F6" s="94">
        <v>4009</v>
      </c>
      <c r="G6" s="72">
        <v>4011</v>
      </c>
      <c r="H6" s="96">
        <v>4013</v>
      </c>
      <c r="I6" s="72">
        <v>4015</v>
      </c>
      <c r="J6" s="95">
        <v>4017</v>
      </c>
      <c r="K6" s="16">
        <v>4019</v>
      </c>
      <c r="L6" s="16">
        <v>4021</v>
      </c>
      <c r="M6" s="16">
        <v>4023</v>
      </c>
      <c r="N6" s="16">
        <v>4025</v>
      </c>
      <c r="O6" s="16">
        <v>4027</v>
      </c>
      <c r="P6" s="16">
        <v>4029</v>
      </c>
      <c r="Q6" s="16">
        <v>4031</v>
      </c>
      <c r="R6" s="16">
        <v>4033</v>
      </c>
      <c r="S6" s="16">
        <v>4035</v>
      </c>
      <c r="T6" s="16">
        <v>4037</v>
      </c>
      <c r="U6" s="16">
        <v>4039</v>
      </c>
      <c r="V6" s="16">
        <v>4041</v>
      </c>
      <c r="W6" s="16">
        <v>4043</v>
      </c>
      <c r="X6" s="16">
        <v>4045</v>
      </c>
      <c r="Y6" s="16">
        <v>4047</v>
      </c>
      <c r="Z6" s="16">
        <v>4049</v>
      </c>
      <c r="AA6" s="16">
        <v>4051</v>
      </c>
      <c r="AB6" s="16">
        <v>4053</v>
      </c>
      <c r="AC6" s="16">
        <v>4055</v>
      </c>
      <c r="AD6" s="16">
        <v>4057</v>
      </c>
      <c r="AE6" s="16">
        <v>4059</v>
      </c>
      <c r="AF6" s="16">
        <v>4061</v>
      </c>
      <c r="AG6" s="16">
        <v>4063</v>
      </c>
      <c r="AH6" s="16">
        <v>4065</v>
      </c>
      <c r="AI6" s="16">
        <v>4067</v>
      </c>
      <c r="AJ6" s="16">
        <v>4069</v>
      </c>
      <c r="AK6" s="16">
        <v>4071</v>
      </c>
      <c r="AL6" s="16">
        <v>4073</v>
      </c>
      <c r="AM6" s="16">
        <v>4075</v>
      </c>
      <c r="AN6" s="16">
        <v>4077</v>
      </c>
      <c r="AO6" s="16">
        <v>4079</v>
      </c>
      <c r="AP6" s="16">
        <v>4081</v>
      </c>
      <c r="AQ6" s="16">
        <v>4083</v>
      </c>
      <c r="AR6" s="16">
        <v>4085</v>
      </c>
      <c r="AS6" s="16">
        <v>4087</v>
      </c>
      <c r="AT6" s="16">
        <v>4089</v>
      </c>
      <c r="AU6" s="16">
        <v>4091</v>
      </c>
      <c r="AV6" s="16">
        <v>4093</v>
      </c>
      <c r="AW6" s="16">
        <v>4095</v>
      </c>
      <c r="AX6" s="16">
        <v>4097</v>
      </c>
      <c r="AY6" s="16">
        <v>4099</v>
      </c>
      <c r="AZ6" s="16">
        <v>4101</v>
      </c>
      <c r="BA6" s="16">
        <v>4103</v>
      </c>
      <c r="BB6" s="16">
        <v>4105</v>
      </c>
    </row>
    <row r="7" spans="1:66" ht="14.1" customHeight="1" x14ac:dyDescent="0.3">
      <c r="A7" s="97" t="s">
        <v>83</v>
      </c>
      <c r="B7" s="76">
        <v>0.29791666666666666</v>
      </c>
      <c r="C7" s="78">
        <v>0.30694444444444441</v>
      </c>
      <c r="D7" s="59">
        <v>0.32777777777777778</v>
      </c>
      <c r="E7" s="59">
        <v>0.34861111111111115</v>
      </c>
      <c r="F7" s="75">
        <v>0.36944444444444446</v>
      </c>
      <c r="G7" s="76">
        <v>0.37986111111111115</v>
      </c>
      <c r="H7" s="77">
        <v>0.39027777777777778</v>
      </c>
      <c r="I7" s="76">
        <v>0.40277777777777773</v>
      </c>
      <c r="J7" s="78">
        <v>0.41319444444444442</v>
      </c>
      <c r="K7" s="59">
        <v>0.4236111111111111</v>
      </c>
      <c r="L7" s="59">
        <v>0.43333333333333335</v>
      </c>
      <c r="M7" s="59">
        <v>0.44305555555555554</v>
      </c>
      <c r="N7" s="59">
        <v>0.45347222222222222</v>
      </c>
      <c r="O7" s="59">
        <v>0.46388888888888885</v>
      </c>
      <c r="P7" s="59">
        <v>0.47222222222222227</v>
      </c>
      <c r="Q7" s="59">
        <v>0.4826388888888889</v>
      </c>
      <c r="R7" s="59">
        <v>0.49305555555555558</v>
      </c>
      <c r="S7" s="59">
        <v>0.50347222222222221</v>
      </c>
      <c r="T7" s="59">
        <v>0.51388888888888895</v>
      </c>
      <c r="U7" s="59">
        <v>0.52430555555555558</v>
      </c>
      <c r="V7" s="59">
        <v>0.53472222222222221</v>
      </c>
      <c r="W7" s="59">
        <v>0.54513888888888895</v>
      </c>
      <c r="X7" s="59">
        <v>0.55555555555555558</v>
      </c>
      <c r="Y7" s="59">
        <v>0.56597222222222221</v>
      </c>
      <c r="Z7" s="59">
        <v>0.57638888888888895</v>
      </c>
      <c r="AA7" s="59">
        <v>0.58680555555555558</v>
      </c>
      <c r="AB7" s="59">
        <v>0.59722222222222221</v>
      </c>
      <c r="AC7" s="59">
        <v>0.60763888888888895</v>
      </c>
      <c r="AD7" s="59">
        <v>0.61805555555555558</v>
      </c>
      <c r="AE7" s="59">
        <v>0.62847222222222221</v>
      </c>
      <c r="AF7" s="59">
        <v>0.63888888888888895</v>
      </c>
      <c r="AG7" s="59">
        <v>0.64930555555555558</v>
      </c>
      <c r="AH7" s="59">
        <v>0.65972222222222221</v>
      </c>
      <c r="AI7" s="59">
        <v>0.67013888888888884</v>
      </c>
      <c r="AJ7" s="59">
        <v>0.68055555555555547</v>
      </c>
      <c r="AK7" s="59">
        <v>0.69097222222222221</v>
      </c>
      <c r="AL7" s="59">
        <v>0.70138888888888884</v>
      </c>
      <c r="AM7" s="59">
        <v>0.71250000000000002</v>
      </c>
      <c r="AN7" s="59">
        <v>0.7284722222222223</v>
      </c>
      <c r="AO7" s="59">
        <v>0.74236111111111114</v>
      </c>
      <c r="AP7" s="59">
        <v>0.7631944444444444</v>
      </c>
      <c r="AQ7" s="59">
        <v>0.78402777777777777</v>
      </c>
      <c r="AR7" s="59">
        <v>0.80486111111111114</v>
      </c>
      <c r="AS7" s="59">
        <v>0.8256944444444444</v>
      </c>
      <c r="AT7" s="59">
        <v>0.84652777777777777</v>
      </c>
      <c r="AU7" s="59">
        <v>0.86736111111111114</v>
      </c>
      <c r="AV7" s="59">
        <v>0.8881944444444444</v>
      </c>
      <c r="AW7" s="59">
        <v>0.90902777777777777</v>
      </c>
      <c r="AX7" s="59">
        <v>0.92986111111111114</v>
      </c>
      <c r="AY7" s="59">
        <v>0.9506944444444444</v>
      </c>
      <c r="AZ7" s="59">
        <v>0.97152777777777777</v>
      </c>
      <c r="BA7" s="59">
        <v>0.99236111111111114</v>
      </c>
      <c r="BB7" s="59">
        <v>1.0131944444444445</v>
      </c>
    </row>
    <row r="8" spans="1:66" ht="14.1" customHeight="1" x14ac:dyDescent="0.3">
      <c r="B8" s="80"/>
      <c r="G8" s="80"/>
      <c r="I8" s="80"/>
    </row>
    <row r="9" spans="1:66" ht="14.1" customHeight="1" x14ac:dyDescent="0.3">
      <c r="A9" s="7" t="s">
        <v>469</v>
      </c>
      <c r="B9" s="81"/>
      <c r="C9" s="20">
        <v>0.8</v>
      </c>
      <c r="D9" s="20">
        <v>0</v>
      </c>
      <c r="E9" s="20">
        <v>0.8</v>
      </c>
      <c r="F9" s="23">
        <v>0.4</v>
      </c>
      <c r="G9" s="81">
        <v>0</v>
      </c>
      <c r="H9" s="23">
        <v>1.2</v>
      </c>
      <c r="I9" s="81">
        <v>0.4</v>
      </c>
      <c r="J9" s="20">
        <v>0.8</v>
      </c>
      <c r="K9" s="20">
        <v>0</v>
      </c>
      <c r="L9" s="20">
        <v>0.8</v>
      </c>
      <c r="M9" s="20">
        <v>0</v>
      </c>
      <c r="N9" s="20">
        <v>2</v>
      </c>
      <c r="O9" s="20">
        <v>0</v>
      </c>
      <c r="P9" s="20">
        <v>1</v>
      </c>
      <c r="Q9" s="20">
        <v>0.4</v>
      </c>
      <c r="R9" s="20">
        <v>4</v>
      </c>
      <c r="S9" s="20">
        <v>1</v>
      </c>
      <c r="T9" s="20">
        <v>0</v>
      </c>
      <c r="U9" s="20">
        <v>2</v>
      </c>
      <c r="V9" s="20">
        <v>0</v>
      </c>
      <c r="W9" s="20">
        <v>1.2</v>
      </c>
      <c r="X9" s="20">
        <v>3.2</v>
      </c>
      <c r="Y9" s="20">
        <v>0.4</v>
      </c>
      <c r="Z9" s="20">
        <v>3</v>
      </c>
      <c r="AA9" s="20">
        <v>0</v>
      </c>
      <c r="AB9" s="20">
        <v>0.4</v>
      </c>
      <c r="AC9" s="20">
        <v>0</v>
      </c>
      <c r="AD9" s="20">
        <v>0.4</v>
      </c>
      <c r="AE9" s="20">
        <v>1</v>
      </c>
      <c r="AF9" s="20">
        <v>1.4</v>
      </c>
      <c r="AG9" s="20">
        <v>0</v>
      </c>
      <c r="AH9" s="20">
        <v>0.4</v>
      </c>
      <c r="AI9" s="20">
        <v>1</v>
      </c>
      <c r="AJ9" s="20">
        <v>0</v>
      </c>
      <c r="AK9" s="20">
        <v>0.8</v>
      </c>
      <c r="AL9" s="20">
        <v>0.4</v>
      </c>
      <c r="AM9" s="20">
        <v>0.8</v>
      </c>
      <c r="AN9" s="20">
        <v>0.8</v>
      </c>
      <c r="AO9" s="20">
        <v>0.4</v>
      </c>
      <c r="AP9" s="20">
        <v>0</v>
      </c>
      <c r="AQ9" s="20">
        <v>0.4</v>
      </c>
      <c r="AR9" s="20">
        <v>3</v>
      </c>
      <c r="AS9" s="20">
        <v>0.4</v>
      </c>
      <c r="AT9" s="20">
        <v>1</v>
      </c>
      <c r="AU9" s="20">
        <v>1.4</v>
      </c>
      <c r="AV9" s="20">
        <v>2</v>
      </c>
      <c r="AW9" s="20">
        <v>0</v>
      </c>
      <c r="AX9" s="20">
        <v>0.4</v>
      </c>
      <c r="AY9" s="20">
        <v>0.4</v>
      </c>
      <c r="AZ9" s="20">
        <v>1</v>
      </c>
      <c r="BA9" s="20">
        <v>0.4</v>
      </c>
      <c r="BB9" s="20">
        <v>0</v>
      </c>
    </row>
    <row r="10" spans="1:66" ht="14.1" customHeight="1" x14ac:dyDescent="0.3">
      <c r="A10" s="7" t="s">
        <v>470</v>
      </c>
      <c r="B10" s="81"/>
      <c r="C10" s="20">
        <v>2</v>
      </c>
      <c r="D10" s="20">
        <v>4</v>
      </c>
      <c r="E10" s="20">
        <v>3.8</v>
      </c>
      <c r="F10" s="23">
        <v>1</v>
      </c>
      <c r="G10" s="81">
        <v>0</v>
      </c>
      <c r="H10" s="23">
        <v>4</v>
      </c>
      <c r="I10" s="81">
        <v>0.8</v>
      </c>
      <c r="J10" s="20">
        <v>4.8000000000000007</v>
      </c>
      <c r="K10" s="20">
        <v>0</v>
      </c>
      <c r="L10" s="20">
        <v>4</v>
      </c>
      <c r="M10" s="20">
        <v>0</v>
      </c>
      <c r="N10" s="20">
        <v>6.2</v>
      </c>
      <c r="O10" s="20">
        <v>1.2</v>
      </c>
      <c r="P10" s="20">
        <v>4.2</v>
      </c>
      <c r="Q10" s="20">
        <v>2.8</v>
      </c>
      <c r="R10" s="20">
        <v>9</v>
      </c>
      <c r="S10" s="20">
        <v>1.4</v>
      </c>
      <c r="T10" s="20">
        <v>2.2000000000000002</v>
      </c>
      <c r="U10" s="20">
        <v>3.4</v>
      </c>
      <c r="V10" s="20">
        <v>0</v>
      </c>
      <c r="W10" s="20">
        <v>5.8000000000000007</v>
      </c>
      <c r="X10" s="20">
        <v>5.4</v>
      </c>
      <c r="Y10" s="20">
        <v>1.4</v>
      </c>
      <c r="Z10" s="20">
        <v>3.4</v>
      </c>
      <c r="AA10" s="20">
        <v>0</v>
      </c>
      <c r="AB10" s="20">
        <v>3.2</v>
      </c>
      <c r="AC10" s="20">
        <v>0</v>
      </c>
      <c r="AD10" s="20">
        <v>2.8</v>
      </c>
      <c r="AE10" s="20">
        <v>2.4</v>
      </c>
      <c r="AF10" s="20">
        <v>3</v>
      </c>
      <c r="AG10" s="20">
        <v>4.2</v>
      </c>
      <c r="AH10" s="20">
        <v>1</v>
      </c>
      <c r="AI10" s="20">
        <v>3</v>
      </c>
      <c r="AJ10" s="20">
        <v>0</v>
      </c>
      <c r="AK10" s="20">
        <v>2</v>
      </c>
      <c r="AL10" s="20">
        <v>1.2</v>
      </c>
      <c r="AM10" s="20">
        <v>1.2</v>
      </c>
      <c r="AN10" s="20">
        <v>2.4</v>
      </c>
      <c r="AO10" s="20">
        <v>2</v>
      </c>
      <c r="AP10" s="20">
        <v>0.4</v>
      </c>
      <c r="AQ10" s="20">
        <v>3.4</v>
      </c>
      <c r="AR10" s="20">
        <v>3</v>
      </c>
      <c r="AS10" s="20">
        <v>3</v>
      </c>
      <c r="AT10" s="20">
        <v>3.4</v>
      </c>
      <c r="AU10" s="20">
        <v>3</v>
      </c>
      <c r="AV10" s="20">
        <v>3</v>
      </c>
      <c r="AW10" s="20">
        <v>1.2</v>
      </c>
      <c r="AX10" s="20">
        <v>2.4</v>
      </c>
      <c r="AY10" s="20">
        <v>1</v>
      </c>
      <c r="AZ10" s="20">
        <v>2.6</v>
      </c>
      <c r="BA10" s="20">
        <v>0.4</v>
      </c>
      <c r="BB10" s="20">
        <v>0.8</v>
      </c>
    </row>
    <row r="11" spans="1:66" ht="14.1" customHeight="1" x14ac:dyDescent="0.3">
      <c r="A11" s="7" t="s">
        <v>471</v>
      </c>
      <c r="B11" s="81"/>
      <c r="C11" s="20">
        <v>4.4000000000000004</v>
      </c>
      <c r="D11" s="20">
        <v>4.8000000000000007</v>
      </c>
      <c r="E11" s="20">
        <v>4.8000000000000007</v>
      </c>
      <c r="F11" s="23">
        <v>3.4</v>
      </c>
      <c r="G11" s="81">
        <v>0</v>
      </c>
      <c r="H11" s="23">
        <v>5.4</v>
      </c>
      <c r="I11" s="81">
        <v>1.2</v>
      </c>
      <c r="J11" s="20">
        <v>7</v>
      </c>
      <c r="K11" s="20">
        <v>3.4</v>
      </c>
      <c r="L11" s="20">
        <v>5.4</v>
      </c>
      <c r="M11" s="20">
        <v>0</v>
      </c>
      <c r="N11" s="20">
        <v>9</v>
      </c>
      <c r="O11" s="20">
        <v>2.4</v>
      </c>
      <c r="P11" s="20">
        <v>8.2000000000000011</v>
      </c>
      <c r="Q11" s="20">
        <v>4.4000000000000004</v>
      </c>
      <c r="R11" s="20">
        <v>11.4</v>
      </c>
      <c r="S11" s="20">
        <v>4</v>
      </c>
      <c r="T11" s="20">
        <v>5.4</v>
      </c>
      <c r="U11" s="20">
        <v>10.5</v>
      </c>
      <c r="V11" s="20">
        <v>0</v>
      </c>
      <c r="W11" s="20">
        <v>10</v>
      </c>
      <c r="X11" s="20">
        <v>5.4</v>
      </c>
      <c r="Y11" s="20">
        <v>2.8</v>
      </c>
      <c r="Z11" s="20">
        <v>7.4</v>
      </c>
      <c r="AA11" s="20">
        <v>0</v>
      </c>
      <c r="AB11" s="20">
        <v>4.2</v>
      </c>
      <c r="AC11" s="20">
        <v>1.2</v>
      </c>
      <c r="AD11" s="20">
        <v>5.4</v>
      </c>
      <c r="AE11" s="20">
        <v>6</v>
      </c>
      <c r="AF11" s="20">
        <v>4.4000000000000004</v>
      </c>
      <c r="AG11" s="20">
        <v>4.6000000000000014</v>
      </c>
      <c r="AH11" s="20">
        <v>1</v>
      </c>
      <c r="AI11" s="20">
        <v>4.4000000000000004</v>
      </c>
      <c r="AJ11" s="20">
        <v>0</v>
      </c>
      <c r="AK11" s="20">
        <v>3.8</v>
      </c>
      <c r="AL11" s="20">
        <v>2.8</v>
      </c>
      <c r="AM11" s="20">
        <v>3</v>
      </c>
      <c r="AN11" s="20">
        <v>2.8</v>
      </c>
      <c r="AO11" s="20">
        <v>5.8000000000000007</v>
      </c>
      <c r="AP11" s="20">
        <v>2.4</v>
      </c>
      <c r="AQ11" s="20">
        <v>6.4</v>
      </c>
      <c r="AR11" s="20">
        <v>4.8000000000000007</v>
      </c>
      <c r="AS11" s="20">
        <v>4.4000000000000004</v>
      </c>
      <c r="AT11" s="20">
        <v>4.8000000000000007</v>
      </c>
      <c r="AU11" s="20">
        <v>4.6000000000000014</v>
      </c>
      <c r="AV11" s="20">
        <v>4.6000000000000014</v>
      </c>
      <c r="AW11" s="20">
        <v>2.4</v>
      </c>
      <c r="AX11" s="20">
        <v>3.4</v>
      </c>
      <c r="AY11" s="20">
        <v>3</v>
      </c>
      <c r="AZ11" s="20">
        <v>4.4000000000000004</v>
      </c>
      <c r="BA11" s="20">
        <v>3</v>
      </c>
      <c r="BB11" s="20">
        <v>1.4</v>
      </c>
    </row>
    <row r="12" spans="1:66" ht="14.1" customHeight="1" x14ac:dyDescent="0.3">
      <c r="A12" s="7" t="s">
        <v>472</v>
      </c>
      <c r="B12" s="81"/>
      <c r="C12" s="20">
        <v>5.4</v>
      </c>
      <c r="D12" s="20">
        <v>5.2</v>
      </c>
      <c r="E12" s="20">
        <v>6.6000000000000014</v>
      </c>
      <c r="F12" s="23">
        <v>4.4000000000000004</v>
      </c>
      <c r="G12" s="81">
        <v>0</v>
      </c>
      <c r="H12" s="23">
        <v>7.4</v>
      </c>
      <c r="I12" s="81">
        <v>2.4</v>
      </c>
      <c r="J12" s="20">
        <v>7.8000000000000007</v>
      </c>
      <c r="K12" s="20">
        <v>4</v>
      </c>
      <c r="L12" s="20">
        <v>6.8000000000000007</v>
      </c>
      <c r="M12" s="20">
        <v>0</v>
      </c>
      <c r="N12" s="20">
        <v>9.8000000000000007</v>
      </c>
      <c r="O12" s="20">
        <v>2.8</v>
      </c>
      <c r="P12" s="20">
        <v>11.4</v>
      </c>
      <c r="Q12" s="20">
        <v>6</v>
      </c>
      <c r="R12" s="20">
        <v>11.4</v>
      </c>
      <c r="S12" s="20">
        <v>4.4000000000000004</v>
      </c>
      <c r="T12" s="20">
        <v>5.4</v>
      </c>
      <c r="U12" s="20">
        <v>10.3</v>
      </c>
      <c r="V12" s="20">
        <v>0.8</v>
      </c>
      <c r="W12" s="20">
        <v>12.4</v>
      </c>
      <c r="X12" s="20">
        <v>7.4</v>
      </c>
      <c r="Y12" s="20">
        <v>3.6</v>
      </c>
      <c r="Z12" s="20">
        <v>8.4</v>
      </c>
      <c r="AA12" s="20">
        <v>0</v>
      </c>
      <c r="AB12" s="20">
        <v>4.8000000000000007</v>
      </c>
      <c r="AC12" s="20">
        <v>1.2</v>
      </c>
      <c r="AD12" s="20">
        <v>7.2</v>
      </c>
      <c r="AE12" s="20">
        <v>7.2</v>
      </c>
      <c r="AF12" s="20">
        <v>4.4000000000000004</v>
      </c>
      <c r="AG12" s="20">
        <v>5</v>
      </c>
      <c r="AH12" s="20">
        <v>2.4</v>
      </c>
      <c r="AI12" s="20">
        <v>5</v>
      </c>
      <c r="AJ12" s="20">
        <v>0</v>
      </c>
      <c r="AK12" s="20">
        <v>3.8</v>
      </c>
      <c r="AL12" s="20">
        <v>2.8</v>
      </c>
      <c r="AM12" s="20">
        <v>3.8</v>
      </c>
      <c r="AN12" s="20">
        <v>2.8</v>
      </c>
      <c r="AO12" s="20">
        <v>6.8000000000000007</v>
      </c>
      <c r="AP12" s="20">
        <v>3.8</v>
      </c>
      <c r="AQ12" s="20">
        <v>7.8000000000000007</v>
      </c>
      <c r="AR12" s="20">
        <v>7.2</v>
      </c>
      <c r="AS12" s="20">
        <v>5.4</v>
      </c>
      <c r="AT12" s="20">
        <v>5.6000000000000014</v>
      </c>
      <c r="AU12" s="20">
        <v>4.6000000000000014</v>
      </c>
      <c r="AV12" s="20">
        <v>5.2</v>
      </c>
      <c r="AW12" s="20">
        <v>2.8</v>
      </c>
      <c r="AX12" s="20">
        <v>3.4</v>
      </c>
      <c r="AY12" s="20">
        <v>5.8000000000000007</v>
      </c>
      <c r="AZ12" s="20">
        <v>4.4000000000000004</v>
      </c>
      <c r="BA12" s="20">
        <v>3</v>
      </c>
      <c r="BB12" s="20">
        <v>1.8</v>
      </c>
    </row>
    <row r="13" spans="1:66" ht="14.1" customHeight="1" x14ac:dyDescent="0.3">
      <c r="A13" s="7" t="s">
        <v>473</v>
      </c>
      <c r="B13" s="81"/>
      <c r="C13" s="20">
        <v>6.4</v>
      </c>
      <c r="D13" s="20">
        <v>5.8000000000000007</v>
      </c>
      <c r="E13" s="20">
        <v>6.6000000000000014</v>
      </c>
      <c r="F13" s="23">
        <v>5</v>
      </c>
      <c r="G13" s="81">
        <v>0</v>
      </c>
      <c r="H13" s="23">
        <v>7.4</v>
      </c>
      <c r="I13" s="81">
        <v>3.4</v>
      </c>
      <c r="J13" s="20">
        <v>7.6000000000000014</v>
      </c>
      <c r="K13" s="20">
        <v>5.4</v>
      </c>
      <c r="L13" s="20">
        <v>7.2</v>
      </c>
      <c r="M13" s="20">
        <v>0</v>
      </c>
      <c r="N13" s="20">
        <v>10.8</v>
      </c>
      <c r="O13" s="20">
        <v>3.6</v>
      </c>
      <c r="P13" s="20">
        <v>12.8</v>
      </c>
      <c r="Q13" s="20">
        <v>7</v>
      </c>
      <c r="R13" s="20">
        <v>12</v>
      </c>
      <c r="S13" s="20">
        <v>5</v>
      </c>
      <c r="T13" s="20">
        <v>5.8000000000000007</v>
      </c>
      <c r="U13" s="20">
        <v>13.5</v>
      </c>
      <c r="V13" s="20">
        <v>0.8</v>
      </c>
      <c r="W13" s="20">
        <v>13</v>
      </c>
      <c r="X13" s="20">
        <v>11</v>
      </c>
      <c r="Y13" s="20">
        <v>5.2</v>
      </c>
      <c r="Z13" s="20">
        <v>8.4</v>
      </c>
      <c r="AA13" s="20">
        <v>0</v>
      </c>
      <c r="AB13" s="20">
        <v>6.6000000000000014</v>
      </c>
      <c r="AC13" s="20">
        <v>1.2</v>
      </c>
      <c r="AD13" s="20">
        <v>7.2</v>
      </c>
      <c r="AE13" s="20">
        <v>8.6</v>
      </c>
      <c r="AF13" s="20">
        <v>5.2</v>
      </c>
      <c r="AG13" s="20">
        <v>5</v>
      </c>
      <c r="AH13" s="20">
        <v>4.2</v>
      </c>
      <c r="AI13" s="20">
        <v>5.4</v>
      </c>
      <c r="AJ13" s="20">
        <v>0</v>
      </c>
      <c r="AK13" s="20">
        <v>7.4</v>
      </c>
      <c r="AL13" s="20">
        <v>2.8</v>
      </c>
      <c r="AM13" s="20">
        <v>5.6000000000000014</v>
      </c>
      <c r="AN13" s="20">
        <v>2.8</v>
      </c>
      <c r="AO13" s="20">
        <v>6.8000000000000007</v>
      </c>
      <c r="AP13" s="20">
        <v>5.4</v>
      </c>
      <c r="AQ13" s="20">
        <v>8.2000000000000011</v>
      </c>
      <c r="AR13" s="20">
        <v>8.6</v>
      </c>
      <c r="AS13" s="20">
        <v>5.4</v>
      </c>
      <c r="AT13" s="20">
        <v>5.6000000000000014</v>
      </c>
      <c r="AU13" s="20">
        <v>7</v>
      </c>
      <c r="AV13" s="20">
        <v>5.8000000000000007</v>
      </c>
      <c r="AW13" s="20">
        <v>6</v>
      </c>
      <c r="AX13" s="20">
        <v>4.2</v>
      </c>
      <c r="AY13" s="20">
        <v>6.2</v>
      </c>
      <c r="AZ13" s="20">
        <v>4.8000000000000007</v>
      </c>
      <c r="BA13" s="20">
        <v>3</v>
      </c>
      <c r="BB13" s="20">
        <v>1.8</v>
      </c>
    </row>
    <row r="14" spans="1:66" ht="14.1" customHeight="1" x14ac:dyDescent="0.3">
      <c r="A14" s="7" t="s">
        <v>474</v>
      </c>
      <c r="B14" s="81"/>
      <c r="C14" s="20">
        <v>6.8000000000000007</v>
      </c>
      <c r="D14" s="20">
        <v>5.8000000000000007</v>
      </c>
      <c r="E14" s="20">
        <v>6.6000000000000014</v>
      </c>
      <c r="F14" s="23">
        <v>5.4</v>
      </c>
      <c r="G14" s="81">
        <v>0</v>
      </c>
      <c r="H14" s="23">
        <v>7.4</v>
      </c>
      <c r="I14" s="81">
        <v>3.8</v>
      </c>
      <c r="J14" s="20">
        <v>8.6</v>
      </c>
      <c r="K14" s="20">
        <v>5.4</v>
      </c>
      <c r="L14" s="20">
        <v>7.6000000000000014</v>
      </c>
      <c r="M14" s="20">
        <v>0</v>
      </c>
      <c r="N14" s="20">
        <v>10.8</v>
      </c>
      <c r="O14" s="20">
        <v>4.8000000000000007</v>
      </c>
      <c r="P14" s="20">
        <v>11.2</v>
      </c>
      <c r="Q14" s="20">
        <v>6.2</v>
      </c>
      <c r="R14" s="20">
        <v>12.4</v>
      </c>
      <c r="S14" s="20">
        <v>5.4</v>
      </c>
      <c r="T14" s="20">
        <v>6.2</v>
      </c>
      <c r="U14" s="20">
        <v>14.1</v>
      </c>
      <c r="V14" s="20">
        <v>0.8</v>
      </c>
      <c r="W14" s="20">
        <v>12.6</v>
      </c>
      <c r="X14" s="20">
        <v>12.7</v>
      </c>
      <c r="Y14" s="20">
        <v>6.6000000000000014</v>
      </c>
      <c r="Z14" s="20">
        <v>8.4</v>
      </c>
      <c r="AA14" s="20">
        <v>0</v>
      </c>
      <c r="AB14" s="20">
        <v>6.6000000000000014</v>
      </c>
      <c r="AC14" s="20">
        <v>1.2</v>
      </c>
      <c r="AD14" s="20">
        <v>6.4</v>
      </c>
      <c r="AE14" s="20">
        <v>8</v>
      </c>
      <c r="AF14" s="20">
        <v>5.8000000000000007</v>
      </c>
      <c r="AG14" s="20">
        <v>5.6000000000000014</v>
      </c>
      <c r="AH14" s="20">
        <v>4.2</v>
      </c>
      <c r="AI14" s="20">
        <v>7</v>
      </c>
      <c r="AJ14" s="20">
        <v>0</v>
      </c>
      <c r="AK14" s="20">
        <v>7.8000000000000007</v>
      </c>
      <c r="AL14" s="20">
        <v>2.8</v>
      </c>
      <c r="AM14" s="20">
        <v>5.6000000000000014</v>
      </c>
      <c r="AN14" s="20">
        <v>2.2000000000000002</v>
      </c>
      <c r="AO14" s="20">
        <v>6.8000000000000007</v>
      </c>
      <c r="AP14" s="20">
        <v>5.4</v>
      </c>
      <c r="AQ14" s="20">
        <v>8.2000000000000011</v>
      </c>
      <c r="AR14" s="20">
        <v>9.2000000000000011</v>
      </c>
      <c r="AS14" s="20">
        <v>5.4</v>
      </c>
      <c r="AT14" s="20">
        <v>6.8000000000000007</v>
      </c>
      <c r="AU14" s="20">
        <v>6.9</v>
      </c>
      <c r="AV14" s="20">
        <v>6.2</v>
      </c>
      <c r="AW14" s="20">
        <v>6</v>
      </c>
      <c r="AX14" s="20">
        <v>3.8</v>
      </c>
      <c r="AY14" s="20">
        <v>6.2</v>
      </c>
      <c r="AZ14" s="20">
        <v>4.8000000000000007</v>
      </c>
      <c r="BA14" s="20">
        <v>2.4</v>
      </c>
      <c r="BB14" s="20">
        <v>2.4</v>
      </c>
    </row>
    <row r="15" spans="1:66" ht="14.1" customHeight="1" x14ac:dyDescent="0.3">
      <c r="A15" s="7" t="s">
        <v>366</v>
      </c>
      <c r="B15" s="81"/>
      <c r="C15" s="20">
        <v>7.4</v>
      </c>
      <c r="D15" s="20">
        <v>5.8000000000000007</v>
      </c>
      <c r="E15" s="20">
        <v>7.2</v>
      </c>
      <c r="F15" s="23">
        <v>5.4</v>
      </c>
      <c r="G15" s="81">
        <v>0</v>
      </c>
      <c r="H15" s="23">
        <v>7.4</v>
      </c>
      <c r="I15" s="81">
        <v>3.8</v>
      </c>
      <c r="J15" s="20">
        <v>7.4</v>
      </c>
      <c r="K15" s="20">
        <v>5.4</v>
      </c>
      <c r="L15" s="20">
        <v>6.4</v>
      </c>
      <c r="M15" s="20">
        <v>0</v>
      </c>
      <c r="N15" s="20">
        <v>9.6000000000000014</v>
      </c>
      <c r="O15" s="20">
        <v>5.2</v>
      </c>
      <c r="P15" s="20">
        <v>11.2</v>
      </c>
      <c r="Q15" s="20">
        <v>6.2</v>
      </c>
      <c r="R15" s="20">
        <v>10.8</v>
      </c>
      <c r="S15" s="20">
        <v>7.2</v>
      </c>
      <c r="T15" s="20">
        <v>6.2</v>
      </c>
      <c r="U15" s="20">
        <v>11.7</v>
      </c>
      <c r="V15" s="20">
        <v>0.8</v>
      </c>
      <c r="W15" s="20">
        <v>12.1</v>
      </c>
      <c r="X15" s="20">
        <v>12.7</v>
      </c>
      <c r="Y15" s="20">
        <v>6.4</v>
      </c>
      <c r="Z15" s="20">
        <v>8.4</v>
      </c>
      <c r="AA15" s="20">
        <v>0</v>
      </c>
      <c r="AB15" s="20">
        <v>6.6000000000000014</v>
      </c>
      <c r="AC15" s="20">
        <v>1.2</v>
      </c>
      <c r="AD15" s="20">
        <v>7.4</v>
      </c>
      <c r="AE15" s="20">
        <v>8</v>
      </c>
      <c r="AF15" s="20">
        <v>7.6000000000000014</v>
      </c>
      <c r="AG15" s="20">
        <v>6.4</v>
      </c>
      <c r="AH15" s="20">
        <v>4.2</v>
      </c>
      <c r="AI15" s="20">
        <v>7</v>
      </c>
      <c r="AJ15" s="20">
        <v>0</v>
      </c>
      <c r="AK15" s="20">
        <v>8.4</v>
      </c>
      <c r="AL15" s="20">
        <v>3.4</v>
      </c>
      <c r="AM15" s="20">
        <v>6.2</v>
      </c>
      <c r="AN15" s="20">
        <v>2.2000000000000002</v>
      </c>
      <c r="AO15" s="20">
        <v>6.4</v>
      </c>
      <c r="AP15" s="20">
        <v>6</v>
      </c>
      <c r="AQ15" s="20">
        <v>8.2000000000000011</v>
      </c>
      <c r="AR15" s="20">
        <v>8</v>
      </c>
      <c r="AS15" s="20">
        <v>8</v>
      </c>
      <c r="AT15" s="20">
        <v>7.4</v>
      </c>
      <c r="AU15" s="20">
        <v>6.3000000000000007</v>
      </c>
      <c r="AV15" s="20">
        <v>6.2</v>
      </c>
      <c r="AW15" s="20">
        <v>6.6000000000000014</v>
      </c>
      <c r="AX15" s="20">
        <v>4.4000000000000004</v>
      </c>
      <c r="AY15" s="20">
        <v>6.6000000000000014</v>
      </c>
      <c r="AZ15" s="20">
        <v>5.4</v>
      </c>
      <c r="BA15" s="20">
        <v>3.6</v>
      </c>
      <c r="BB15" s="20">
        <v>2.2000000000000002</v>
      </c>
    </row>
    <row r="16" spans="1:66" ht="14.1" customHeight="1" x14ac:dyDescent="0.3">
      <c r="A16" s="7" t="s">
        <v>367</v>
      </c>
      <c r="B16" s="81"/>
      <c r="C16" s="20">
        <v>8</v>
      </c>
      <c r="D16" s="20">
        <v>5.8000000000000007</v>
      </c>
      <c r="E16" s="20">
        <v>7.4</v>
      </c>
      <c r="F16" s="23">
        <v>5.4</v>
      </c>
      <c r="G16" s="81">
        <v>0</v>
      </c>
      <c r="H16" s="23">
        <v>6.8000000000000007</v>
      </c>
      <c r="I16" s="81">
        <v>3.8</v>
      </c>
      <c r="J16" s="20">
        <v>9.8000000000000007</v>
      </c>
      <c r="K16" s="20">
        <v>5.4</v>
      </c>
      <c r="L16" s="20">
        <v>4.8000000000000007</v>
      </c>
      <c r="M16" s="20">
        <v>0</v>
      </c>
      <c r="N16" s="20">
        <v>10.4</v>
      </c>
      <c r="O16" s="20">
        <v>4.4000000000000004</v>
      </c>
      <c r="P16" s="20">
        <v>13.8</v>
      </c>
      <c r="Q16" s="20">
        <v>6.8000000000000007</v>
      </c>
      <c r="R16" s="20">
        <v>12.8</v>
      </c>
      <c r="S16" s="20">
        <v>9.8000000000000007</v>
      </c>
      <c r="T16" s="20">
        <v>5.8000000000000007</v>
      </c>
      <c r="U16" s="20">
        <v>15</v>
      </c>
      <c r="V16" s="20">
        <v>1.2</v>
      </c>
      <c r="W16" s="20">
        <v>16.8</v>
      </c>
      <c r="X16" s="20">
        <v>14.6</v>
      </c>
      <c r="Y16" s="20">
        <v>7.8000000000000007</v>
      </c>
      <c r="Z16" s="20">
        <v>11</v>
      </c>
      <c r="AA16" s="20">
        <v>0</v>
      </c>
      <c r="AB16" s="20">
        <v>11.6</v>
      </c>
      <c r="AC16" s="20">
        <v>2</v>
      </c>
      <c r="AD16" s="20">
        <v>8.2000000000000011</v>
      </c>
      <c r="AE16" s="20">
        <v>8</v>
      </c>
      <c r="AF16" s="20">
        <v>8.2000000000000011</v>
      </c>
      <c r="AG16" s="20">
        <v>8.8000000000000007</v>
      </c>
      <c r="AH16" s="20">
        <v>5.8000000000000007</v>
      </c>
      <c r="AI16" s="20">
        <v>11.8</v>
      </c>
      <c r="AJ16" s="20">
        <v>0</v>
      </c>
      <c r="AK16" s="20">
        <v>11.4</v>
      </c>
      <c r="AL16" s="20">
        <v>5</v>
      </c>
      <c r="AM16" s="20">
        <v>13.2</v>
      </c>
      <c r="AN16" s="20">
        <v>8</v>
      </c>
      <c r="AO16" s="20">
        <v>10</v>
      </c>
      <c r="AP16" s="20">
        <v>5.4</v>
      </c>
      <c r="AQ16" s="20">
        <v>9.8000000000000007</v>
      </c>
      <c r="AR16" s="20">
        <v>11.4</v>
      </c>
      <c r="AS16" s="20">
        <v>8.8000000000000007</v>
      </c>
      <c r="AT16" s="20">
        <v>8</v>
      </c>
      <c r="AU16" s="20">
        <v>6.4</v>
      </c>
      <c r="AV16" s="20">
        <v>9.2000000000000011</v>
      </c>
      <c r="AW16" s="20">
        <v>10.6</v>
      </c>
      <c r="AX16" s="20">
        <v>6.4</v>
      </c>
      <c r="AY16" s="20">
        <v>8.6</v>
      </c>
      <c r="AZ16" s="20">
        <v>9</v>
      </c>
      <c r="BA16" s="20">
        <v>4.8000000000000007</v>
      </c>
      <c r="BB16" s="20">
        <v>2.4</v>
      </c>
    </row>
    <row r="17" spans="1:54" ht="14.1" customHeight="1" x14ac:dyDescent="0.3">
      <c r="A17" s="7" t="s">
        <v>368</v>
      </c>
      <c r="B17" s="81"/>
      <c r="C17" s="20">
        <v>8</v>
      </c>
      <c r="D17" s="20">
        <v>5.8000000000000007</v>
      </c>
      <c r="E17" s="20">
        <v>7.8000000000000007</v>
      </c>
      <c r="F17" s="23">
        <v>5.4</v>
      </c>
      <c r="G17" s="81">
        <v>0</v>
      </c>
      <c r="H17" s="23">
        <v>6.4</v>
      </c>
      <c r="I17" s="81">
        <v>3.8</v>
      </c>
      <c r="J17" s="20">
        <v>9.8000000000000007</v>
      </c>
      <c r="K17" s="20">
        <v>5.8000000000000007</v>
      </c>
      <c r="L17" s="20">
        <v>4.8000000000000007</v>
      </c>
      <c r="M17" s="20">
        <v>0</v>
      </c>
      <c r="N17" s="20">
        <v>11</v>
      </c>
      <c r="O17" s="20">
        <v>4.8000000000000007</v>
      </c>
      <c r="P17" s="20">
        <v>12.4</v>
      </c>
      <c r="Q17" s="20">
        <v>6.8000000000000007</v>
      </c>
      <c r="R17" s="20">
        <v>12.8</v>
      </c>
      <c r="S17" s="20">
        <v>10.4</v>
      </c>
      <c r="T17" s="20">
        <v>5.4</v>
      </c>
      <c r="U17" s="20">
        <v>14.3</v>
      </c>
      <c r="V17" s="20">
        <v>1.2</v>
      </c>
      <c r="W17" s="20">
        <v>14</v>
      </c>
      <c r="X17" s="20">
        <v>15.3</v>
      </c>
      <c r="Y17" s="20">
        <v>9.4</v>
      </c>
      <c r="Z17" s="20">
        <v>11.4</v>
      </c>
      <c r="AA17" s="20">
        <v>0</v>
      </c>
      <c r="AB17" s="20">
        <v>12.2</v>
      </c>
      <c r="AC17" s="20">
        <v>2.8</v>
      </c>
      <c r="AD17" s="20">
        <v>9.5</v>
      </c>
      <c r="AE17" s="20">
        <v>8.4</v>
      </c>
      <c r="AF17" s="20">
        <v>10.4</v>
      </c>
      <c r="AG17" s="20">
        <v>8.8000000000000007</v>
      </c>
      <c r="AH17" s="20">
        <v>5.8000000000000007</v>
      </c>
      <c r="AI17" s="20">
        <v>12.4</v>
      </c>
      <c r="AJ17" s="20">
        <v>0</v>
      </c>
      <c r="AK17" s="20">
        <v>11.4</v>
      </c>
      <c r="AL17" s="20">
        <v>5</v>
      </c>
      <c r="AM17" s="20">
        <v>16</v>
      </c>
      <c r="AN17" s="20">
        <v>9.4</v>
      </c>
      <c r="AO17" s="20">
        <v>11.8</v>
      </c>
      <c r="AP17" s="20">
        <v>7.4</v>
      </c>
      <c r="AQ17" s="20">
        <v>9.8000000000000007</v>
      </c>
      <c r="AR17" s="20">
        <v>12</v>
      </c>
      <c r="AS17" s="20">
        <v>7.6000000000000014</v>
      </c>
      <c r="AT17" s="20">
        <v>8.2000000000000011</v>
      </c>
      <c r="AU17" s="20">
        <v>7.3000000000000007</v>
      </c>
      <c r="AV17" s="20">
        <v>9.2000000000000011</v>
      </c>
      <c r="AW17" s="20">
        <v>10.6</v>
      </c>
      <c r="AX17" s="20">
        <v>7.6000000000000014</v>
      </c>
      <c r="AY17" s="20">
        <v>10</v>
      </c>
      <c r="AZ17" s="20">
        <v>11.6</v>
      </c>
      <c r="BA17" s="20">
        <v>5.4</v>
      </c>
      <c r="BB17" s="20">
        <v>2.4</v>
      </c>
    </row>
    <row r="18" spans="1:54" ht="14.1" customHeight="1" x14ac:dyDescent="0.3">
      <c r="A18" s="7" t="s">
        <v>369</v>
      </c>
      <c r="B18" s="81"/>
      <c r="C18" s="20">
        <v>8</v>
      </c>
      <c r="D18" s="20">
        <v>5.8000000000000007</v>
      </c>
      <c r="E18" s="20">
        <v>7.8000000000000007</v>
      </c>
      <c r="F18" s="23">
        <v>5.8000000000000007</v>
      </c>
      <c r="G18" s="81">
        <v>0</v>
      </c>
      <c r="H18" s="23">
        <v>6.4</v>
      </c>
      <c r="I18" s="81">
        <v>4.4000000000000004</v>
      </c>
      <c r="J18" s="20">
        <v>10.4</v>
      </c>
      <c r="K18" s="20">
        <v>5.8000000000000007</v>
      </c>
      <c r="L18" s="20">
        <v>4.8000000000000007</v>
      </c>
      <c r="M18" s="20">
        <v>0</v>
      </c>
      <c r="N18" s="20">
        <v>11.4</v>
      </c>
      <c r="O18" s="20">
        <v>4.4000000000000004</v>
      </c>
      <c r="P18" s="20">
        <v>12.4</v>
      </c>
      <c r="Q18" s="20">
        <v>7</v>
      </c>
      <c r="R18" s="20">
        <v>11.6</v>
      </c>
      <c r="S18" s="20">
        <v>13.5</v>
      </c>
      <c r="T18" s="20">
        <v>7.6000000000000014</v>
      </c>
      <c r="U18" s="20">
        <v>13.8</v>
      </c>
      <c r="V18" s="20">
        <v>1.6</v>
      </c>
      <c r="W18" s="20">
        <v>14.8</v>
      </c>
      <c r="X18" s="20">
        <v>16.8</v>
      </c>
      <c r="Y18" s="20">
        <v>18.399999999999999</v>
      </c>
      <c r="Z18" s="20">
        <v>11.4</v>
      </c>
      <c r="AA18" s="20">
        <v>0</v>
      </c>
      <c r="AB18" s="20">
        <v>16.8</v>
      </c>
      <c r="AC18" s="20">
        <v>3.2</v>
      </c>
      <c r="AD18" s="20">
        <v>13.2</v>
      </c>
      <c r="AE18" s="20">
        <v>10.4</v>
      </c>
      <c r="AF18" s="20">
        <v>14.4</v>
      </c>
      <c r="AG18" s="20">
        <v>11.2</v>
      </c>
      <c r="AH18" s="20">
        <v>8</v>
      </c>
      <c r="AI18" s="20">
        <v>14.2</v>
      </c>
      <c r="AJ18" s="20">
        <v>0</v>
      </c>
      <c r="AK18" s="20">
        <v>14.6</v>
      </c>
      <c r="AL18" s="20">
        <v>4.6000000000000014</v>
      </c>
      <c r="AM18" s="20">
        <v>20.2</v>
      </c>
      <c r="AN18" s="20">
        <v>13.4</v>
      </c>
      <c r="AO18" s="20">
        <v>17.2</v>
      </c>
      <c r="AP18" s="20">
        <v>9</v>
      </c>
      <c r="AQ18" s="20">
        <v>13.4</v>
      </c>
      <c r="AR18" s="20">
        <v>14.2</v>
      </c>
      <c r="AS18" s="20">
        <v>7.6000000000000014</v>
      </c>
      <c r="AT18" s="20">
        <v>11</v>
      </c>
      <c r="AU18" s="20">
        <v>7.3000000000000007</v>
      </c>
      <c r="AV18" s="20">
        <v>10.8</v>
      </c>
      <c r="AW18" s="20">
        <v>10.6</v>
      </c>
      <c r="AX18" s="20">
        <v>8.2000000000000011</v>
      </c>
      <c r="AY18" s="20">
        <v>10</v>
      </c>
      <c r="AZ18" s="20">
        <v>12.4</v>
      </c>
      <c r="BA18" s="20">
        <v>5.4</v>
      </c>
      <c r="BB18" s="20">
        <v>3.2</v>
      </c>
    </row>
    <row r="19" spans="1:54" ht="14.1" customHeight="1" x14ac:dyDescent="0.3">
      <c r="A19" s="50" t="s">
        <v>325</v>
      </c>
      <c r="B19" s="82">
        <v>2.4</v>
      </c>
      <c r="C19" s="51">
        <v>3.8</v>
      </c>
      <c r="D19" s="51">
        <v>6</v>
      </c>
      <c r="E19" s="51">
        <v>8</v>
      </c>
      <c r="F19" s="63">
        <v>5</v>
      </c>
      <c r="G19" s="82">
        <v>0</v>
      </c>
      <c r="H19" s="63">
        <v>9.8000000000000007</v>
      </c>
      <c r="I19" s="82">
        <v>5</v>
      </c>
      <c r="J19" s="51">
        <v>9</v>
      </c>
      <c r="K19" s="51">
        <v>3.8</v>
      </c>
      <c r="L19" s="51">
        <v>4.4000000000000004</v>
      </c>
      <c r="M19" s="51">
        <v>0</v>
      </c>
      <c r="N19" s="51">
        <v>13.8</v>
      </c>
      <c r="O19" s="51">
        <v>3.2</v>
      </c>
      <c r="P19" s="51">
        <v>14.2</v>
      </c>
      <c r="Q19" s="51">
        <v>10.8</v>
      </c>
      <c r="R19" s="51">
        <v>16.2</v>
      </c>
      <c r="S19" s="51">
        <v>13.9</v>
      </c>
      <c r="T19" s="51">
        <v>17</v>
      </c>
      <c r="U19" s="51">
        <v>19.7</v>
      </c>
      <c r="V19" s="51">
        <v>0.4</v>
      </c>
      <c r="W19" s="51">
        <v>33.799999999999997</v>
      </c>
      <c r="X19" s="51">
        <v>16.399999999999999</v>
      </c>
      <c r="Y19" s="51">
        <v>17.2</v>
      </c>
      <c r="Z19" s="51">
        <v>15.6</v>
      </c>
      <c r="AA19" s="51">
        <v>0</v>
      </c>
      <c r="AB19" s="51">
        <v>28.5</v>
      </c>
      <c r="AC19" s="51">
        <v>0</v>
      </c>
      <c r="AD19" s="51">
        <v>25.2</v>
      </c>
      <c r="AE19" s="51">
        <v>23.2</v>
      </c>
      <c r="AF19" s="51">
        <v>23.4</v>
      </c>
      <c r="AG19" s="51">
        <v>20.8</v>
      </c>
      <c r="AH19" s="51">
        <v>20.8</v>
      </c>
      <c r="AI19" s="51">
        <v>35</v>
      </c>
      <c r="AJ19" s="51">
        <v>0</v>
      </c>
      <c r="AK19" s="51">
        <v>33.4</v>
      </c>
      <c r="AL19" s="51">
        <v>16.8</v>
      </c>
      <c r="AM19" s="51">
        <v>30.2</v>
      </c>
      <c r="AN19" s="51">
        <v>35</v>
      </c>
      <c r="AO19" s="51">
        <v>28.4</v>
      </c>
      <c r="AP19" s="51">
        <v>25.6</v>
      </c>
      <c r="AQ19" s="51">
        <v>22.6</v>
      </c>
      <c r="AR19" s="51">
        <v>27.6</v>
      </c>
      <c r="AS19" s="51">
        <v>22.8</v>
      </c>
      <c r="AT19" s="51">
        <v>28</v>
      </c>
      <c r="AU19" s="51">
        <v>36.4</v>
      </c>
      <c r="AV19" s="51">
        <v>30</v>
      </c>
      <c r="AW19" s="51">
        <v>28.9</v>
      </c>
      <c r="AX19" s="51">
        <v>23.2</v>
      </c>
      <c r="AY19" s="51">
        <v>18.2</v>
      </c>
      <c r="AZ19" s="51">
        <v>24.8</v>
      </c>
      <c r="BA19" s="51">
        <v>22.6</v>
      </c>
      <c r="BB19" s="51">
        <v>19</v>
      </c>
    </row>
    <row r="20" spans="1:54" ht="14.1" customHeight="1" x14ac:dyDescent="0.3">
      <c r="A20" s="7" t="s">
        <v>475</v>
      </c>
      <c r="B20" s="81">
        <v>3</v>
      </c>
      <c r="C20" s="20">
        <v>3.8</v>
      </c>
      <c r="D20" s="20">
        <v>6</v>
      </c>
      <c r="E20" s="20">
        <v>8.4</v>
      </c>
      <c r="F20" s="23">
        <v>5.4</v>
      </c>
      <c r="G20" s="81">
        <v>0</v>
      </c>
      <c r="H20" s="23">
        <v>9.8000000000000007</v>
      </c>
      <c r="I20" s="81">
        <v>5</v>
      </c>
      <c r="J20" s="20">
        <v>10</v>
      </c>
      <c r="K20" s="20">
        <v>3.8</v>
      </c>
      <c r="L20" s="20">
        <v>4.4000000000000004</v>
      </c>
      <c r="M20" s="20">
        <v>0</v>
      </c>
      <c r="N20" s="20">
        <v>13.8</v>
      </c>
      <c r="O20" s="20">
        <v>3.2</v>
      </c>
      <c r="P20" s="20">
        <v>15.4</v>
      </c>
      <c r="Q20" s="20">
        <v>10</v>
      </c>
      <c r="R20" s="20">
        <v>16.399999999999999</v>
      </c>
      <c r="S20" s="20">
        <v>14.3</v>
      </c>
      <c r="T20" s="20">
        <v>16.399999999999999</v>
      </c>
      <c r="U20" s="20">
        <v>16.899999999999999</v>
      </c>
      <c r="V20" s="20">
        <v>0.4</v>
      </c>
      <c r="W20" s="20">
        <v>33.200000000000003</v>
      </c>
      <c r="X20" s="20">
        <v>16.399999999999999</v>
      </c>
      <c r="Y20" s="20">
        <v>16.399999999999999</v>
      </c>
      <c r="Z20" s="20">
        <v>16</v>
      </c>
      <c r="AA20" s="20">
        <v>0</v>
      </c>
      <c r="AB20" s="20">
        <v>29.1</v>
      </c>
      <c r="AC20" s="20">
        <v>0</v>
      </c>
      <c r="AD20" s="20">
        <v>25.2</v>
      </c>
      <c r="AE20" s="20">
        <v>23.2</v>
      </c>
      <c r="AF20" s="20">
        <v>22.2</v>
      </c>
      <c r="AG20" s="20">
        <v>20.9</v>
      </c>
      <c r="AH20" s="20">
        <v>20.8</v>
      </c>
      <c r="AI20" s="20">
        <v>35.4</v>
      </c>
      <c r="AJ20" s="20">
        <v>0</v>
      </c>
      <c r="AK20" s="20">
        <v>33.299999999999997</v>
      </c>
      <c r="AL20" s="20">
        <v>18</v>
      </c>
      <c r="AM20" s="20">
        <v>28.4</v>
      </c>
      <c r="AN20" s="20">
        <v>35.200000000000003</v>
      </c>
      <c r="AO20" s="20">
        <v>29.4</v>
      </c>
      <c r="AP20" s="20">
        <v>25.4</v>
      </c>
      <c r="AQ20" s="20">
        <v>20.8</v>
      </c>
      <c r="AR20" s="20">
        <v>28</v>
      </c>
      <c r="AS20" s="20">
        <v>22.8</v>
      </c>
      <c r="AT20" s="20">
        <v>28</v>
      </c>
      <c r="AU20" s="20">
        <v>36.4</v>
      </c>
      <c r="AV20" s="20">
        <v>30</v>
      </c>
      <c r="AW20" s="20">
        <v>27.7</v>
      </c>
      <c r="AX20" s="20">
        <v>23.6</v>
      </c>
      <c r="AY20" s="20">
        <v>19.2</v>
      </c>
      <c r="AZ20" s="20">
        <v>24.8</v>
      </c>
      <c r="BA20" s="20">
        <v>21.4</v>
      </c>
      <c r="BB20" s="20">
        <v>19</v>
      </c>
    </row>
    <row r="21" spans="1:54" ht="14.1" customHeight="1" x14ac:dyDescent="0.3">
      <c r="A21" s="7" t="s">
        <v>476</v>
      </c>
      <c r="B21" s="81">
        <v>3</v>
      </c>
      <c r="C21" s="20">
        <v>3.8</v>
      </c>
      <c r="D21" s="20">
        <v>5.4</v>
      </c>
      <c r="E21" s="20">
        <v>8.4</v>
      </c>
      <c r="F21" s="23">
        <v>5.4</v>
      </c>
      <c r="G21" s="81">
        <v>0</v>
      </c>
      <c r="H21" s="23">
        <v>10.199999999999999</v>
      </c>
      <c r="I21" s="81">
        <v>5</v>
      </c>
      <c r="J21" s="20">
        <v>11</v>
      </c>
      <c r="K21" s="20">
        <v>4.4000000000000004</v>
      </c>
      <c r="L21" s="20">
        <v>4.4000000000000004</v>
      </c>
      <c r="M21" s="20">
        <v>0</v>
      </c>
      <c r="N21" s="20">
        <v>14.6</v>
      </c>
      <c r="O21" s="20">
        <v>3.2</v>
      </c>
      <c r="P21" s="20">
        <v>15.4</v>
      </c>
      <c r="Q21" s="20">
        <v>10</v>
      </c>
      <c r="R21" s="20">
        <v>16.3</v>
      </c>
      <c r="S21" s="20">
        <v>13.2</v>
      </c>
      <c r="T21" s="20">
        <v>16.399999999999999</v>
      </c>
      <c r="U21" s="20">
        <v>16.899999999999999</v>
      </c>
      <c r="V21" s="20">
        <v>0.4</v>
      </c>
      <c r="W21" s="20">
        <v>31.5</v>
      </c>
      <c r="X21" s="20">
        <v>17</v>
      </c>
      <c r="Y21" s="20">
        <v>15.2</v>
      </c>
      <c r="Z21" s="20">
        <v>16</v>
      </c>
      <c r="AA21" s="20">
        <v>0</v>
      </c>
      <c r="AB21" s="20">
        <v>28.7</v>
      </c>
      <c r="AC21" s="20">
        <v>0</v>
      </c>
      <c r="AD21" s="20">
        <v>25.8</v>
      </c>
      <c r="AE21" s="20">
        <v>22.6</v>
      </c>
      <c r="AF21" s="20">
        <v>21.2</v>
      </c>
      <c r="AG21" s="20">
        <v>19.3</v>
      </c>
      <c r="AH21" s="20">
        <v>20.2</v>
      </c>
      <c r="AI21" s="20">
        <v>36.200000000000003</v>
      </c>
      <c r="AJ21" s="20">
        <v>0</v>
      </c>
      <c r="AK21" s="20">
        <v>33.299999999999997</v>
      </c>
      <c r="AL21" s="20">
        <v>18</v>
      </c>
      <c r="AM21" s="20">
        <v>28.2</v>
      </c>
      <c r="AN21" s="20">
        <v>35.6</v>
      </c>
      <c r="AO21" s="20">
        <v>28.2</v>
      </c>
      <c r="AP21" s="20">
        <v>24</v>
      </c>
      <c r="AQ21" s="20">
        <v>20.8</v>
      </c>
      <c r="AR21" s="20">
        <v>28</v>
      </c>
      <c r="AS21" s="20">
        <v>22.4</v>
      </c>
      <c r="AT21" s="20">
        <v>26.6</v>
      </c>
      <c r="AU21" s="20">
        <v>35.4</v>
      </c>
      <c r="AV21" s="20">
        <v>29.5</v>
      </c>
      <c r="AW21" s="20">
        <v>27.9</v>
      </c>
      <c r="AX21" s="20">
        <v>23.6</v>
      </c>
      <c r="AY21" s="20">
        <v>19.2</v>
      </c>
      <c r="AZ21" s="20">
        <v>24.2</v>
      </c>
      <c r="BA21" s="20">
        <v>20.8</v>
      </c>
      <c r="BB21" s="20">
        <v>17.399999999999999</v>
      </c>
    </row>
    <row r="22" spans="1:54" ht="14.1" customHeight="1" x14ac:dyDescent="0.3">
      <c r="A22" s="7" t="s">
        <v>477</v>
      </c>
      <c r="B22" s="81">
        <v>3</v>
      </c>
      <c r="C22" s="20">
        <v>3.4</v>
      </c>
      <c r="D22" s="20">
        <v>5</v>
      </c>
      <c r="E22" s="20">
        <v>8.2000000000000011</v>
      </c>
      <c r="F22" s="23">
        <v>5.4</v>
      </c>
      <c r="G22" s="81">
        <v>0</v>
      </c>
      <c r="H22" s="23">
        <v>9.6000000000000014</v>
      </c>
      <c r="I22" s="81">
        <v>5</v>
      </c>
      <c r="J22" s="20">
        <v>11</v>
      </c>
      <c r="K22" s="20">
        <v>4.4000000000000004</v>
      </c>
      <c r="L22" s="20">
        <v>4.4000000000000004</v>
      </c>
      <c r="M22" s="20">
        <v>0</v>
      </c>
      <c r="N22" s="20">
        <v>14.2</v>
      </c>
      <c r="O22" s="20">
        <v>3.2</v>
      </c>
      <c r="P22" s="20">
        <v>15.4</v>
      </c>
      <c r="Q22" s="20">
        <v>10.4</v>
      </c>
      <c r="R22" s="20">
        <v>15.9</v>
      </c>
      <c r="S22" s="20">
        <v>13.8</v>
      </c>
      <c r="T22" s="20">
        <v>16.399999999999999</v>
      </c>
      <c r="U22" s="20">
        <v>16.100000000000001</v>
      </c>
      <c r="V22" s="20">
        <v>0.4</v>
      </c>
      <c r="W22" s="20">
        <v>30.7</v>
      </c>
      <c r="X22" s="20">
        <v>16.600000000000001</v>
      </c>
      <c r="Y22" s="20">
        <v>16.2</v>
      </c>
      <c r="Z22" s="20">
        <v>16.399999999999999</v>
      </c>
      <c r="AA22" s="20">
        <v>0</v>
      </c>
      <c r="AB22" s="20">
        <v>29.3</v>
      </c>
      <c r="AC22" s="20">
        <v>0</v>
      </c>
      <c r="AD22" s="20">
        <v>24.4</v>
      </c>
      <c r="AE22" s="20">
        <v>22.6</v>
      </c>
      <c r="AF22" s="20">
        <v>20.399999999999999</v>
      </c>
      <c r="AG22" s="20">
        <v>18.5</v>
      </c>
      <c r="AH22" s="20">
        <v>20.6</v>
      </c>
      <c r="AI22" s="20">
        <v>36.200000000000003</v>
      </c>
      <c r="AJ22" s="20">
        <v>0</v>
      </c>
      <c r="AK22" s="20">
        <v>32.700000000000003</v>
      </c>
      <c r="AL22" s="20">
        <v>16.2</v>
      </c>
      <c r="AM22" s="20">
        <v>26.4</v>
      </c>
      <c r="AN22" s="20">
        <v>34.200000000000003</v>
      </c>
      <c r="AO22" s="20">
        <v>28.2</v>
      </c>
      <c r="AP22" s="20">
        <v>24.6</v>
      </c>
      <c r="AQ22" s="20">
        <v>20.2</v>
      </c>
      <c r="AR22" s="20">
        <v>27.6</v>
      </c>
      <c r="AS22" s="20">
        <v>22.4</v>
      </c>
      <c r="AT22" s="20">
        <v>26.4</v>
      </c>
      <c r="AU22" s="20">
        <v>34</v>
      </c>
      <c r="AV22" s="20">
        <v>29.1</v>
      </c>
      <c r="AW22" s="20">
        <v>25.2</v>
      </c>
      <c r="AX22" s="20">
        <v>23</v>
      </c>
      <c r="AY22" s="20">
        <v>18.8</v>
      </c>
      <c r="AZ22" s="20">
        <v>23.2</v>
      </c>
      <c r="BA22" s="20">
        <v>20.399999999999999</v>
      </c>
      <c r="BB22" s="20">
        <v>17.399999999999999</v>
      </c>
    </row>
    <row r="23" spans="1:54" ht="14.1" customHeight="1" x14ac:dyDescent="0.3">
      <c r="A23" s="7" t="s">
        <v>478</v>
      </c>
      <c r="B23" s="81">
        <v>3.4</v>
      </c>
      <c r="C23" s="20">
        <v>3.4</v>
      </c>
      <c r="D23" s="20">
        <v>5</v>
      </c>
      <c r="E23" s="20">
        <v>8.4</v>
      </c>
      <c r="F23" s="23">
        <v>5.4</v>
      </c>
      <c r="G23" s="81">
        <v>0</v>
      </c>
      <c r="H23" s="23">
        <v>10.199999999999999</v>
      </c>
      <c r="I23" s="81">
        <v>4.4000000000000004</v>
      </c>
      <c r="J23" s="20">
        <v>11.4</v>
      </c>
      <c r="K23" s="20">
        <v>5.4</v>
      </c>
      <c r="L23" s="20">
        <v>4.8000000000000007</v>
      </c>
      <c r="M23" s="20">
        <v>0</v>
      </c>
      <c r="N23" s="20">
        <v>13.3</v>
      </c>
      <c r="O23" s="20">
        <v>3.6</v>
      </c>
      <c r="P23" s="20">
        <v>15.5</v>
      </c>
      <c r="Q23" s="20">
        <v>9.8000000000000007</v>
      </c>
      <c r="R23" s="20">
        <v>17</v>
      </c>
      <c r="S23" s="20">
        <v>11.6</v>
      </c>
      <c r="T23" s="20">
        <v>15.4</v>
      </c>
      <c r="U23" s="20">
        <v>15</v>
      </c>
      <c r="V23" s="20">
        <v>0.4</v>
      </c>
      <c r="W23" s="20">
        <v>27.5</v>
      </c>
      <c r="X23" s="20">
        <v>15.8</v>
      </c>
      <c r="Y23" s="20">
        <v>15</v>
      </c>
      <c r="Z23" s="20">
        <v>16.399999999999999</v>
      </c>
      <c r="AA23" s="20">
        <v>0</v>
      </c>
      <c r="AB23" s="20">
        <v>27</v>
      </c>
      <c r="AC23" s="20">
        <v>0</v>
      </c>
      <c r="AD23" s="20">
        <v>24.4</v>
      </c>
      <c r="AE23" s="20">
        <v>19.8</v>
      </c>
      <c r="AF23" s="20">
        <v>18.399999999999999</v>
      </c>
      <c r="AG23" s="20">
        <v>18.3</v>
      </c>
      <c r="AH23" s="20">
        <v>18.2</v>
      </c>
      <c r="AI23" s="20">
        <v>32.200000000000003</v>
      </c>
      <c r="AJ23" s="20">
        <v>0</v>
      </c>
      <c r="AK23" s="20">
        <v>30.4</v>
      </c>
      <c r="AL23" s="20">
        <v>16.2</v>
      </c>
      <c r="AM23" s="20">
        <v>25.4</v>
      </c>
      <c r="AN23" s="20">
        <v>30.4</v>
      </c>
      <c r="AO23" s="20">
        <v>25</v>
      </c>
      <c r="AP23" s="20">
        <v>18.7</v>
      </c>
      <c r="AQ23" s="20">
        <v>19</v>
      </c>
      <c r="AR23" s="20">
        <v>23.8</v>
      </c>
      <c r="AS23" s="20">
        <v>19.8</v>
      </c>
      <c r="AT23" s="20">
        <v>21.8</v>
      </c>
      <c r="AU23" s="20">
        <v>31.3</v>
      </c>
      <c r="AV23" s="20">
        <v>25.7</v>
      </c>
      <c r="AW23" s="20">
        <v>21.5</v>
      </c>
      <c r="AX23" s="20">
        <v>18.2</v>
      </c>
      <c r="AY23" s="20">
        <v>14.8</v>
      </c>
      <c r="AZ23" s="20">
        <v>20</v>
      </c>
      <c r="BA23" s="20">
        <v>15.4</v>
      </c>
      <c r="BB23" s="20">
        <v>15.2</v>
      </c>
    </row>
    <row r="24" spans="1:54" ht="14.1" customHeight="1" x14ac:dyDescent="0.3">
      <c r="A24" s="7" t="s">
        <v>479</v>
      </c>
      <c r="B24" s="81">
        <v>2.8</v>
      </c>
      <c r="C24" s="20">
        <v>3</v>
      </c>
      <c r="D24" s="20">
        <v>5</v>
      </c>
      <c r="E24" s="20">
        <v>7.4</v>
      </c>
      <c r="F24" s="23">
        <v>5.4</v>
      </c>
      <c r="G24" s="81">
        <v>0</v>
      </c>
      <c r="H24" s="23">
        <v>10.199999999999999</v>
      </c>
      <c r="I24" s="81">
        <v>4.4000000000000004</v>
      </c>
      <c r="J24" s="20">
        <v>11.4</v>
      </c>
      <c r="K24" s="20">
        <v>5.4</v>
      </c>
      <c r="L24" s="20">
        <v>6.4</v>
      </c>
      <c r="M24" s="20">
        <v>0</v>
      </c>
      <c r="N24" s="20">
        <v>13.3</v>
      </c>
      <c r="O24" s="20">
        <v>3.6</v>
      </c>
      <c r="P24" s="20">
        <v>13.3</v>
      </c>
      <c r="Q24" s="20">
        <v>10.6</v>
      </c>
      <c r="R24" s="20">
        <v>15.3</v>
      </c>
      <c r="S24" s="20">
        <v>13.5</v>
      </c>
      <c r="T24" s="20">
        <v>14.5</v>
      </c>
      <c r="U24" s="20">
        <v>13.9</v>
      </c>
      <c r="V24" s="20">
        <v>0.4</v>
      </c>
      <c r="W24" s="20">
        <v>23.6</v>
      </c>
      <c r="X24" s="20">
        <v>15</v>
      </c>
      <c r="Y24" s="20">
        <v>15.4</v>
      </c>
      <c r="Z24" s="20">
        <v>16.399999999999999</v>
      </c>
      <c r="AA24" s="20">
        <v>0</v>
      </c>
      <c r="AB24" s="20">
        <v>27.2</v>
      </c>
      <c r="AC24" s="20">
        <v>0</v>
      </c>
      <c r="AD24" s="20">
        <v>23.9</v>
      </c>
      <c r="AE24" s="20">
        <v>19</v>
      </c>
      <c r="AF24" s="20">
        <v>16</v>
      </c>
      <c r="AG24" s="20">
        <v>17.8</v>
      </c>
      <c r="AH24" s="20">
        <v>17.399999999999999</v>
      </c>
      <c r="AI24" s="20">
        <v>32.5</v>
      </c>
      <c r="AJ24" s="20">
        <v>0</v>
      </c>
      <c r="AK24" s="20">
        <v>29.8</v>
      </c>
      <c r="AL24" s="20">
        <v>14.3</v>
      </c>
      <c r="AM24" s="20">
        <v>22.4</v>
      </c>
      <c r="AN24" s="20">
        <v>29.1</v>
      </c>
      <c r="AO24" s="20">
        <v>23.2</v>
      </c>
      <c r="AP24" s="20">
        <v>17.3</v>
      </c>
      <c r="AQ24" s="20">
        <v>19</v>
      </c>
      <c r="AR24" s="20">
        <v>20.7</v>
      </c>
      <c r="AS24" s="20">
        <v>19</v>
      </c>
      <c r="AT24" s="20">
        <v>21</v>
      </c>
      <c r="AU24" s="20">
        <v>29.7</v>
      </c>
      <c r="AV24" s="20">
        <v>22.4</v>
      </c>
      <c r="AW24" s="20">
        <v>21.9</v>
      </c>
      <c r="AX24" s="20">
        <v>15.8</v>
      </c>
      <c r="AY24" s="20">
        <v>16.3</v>
      </c>
      <c r="AZ24" s="20">
        <v>17.8</v>
      </c>
      <c r="BA24" s="20">
        <v>14</v>
      </c>
      <c r="BB24" s="20">
        <v>14.4</v>
      </c>
    </row>
    <row r="25" spans="1:54" ht="14.1" customHeight="1" x14ac:dyDescent="0.3">
      <c r="A25" s="7" t="s">
        <v>480</v>
      </c>
      <c r="B25" s="81">
        <v>2.8</v>
      </c>
      <c r="C25" s="20">
        <v>2.4</v>
      </c>
      <c r="D25" s="20">
        <v>4.4000000000000004</v>
      </c>
      <c r="E25" s="20">
        <v>7.4</v>
      </c>
      <c r="F25" s="23">
        <v>5.8000000000000007</v>
      </c>
      <c r="G25" s="81">
        <v>0</v>
      </c>
      <c r="H25" s="23">
        <v>7.8000000000000007</v>
      </c>
      <c r="I25" s="81">
        <v>3.2</v>
      </c>
      <c r="J25" s="20">
        <v>9.4</v>
      </c>
      <c r="K25" s="20">
        <v>5</v>
      </c>
      <c r="L25" s="20">
        <v>5.8000000000000007</v>
      </c>
      <c r="M25" s="20">
        <v>0</v>
      </c>
      <c r="N25" s="20">
        <v>11</v>
      </c>
      <c r="O25" s="20">
        <v>3.6</v>
      </c>
      <c r="P25" s="20">
        <v>13.3</v>
      </c>
      <c r="Q25" s="20">
        <v>10</v>
      </c>
      <c r="R25" s="20">
        <v>13.4</v>
      </c>
      <c r="S25" s="20">
        <v>14</v>
      </c>
      <c r="T25" s="20">
        <v>14.5</v>
      </c>
      <c r="U25" s="20">
        <v>13.5</v>
      </c>
      <c r="V25" s="20">
        <v>0</v>
      </c>
      <c r="W25" s="20">
        <v>19</v>
      </c>
      <c r="X25" s="20">
        <v>15</v>
      </c>
      <c r="Y25" s="20">
        <v>14.2</v>
      </c>
      <c r="Z25" s="20">
        <v>15.4</v>
      </c>
      <c r="AA25" s="20">
        <v>0</v>
      </c>
      <c r="AB25" s="20">
        <v>27.7</v>
      </c>
      <c r="AC25" s="20">
        <v>0</v>
      </c>
      <c r="AD25" s="20">
        <v>21</v>
      </c>
      <c r="AE25" s="20">
        <v>16.600000000000001</v>
      </c>
      <c r="AF25" s="20">
        <v>14.8</v>
      </c>
      <c r="AG25" s="20">
        <v>14.8</v>
      </c>
      <c r="AH25" s="20">
        <v>15</v>
      </c>
      <c r="AI25" s="20">
        <v>30.1</v>
      </c>
      <c r="AJ25" s="20">
        <v>0</v>
      </c>
      <c r="AK25" s="20">
        <v>26</v>
      </c>
      <c r="AL25" s="20">
        <v>12.3</v>
      </c>
      <c r="AM25" s="20">
        <v>21.4</v>
      </c>
      <c r="AN25" s="20">
        <v>24.7</v>
      </c>
      <c r="AO25" s="20">
        <v>20.399999999999999</v>
      </c>
      <c r="AP25" s="20">
        <v>16.2</v>
      </c>
      <c r="AQ25" s="20">
        <v>18.399999999999999</v>
      </c>
      <c r="AR25" s="20">
        <v>21.2</v>
      </c>
      <c r="AS25" s="20">
        <v>16</v>
      </c>
      <c r="AT25" s="20">
        <v>19.399999999999999</v>
      </c>
      <c r="AU25" s="20">
        <v>26.5</v>
      </c>
      <c r="AV25" s="20">
        <v>21.9</v>
      </c>
      <c r="AW25" s="20">
        <v>17.600000000000001</v>
      </c>
      <c r="AX25" s="20">
        <v>14.8</v>
      </c>
      <c r="AY25" s="20">
        <v>15.8</v>
      </c>
      <c r="AZ25" s="20">
        <v>16.399999999999999</v>
      </c>
      <c r="BA25" s="20">
        <v>11</v>
      </c>
      <c r="BB25" s="20">
        <v>14</v>
      </c>
    </row>
    <row r="26" spans="1:54" ht="14.1" customHeight="1" x14ac:dyDescent="0.3">
      <c r="A26" s="7" t="s">
        <v>481</v>
      </c>
      <c r="B26" s="81">
        <v>2.8</v>
      </c>
      <c r="C26" s="20">
        <v>2.4</v>
      </c>
      <c r="D26" s="20">
        <v>4</v>
      </c>
      <c r="E26" s="20">
        <v>7.4</v>
      </c>
      <c r="F26" s="23">
        <v>5.8000000000000007</v>
      </c>
      <c r="G26" s="81">
        <v>0</v>
      </c>
      <c r="H26" s="23">
        <v>7.8000000000000007</v>
      </c>
      <c r="I26" s="81">
        <v>3.2</v>
      </c>
      <c r="J26" s="20">
        <v>9.4</v>
      </c>
      <c r="K26" s="20">
        <v>3</v>
      </c>
      <c r="L26" s="20">
        <v>5.8000000000000007</v>
      </c>
      <c r="M26" s="20">
        <v>0</v>
      </c>
      <c r="N26" s="20">
        <v>10.4</v>
      </c>
      <c r="O26" s="20">
        <v>3.6</v>
      </c>
      <c r="P26" s="20">
        <v>12.3</v>
      </c>
      <c r="Q26" s="20">
        <v>10</v>
      </c>
      <c r="R26" s="20">
        <v>11.8</v>
      </c>
      <c r="S26" s="20">
        <v>14</v>
      </c>
      <c r="T26" s="20">
        <v>14.5</v>
      </c>
      <c r="U26" s="20">
        <v>13.5</v>
      </c>
      <c r="V26" s="20">
        <v>0</v>
      </c>
      <c r="W26" s="20">
        <v>19</v>
      </c>
      <c r="X26" s="20">
        <v>15</v>
      </c>
      <c r="Y26" s="20">
        <v>13</v>
      </c>
      <c r="Z26" s="20">
        <v>15.4</v>
      </c>
      <c r="AA26" s="20">
        <v>0</v>
      </c>
      <c r="AB26" s="20">
        <v>27.3</v>
      </c>
      <c r="AC26" s="20">
        <v>0</v>
      </c>
      <c r="AD26" s="20">
        <v>20</v>
      </c>
      <c r="AE26" s="20">
        <v>16.600000000000001</v>
      </c>
      <c r="AF26" s="20">
        <v>14.8</v>
      </c>
      <c r="AG26" s="20">
        <v>14.7</v>
      </c>
      <c r="AH26" s="20">
        <v>13</v>
      </c>
      <c r="AI26" s="20">
        <v>30.1</v>
      </c>
      <c r="AJ26" s="20">
        <v>0</v>
      </c>
      <c r="AK26" s="20">
        <v>23.5</v>
      </c>
      <c r="AL26" s="20">
        <v>12.3</v>
      </c>
      <c r="AM26" s="20">
        <v>21.4</v>
      </c>
      <c r="AN26" s="20">
        <v>24.3</v>
      </c>
      <c r="AO26" s="20">
        <v>20.399999999999999</v>
      </c>
      <c r="AP26" s="20">
        <v>15.2</v>
      </c>
      <c r="AQ26" s="20">
        <v>18</v>
      </c>
      <c r="AR26" s="20">
        <v>20.6</v>
      </c>
      <c r="AS26" s="20">
        <v>16</v>
      </c>
      <c r="AT26" s="20">
        <v>19.399999999999999</v>
      </c>
      <c r="AU26" s="20">
        <v>26.5</v>
      </c>
      <c r="AV26" s="20">
        <v>21.9</v>
      </c>
      <c r="AW26" s="20">
        <v>17.600000000000001</v>
      </c>
      <c r="AX26" s="20">
        <v>14.8</v>
      </c>
      <c r="AY26" s="20">
        <v>15.8</v>
      </c>
      <c r="AZ26" s="20">
        <v>16.399999999999999</v>
      </c>
      <c r="BA26" s="20">
        <v>11</v>
      </c>
      <c r="BB26" s="20">
        <v>13.4</v>
      </c>
    </row>
    <row r="27" spans="1:54" ht="14.1" customHeight="1" x14ac:dyDescent="0.3">
      <c r="A27" s="7" t="s">
        <v>482</v>
      </c>
      <c r="B27" s="81">
        <v>2.8</v>
      </c>
      <c r="C27" s="20">
        <v>2</v>
      </c>
      <c r="D27" s="20">
        <v>3.4</v>
      </c>
      <c r="E27" s="20">
        <v>6.4</v>
      </c>
      <c r="F27" s="23">
        <v>5.4</v>
      </c>
      <c r="G27" s="81">
        <v>0</v>
      </c>
      <c r="H27" s="23">
        <v>7.4</v>
      </c>
      <c r="I27" s="81">
        <v>3.2</v>
      </c>
      <c r="J27" s="20">
        <v>9</v>
      </c>
      <c r="K27" s="20">
        <v>2.4</v>
      </c>
      <c r="L27" s="20">
        <v>5</v>
      </c>
      <c r="M27" s="20">
        <v>0</v>
      </c>
      <c r="N27" s="20">
        <v>9.4</v>
      </c>
      <c r="O27" s="20">
        <v>2.8</v>
      </c>
      <c r="P27" s="20">
        <v>11.5</v>
      </c>
      <c r="Q27" s="20">
        <v>9.2000000000000011</v>
      </c>
      <c r="R27" s="20">
        <v>11.4</v>
      </c>
      <c r="S27" s="20">
        <v>11</v>
      </c>
      <c r="T27" s="20">
        <v>10.8</v>
      </c>
      <c r="U27" s="20">
        <v>12.3</v>
      </c>
      <c r="V27" s="20">
        <v>0</v>
      </c>
      <c r="W27" s="20">
        <v>18.600000000000001</v>
      </c>
      <c r="X27" s="20">
        <v>15.2</v>
      </c>
      <c r="Y27" s="20">
        <v>9.4</v>
      </c>
      <c r="Z27" s="20">
        <v>15</v>
      </c>
      <c r="AA27" s="20">
        <v>0</v>
      </c>
      <c r="AB27" s="20">
        <v>30.5</v>
      </c>
      <c r="AC27" s="20">
        <v>0</v>
      </c>
      <c r="AD27" s="20">
        <v>16.399999999999999</v>
      </c>
      <c r="AE27" s="20">
        <v>15</v>
      </c>
      <c r="AF27" s="20">
        <v>13.4</v>
      </c>
      <c r="AG27" s="20">
        <v>13.2</v>
      </c>
      <c r="AH27" s="20">
        <v>13</v>
      </c>
      <c r="AI27" s="20">
        <v>23.2</v>
      </c>
      <c r="AJ27" s="20">
        <v>0</v>
      </c>
      <c r="AK27" s="20">
        <v>23.1</v>
      </c>
      <c r="AL27" s="20">
        <v>11.3</v>
      </c>
      <c r="AM27" s="20">
        <v>18.8</v>
      </c>
      <c r="AN27" s="20">
        <v>21.5</v>
      </c>
      <c r="AO27" s="20">
        <v>19.2</v>
      </c>
      <c r="AP27" s="20">
        <v>14.1</v>
      </c>
      <c r="AQ27" s="20">
        <v>17.8</v>
      </c>
      <c r="AR27" s="20">
        <v>18.899999999999999</v>
      </c>
      <c r="AS27" s="20">
        <v>14.2</v>
      </c>
      <c r="AT27" s="20">
        <v>16.7</v>
      </c>
      <c r="AU27" s="20">
        <v>19.8</v>
      </c>
      <c r="AV27" s="20">
        <v>17.8</v>
      </c>
      <c r="AW27" s="20">
        <v>15.4</v>
      </c>
      <c r="AX27" s="20">
        <v>14.8</v>
      </c>
      <c r="AY27" s="20">
        <v>13.5</v>
      </c>
      <c r="AZ27" s="20">
        <v>14</v>
      </c>
      <c r="BA27" s="20">
        <v>10.4</v>
      </c>
      <c r="BB27" s="20">
        <v>12</v>
      </c>
    </row>
    <row r="28" spans="1:54" ht="14.1" customHeight="1" x14ac:dyDescent="0.3">
      <c r="A28" s="7" t="s">
        <v>483</v>
      </c>
      <c r="B28" s="81">
        <v>0.8</v>
      </c>
      <c r="C28" s="20">
        <v>1.4</v>
      </c>
      <c r="D28" s="20">
        <v>3.2</v>
      </c>
      <c r="E28" s="20">
        <v>4.4000000000000004</v>
      </c>
      <c r="F28" s="23">
        <v>3.4</v>
      </c>
      <c r="G28" s="81">
        <v>0</v>
      </c>
      <c r="H28" s="23">
        <v>7.4</v>
      </c>
      <c r="I28" s="81">
        <v>3.4</v>
      </c>
      <c r="J28" s="20">
        <v>6.4</v>
      </c>
      <c r="K28" s="20">
        <v>3.2</v>
      </c>
      <c r="L28" s="20">
        <v>4.4000000000000004</v>
      </c>
      <c r="M28" s="20">
        <v>0</v>
      </c>
      <c r="N28" s="20">
        <v>10.199999999999999</v>
      </c>
      <c r="O28" s="20">
        <v>3.6</v>
      </c>
      <c r="P28" s="20">
        <v>8.5</v>
      </c>
      <c r="Q28" s="20">
        <v>4</v>
      </c>
      <c r="R28" s="20">
        <v>11</v>
      </c>
      <c r="S28" s="20">
        <v>6.2</v>
      </c>
      <c r="T28" s="20">
        <v>10.6</v>
      </c>
      <c r="U28" s="20">
        <v>13.8</v>
      </c>
      <c r="V28" s="20">
        <v>1.2</v>
      </c>
      <c r="W28" s="20">
        <v>20.8</v>
      </c>
      <c r="X28" s="20">
        <v>14.6</v>
      </c>
      <c r="Y28" s="20">
        <v>7.4</v>
      </c>
      <c r="Z28" s="20">
        <v>14.4</v>
      </c>
      <c r="AA28" s="20">
        <v>0</v>
      </c>
      <c r="AB28" s="20">
        <v>24.5</v>
      </c>
      <c r="AC28" s="20">
        <v>0</v>
      </c>
      <c r="AD28" s="20">
        <v>21.8</v>
      </c>
      <c r="AE28" s="20">
        <v>12.8</v>
      </c>
      <c r="AF28" s="20">
        <v>11.6</v>
      </c>
      <c r="AG28" s="20">
        <v>13.2</v>
      </c>
      <c r="AH28" s="20">
        <v>14.8</v>
      </c>
      <c r="AI28" s="20">
        <v>20.100000000000001</v>
      </c>
      <c r="AJ28" s="20">
        <v>0</v>
      </c>
      <c r="AK28" s="20">
        <v>27</v>
      </c>
      <c r="AL28" s="20">
        <v>14.8</v>
      </c>
      <c r="AM28" s="20">
        <v>27.1</v>
      </c>
      <c r="AN28" s="20">
        <v>21.6</v>
      </c>
      <c r="AO28" s="20">
        <v>19.2</v>
      </c>
      <c r="AP28" s="20">
        <v>13.7</v>
      </c>
      <c r="AQ28" s="20">
        <v>13.8</v>
      </c>
      <c r="AR28" s="20">
        <v>18.5</v>
      </c>
      <c r="AS28" s="20">
        <v>12.4</v>
      </c>
      <c r="AT28" s="20">
        <v>11.4</v>
      </c>
      <c r="AU28" s="20">
        <v>14.4</v>
      </c>
      <c r="AV28" s="20">
        <v>15.4</v>
      </c>
      <c r="AW28" s="20">
        <v>11.6</v>
      </c>
      <c r="AX28" s="20">
        <v>11.6</v>
      </c>
      <c r="AY28" s="20">
        <v>9.6000000000000014</v>
      </c>
      <c r="AZ28" s="20">
        <v>10.8</v>
      </c>
      <c r="BA28" s="20">
        <v>9</v>
      </c>
      <c r="BB28" s="20">
        <v>9.2000000000000011</v>
      </c>
    </row>
    <row r="29" spans="1:54" ht="14.1" customHeight="1" x14ac:dyDescent="0.3">
      <c r="A29" s="7" t="s">
        <v>484</v>
      </c>
      <c r="B29" s="81">
        <v>0.8</v>
      </c>
      <c r="C29" s="20">
        <v>1.4</v>
      </c>
      <c r="D29" s="20">
        <v>3.2</v>
      </c>
      <c r="E29" s="20">
        <v>4.4000000000000004</v>
      </c>
      <c r="F29" s="23">
        <v>3.4</v>
      </c>
      <c r="G29" s="81">
        <v>0</v>
      </c>
      <c r="H29" s="23">
        <v>6.4</v>
      </c>
      <c r="I29" s="81">
        <v>4</v>
      </c>
      <c r="J29" s="20">
        <v>6.4</v>
      </c>
      <c r="K29" s="20">
        <v>3.8</v>
      </c>
      <c r="L29" s="20">
        <v>4.4000000000000004</v>
      </c>
      <c r="M29" s="20">
        <v>0</v>
      </c>
      <c r="N29" s="20">
        <v>10.6</v>
      </c>
      <c r="O29" s="20">
        <v>3.6</v>
      </c>
      <c r="P29" s="20">
        <v>8.5</v>
      </c>
      <c r="Q29" s="20">
        <v>4.4000000000000004</v>
      </c>
      <c r="R29" s="20">
        <v>10.9</v>
      </c>
      <c r="S29" s="20">
        <v>6.2</v>
      </c>
      <c r="T29" s="20">
        <v>8.8000000000000007</v>
      </c>
      <c r="U29" s="20">
        <v>13.4</v>
      </c>
      <c r="V29" s="20">
        <v>1.2</v>
      </c>
      <c r="W29" s="20">
        <v>18.399999999999999</v>
      </c>
      <c r="X29" s="20">
        <v>14.4</v>
      </c>
      <c r="Y29" s="20">
        <v>6.8000000000000007</v>
      </c>
      <c r="Z29" s="20">
        <v>14.4</v>
      </c>
      <c r="AA29" s="20">
        <v>0</v>
      </c>
      <c r="AB29" s="20">
        <v>23.2</v>
      </c>
      <c r="AC29" s="20">
        <v>0</v>
      </c>
      <c r="AD29" s="20">
        <v>21.8</v>
      </c>
      <c r="AE29" s="20">
        <v>12.8</v>
      </c>
      <c r="AF29" s="20">
        <v>12</v>
      </c>
      <c r="AG29" s="20">
        <v>13.2</v>
      </c>
      <c r="AH29" s="20">
        <v>14.4</v>
      </c>
      <c r="AI29" s="20">
        <v>18.7</v>
      </c>
      <c r="AJ29" s="20">
        <v>0</v>
      </c>
      <c r="AK29" s="20">
        <v>26</v>
      </c>
      <c r="AL29" s="20">
        <v>14.2</v>
      </c>
      <c r="AM29" s="20">
        <v>25.1</v>
      </c>
      <c r="AN29" s="20">
        <v>20.2</v>
      </c>
      <c r="AO29" s="20">
        <v>18.600000000000001</v>
      </c>
      <c r="AP29" s="20">
        <v>14.9</v>
      </c>
      <c r="AQ29" s="20">
        <v>12.8</v>
      </c>
      <c r="AR29" s="20">
        <v>18.5</v>
      </c>
      <c r="AS29" s="20">
        <v>12.8</v>
      </c>
      <c r="AT29" s="20">
        <v>11.4</v>
      </c>
      <c r="AU29" s="20">
        <v>13.2</v>
      </c>
      <c r="AV29" s="20">
        <v>15.4</v>
      </c>
      <c r="AW29" s="20">
        <v>10.8</v>
      </c>
      <c r="AX29" s="20">
        <v>11.6</v>
      </c>
      <c r="AY29" s="20">
        <v>9.6000000000000014</v>
      </c>
      <c r="AZ29" s="20">
        <v>9.6000000000000014</v>
      </c>
      <c r="BA29" s="20">
        <v>8.4</v>
      </c>
      <c r="BB29" s="20">
        <v>9.2000000000000011</v>
      </c>
    </row>
    <row r="30" spans="1:54" ht="14.1" customHeight="1" x14ac:dyDescent="0.3">
      <c r="A30" s="7" t="s">
        <v>485</v>
      </c>
      <c r="B30" s="81">
        <v>0.8</v>
      </c>
      <c r="C30" s="20">
        <v>1.4</v>
      </c>
      <c r="D30" s="20">
        <v>3.2</v>
      </c>
      <c r="E30" s="20">
        <v>4.4000000000000004</v>
      </c>
      <c r="F30" s="23">
        <v>3.4</v>
      </c>
      <c r="G30" s="81">
        <v>0</v>
      </c>
      <c r="H30" s="23">
        <v>6.4</v>
      </c>
      <c r="I30" s="81">
        <v>4</v>
      </c>
      <c r="J30" s="20">
        <v>6</v>
      </c>
      <c r="K30" s="20">
        <v>3.8</v>
      </c>
      <c r="L30" s="20">
        <v>4.8000000000000007</v>
      </c>
      <c r="M30" s="20">
        <v>0</v>
      </c>
      <c r="N30" s="20">
        <v>10.199999999999999</v>
      </c>
      <c r="O30" s="20">
        <v>3.6</v>
      </c>
      <c r="P30" s="20">
        <v>7.9</v>
      </c>
      <c r="Q30" s="20">
        <v>4.4000000000000004</v>
      </c>
      <c r="R30" s="20">
        <v>10.5</v>
      </c>
      <c r="S30" s="20">
        <v>6.1000000000000014</v>
      </c>
      <c r="T30" s="20">
        <v>8.7000000000000011</v>
      </c>
      <c r="U30" s="20">
        <v>12.8</v>
      </c>
      <c r="V30" s="20">
        <v>1.2</v>
      </c>
      <c r="W30" s="20">
        <v>16.600000000000001</v>
      </c>
      <c r="X30" s="20">
        <v>13</v>
      </c>
      <c r="Y30" s="20">
        <v>6.4</v>
      </c>
      <c r="Z30" s="20">
        <v>13.4</v>
      </c>
      <c r="AA30" s="20">
        <v>0</v>
      </c>
      <c r="AB30" s="20">
        <v>23.2</v>
      </c>
      <c r="AC30" s="20">
        <v>0</v>
      </c>
      <c r="AD30" s="20">
        <v>20.399999999999999</v>
      </c>
      <c r="AE30" s="20">
        <v>12.8</v>
      </c>
      <c r="AF30" s="20">
        <v>12</v>
      </c>
      <c r="AG30" s="20">
        <v>11.3</v>
      </c>
      <c r="AH30" s="20">
        <v>13.8</v>
      </c>
      <c r="AI30" s="20">
        <v>17.399999999999999</v>
      </c>
      <c r="AJ30" s="20">
        <v>0</v>
      </c>
      <c r="AK30" s="20">
        <v>24.4</v>
      </c>
      <c r="AL30" s="20">
        <v>11.8</v>
      </c>
      <c r="AM30" s="20">
        <v>23.6</v>
      </c>
      <c r="AN30" s="20">
        <v>19.600000000000001</v>
      </c>
      <c r="AO30" s="20">
        <v>16.399999999999999</v>
      </c>
      <c r="AP30" s="20">
        <v>14.3</v>
      </c>
      <c r="AQ30" s="20">
        <v>11.4</v>
      </c>
      <c r="AR30" s="20">
        <v>18.5</v>
      </c>
      <c r="AS30" s="20">
        <v>12</v>
      </c>
      <c r="AT30" s="20">
        <v>11</v>
      </c>
      <c r="AU30" s="20">
        <v>11.2</v>
      </c>
      <c r="AV30" s="20">
        <v>13.4</v>
      </c>
      <c r="AW30" s="20">
        <v>10.4</v>
      </c>
      <c r="AX30" s="20">
        <v>11.2</v>
      </c>
      <c r="AY30" s="20">
        <v>9.6000000000000014</v>
      </c>
      <c r="AZ30" s="20">
        <v>9.6000000000000014</v>
      </c>
      <c r="BA30" s="20">
        <v>7.6000000000000014</v>
      </c>
      <c r="BB30" s="20">
        <v>9.2000000000000011</v>
      </c>
    </row>
    <row r="31" spans="1:54" ht="14.1" customHeight="1" x14ac:dyDescent="0.3">
      <c r="A31" s="7" t="s">
        <v>486</v>
      </c>
      <c r="B31" s="81">
        <v>0.8</v>
      </c>
      <c r="C31" s="20">
        <v>1</v>
      </c>
      <c r="D31" s="20">
        <v>2.8</v>
      </c>
      <c r="E31" s="20">
        <v>3</v>
      </c>
      <c r="F31" s="23">
        <v>3</v>
      </c>
      <c r="G31" s="81">
        <v>0</v>
      </c>
      <c r="H31" s="23">
        <v>5.4</v>
      </c>
      <c r="I31" s="81">
        <v>3.4</v>
      </c>
      <c r="J31" s="20">
        <v>5</v>
      </c>
      <c r="K31" s="20">
        <v>3.8</v>
      </c>
      <c r="L31" s="20">
        <v>4.8000000000000007</v>
      </c>
      <c r="M31" s="20">
        <v>0</v>
      </c>
      <c r="N31" s="20">
        <v>9.8000000000000007</v>
      </c>
      <c r="O31" s="20">
        <v>3.2</v>
      </c>
      <c r="P31" s="20">
        <v>7.8000000000000007</v>
      </c>
      <c r="Q31" s="20">
        <v>4.4000000000000004</v>
      </c>
      <c r="R31" s="20">
        <v>10.5</v>
      </c>
      <c r="S31" s="20">
        <v>5.7</v>
      </c>
      <c r="T31" s="20">
        <v>8.3000000000000007</v>
      </c>
      <c r="U31" s="20">
        <v>12.1</v>
      </c>
      <c r="V31" s="20">
        <v>1.2</v>
      </c>
      <c r="W31" s="20">
        <v>16.600000000000001</v>
      </c>
      <c r="X31" s="20">
        <v>11.8</v>
      </c>
      <c r="Y31" s="20">
        <v>6</v>
      </c>
      <c r="Z31" s="20">
        <v>13.4</v>
      </c>
      <c r="AA31" s="20">
        <v>0</v>
      </c>
      <c r="AB31" s="20">
        <v>20.6</v>
      </c>
      <c r="AC31" s="20">
        <v>0</v>
      </c>
      <c r="AD31" s="20">
        <v>19.2</v>
      </c>
      <c r="AE31" s="20">
        <v>12</v>
      </c>
      <c r="AF31" s="20">
        <v>11.6</v>
      </c>
      <c r="AG31" s="20">
        <v>10.6</v>
      </c>
      <c r="AH31" s="20">
        <v>13.8</v>
      </c>
      <c r="AI31" s="20">
        <v>17</v>
      </c>
      <c r="AJ31" s="20">
        <v>0</v>
      </c>
      <c r="AK31" s="20">
        <v>22.3</v>
      </c>
      <c r="AL31" s="20">
        <v>11.4</v>
      </c>
      <c r="AM31" s="20">
        <v>22.7</v>
      </c>
      <c r="AN31" s="20">
        <v>19.600000000000001</v>
      </c>
      <c r="AO31" s="20">
        <v>16.399999999999999</v>
      </c>
      <c r="AP31" s="20">
        <v>13.1</v>
      </c>
      <c r="AQ31" s="20">
        <v>11.4</v>
      </c>
      <c r="AR31" s="20">
        <v>18.5</v>
      </c>
      <c r="AS31" s="20">
        <v>12</v>
      </c>
      <c r="AT31" s="20">
        <v>11</v>
      </c>
      <c r="AU31" s="20">
        <v>11.2</v>
      </c>
      <c r="AV31" s="20">
        <v>13</v>
      </c>
      <c r="AW31" s="20">
        <v>10</v>
      </c>
      <c r="AX31" s="20">
        <v>11.2</v>
      </c>
      <c r="AY31" s="20">
        <v>9</v>
      </c>
      <c r="AZ31" s="20">
        <v>9.6000000000000014</v>
      </c>
      <c r="BA31" s="20">
        <v>7.5</v>
      </c>
      <c r="BB31" s="20">
        <v>7.4</v>
      </c>
    </row>
    <row r="32" spans="1:54" ht="14.1" customHeight="1" x14ac:dyDescent="0.3">
      <c r="A32" s="7" t="s">
        <v>487</v>
      </c>
      <c r="B32" s="81">
        <v>0.8</v>
      </c>
      <c r="C32" s="20">
        <v>1</v>
      </c>
      <c r="D32" s="20">
        <v>2.4</v>
      </c>
      <c r="E32" s="20">
        <v>3</v>
      </c>
      <c r="F32" s="23">
        <v>3</v>
      </c>
      <c r="G32" s="81">
        <v>0</v>
      </c>
      <c r="H32" s="23">
        <v>4.8000000000000007</v>
      </c>
      <c r="I32" s="81">
        <v>3.4</v>
      </c>
      <c r="J32" s="20">
        <v>5</v>
      </c>
      <c r="K32" s="20">
        <v>2.8</v>
      </c>
      <c r="L32" s="20">
        <v>4.8000000000000007</v>
      </c>
      <c r="M32" s="20">
        <v>0</v>
      </c>
      <c r="N32" s="20">
        <v>8.7000000000000011</v>
      </c>
      <c r="O32" s="20">
        <v>3.2</v>
      </c>
      <c r="P32" s="20">
        <v>7.3000000000000007</v>
      </c>
      <c r="Q32" s="20">
        <v>3.8</v>
      </c>
      <c r="R32" s="20">
        <v>10.4</v>
      </c>
      <c r="S32" s="20">
        <v>5.6000000000000014</v>
      </c>
      <c r="T32" s="20">
        <v>7.5</v>
      </c>
      <c r="U32" s="20">
        <v>11.7</v>
      </c>
      <c r="V32" s="20">
        <v>1.2</v>
      </c>
      <c r="W32" s="20">
        <v>15.4</v>
      </c>
      <c r="X32" s="20">
        <v>11.4</v>
      </c>
      <c r="Y32" s="20">
        <v>5</v>
      </c>
      <c r="Z32" s="20">
        <v>12.6</v>
      </c>
      <c r="AA32" s="20">
        <v>0</v>
      </c>
      <c r="AB32" s="20">
        <v>19</v>
      </c>
      <c r="AC32" s="20">
        <v>0</v>
      </c>
      <c r="AD32" s="20">
        <v>18.600000000000001</v>
      </c>
      <c r="AE32" s="20">
        <v>12</v>
      </c>
      <c r="AF32" s="20">
        <v>10.6</v>
      </c>
      <c r="AG32" s="20">
        <v>10.6</v>
      </c>
      <c r="AH32" s="20">
        <v>13.8</v>
      </c>
      <c r="AI32" s="20">
        <v>16.100000000000001</v>
      </c>
      <c r="AJ32" s="20">
        <v>0</v>
      </c>
      <c r="AK32" s="20">
        <v>22.3</v>
      </c>
      <c r="AL32" s="20">
        <v>11.3</v>
      </c>
      <c r="AM32" s="20">
        <v>21</v>
      </c>
      <c r="AN32" s="20">
        <v>17.2</v>
      </c>
      <c r="AO32" s="20">
        <v>15.4</v>
      </c>
      <c r="AP32" s="20">
        <v>13.1</v>
      </c>
      <c r="AQ32" s="20">
        <v>11</v>
      </c>
      <c r="AR32" s="20">
        <v>18.5</v>
      </c>
      <c r="AS32" s="20">
        <v>10.8</v>
      </c>
      <c r="AT32" s="20">
        <v>10.4</v>
      </c>
      <c r="AU32" s="20">
        <v>11.2</v>
      </c>
      <c r="AV32" s="20">
        <v>12.4</v>
      </c>
      <c r="AW32" s="20">
        <v>9</v>
      </c>
      <c r="AX32" s="20">
        <v>10</v>
      </c>
      <c r="AY32" s="20">
        <v>6.9</v>
      </c>
      <c r="AZ32" s="20">
        <v>9.6000000000000014</v>
      </c>
      <c r="BA32" s="20">
        <v>6.5</v>
      </c>
      <c r="BB32" s="20">
        <v>7.4</v>
      </c>
    </row>
    <row r="33" spans="1:54" ht="14.1" customHeight="1" x14ac:dyDescent="0.3">
      <c r="A33" s="7" t="s">
        <v>488</v>
      </c>
      <c r="B33" s="81">
        <v>0.8</v>
      </c>
      <c r="C33" s="20">
        <v>0.4</v>
      </c>
      <c r="D33" s="20">
        <v>3.8</v>
      </c>
      <c r="E33" s="20">
        <v>3</v>
      </c>
      <c r="F33" s="23">
        <v>2.4</v>
      </c>
      <c r="G33" s="81">
        <v>0</v>
      </c>
      <c r="H33" s="23">
        <v>4.4000000000000004</v>
      </c>
      <c r="I33" s="81">
        <v>3.4</v>
      </c>
      <c r="J33" s="20">
        <v>3</v>
      </c>
      <c r="K33" s="20">
        <v>2.8</v>
      </c>
      <c r="L33" s="20">
        <v>4</v>
      </c>
      <c r="M33" s="20">
        <v>0</v>
      </c>
      <c r="N33" s="20">
        <v>6.9</v>
      </c>
      <c r="O33" s="20">
        <v>2.4</v>
      </c>
      <c r="P33" s="20">
        <v>6.6000000000000014</v>
      </c>
      <c r="Q33" s="20">
        <v>4</v>
      </c>
      <c r="R33" s="20">
        <v>8</v>
      </c>
      <c r="S33" s="20">
        <v>4.2</v>
      </c>
      <c r="T33" s="20">
        <v>4.5</v>
      </c>
      <c r="U33" s="20">
        <v>9.1</v>
      </c>
      <c r="V33" s="20">
        <v>0.4</v>
      </c>
      <c r="W33" s="20">
        <v>13.2</v>
      </c>
      <c r="X33" s="20">
        <v>7.4</v>
      </c>
      <c r="Y33" s="20">
        <v>5.8000000000000007</v>
      </c>
      <c r="Z33" s="20">
        <v>9.8000000000000007</v>
      </c>
      <c r="AA33" s="20">
        <v>0</v>
      </c>
      <c r="AB33" s="20">
        <v>14.9</v>
      </c>
      <c r="AC33" s="20">
        <v>0</v>
      </c>
      <c r="AD33" s="20">
        <v>12.3</v>
      </c>
      <c r="AE33" s="20">
        <v>8.9</v>
      </c>
      <c r="AF33" s="20">
        <v>7.6000000000000014</v>
      </c>
      <c r="AG33" s="20">
        <v>8.5</v>
      </c>
      <c r="AH33" s="20">
        <v>9</v>
      </c>
      <c r="AI33" s="20">
        <v>12.9</v>
      </c>
      <c r="AJ33" s="20">
        <v>0</v>
      </c>
      <c r="AK33" s="20">
        <v>16.5</v>
      </c>
      <c r="AL33" s="20">
        <v>8.3000000000000007</v>
      </c>
      <c r="AM33" s="20">
        <v>14.9</v>
      </c>
      <c r="AN33" s="20">
        <v>15</v>
      </c>
      <c r="AO33" s="20">
        <v>11.6</v>
      </c>
      <c r="AP33" s="20">
        <v>10.1</v>
      </c>
      <c r="AQ33" s="20">
        <v>9</v>
      </c>
      <c r="AR33" s="20">
        <v>15.7</v>
      </c>
      <c r="AS33" s="20">
        <v>8.8000000000000007</v>
      </c>
      <c r="AT33" s="20">
        <v>10.6</v>
      </c>
      <c r="AU33" s="20">
        <v>11.1</v>
      </c>
      <c r="AV33" s="20">
        <v>9.2000000000000011</v>
      </c>
      <c r="AW33" s="20">
        <v>7.4</v>
      </c>
      <c r="AX33" s="20">
        <v>8.6</v>
      </c>
      <c r="AY33" s="20">
        <v>5.4</v>
      </c>
      <c r="AZ33" s="20">
        <v>8.6</v>
      </c>
      <c r="BA33" s="20">
        <v>6.1000000000000014</v>
      </c>
      <c r="BB33" s="20">
        <v>6.4</v>
      </c>
    </row>
    <row r="34" spans="1:54" ht="14.1" customHeight="1" x14ac:dyDescent="0.3">
      <c r="A34" s="7" t="s">
        <v>489</v>
      </c>
      <c r="B34" s="81">
        <v>0.8</v>
      </c>
      <c r="C34" s="20">
        <v>0</v>
      </c>
      <c r="D34" s="20">
        <v>3.8</v>
      </c>
      <c r="E34" s="20">
        <v>3</v>
      </c>
      <c r="F34" s="23">
        <v>1.4</v>
      </c>
      <c r="G34" s="81">
        <v>0</v>
      </c>
      <c r="H34" s="23">
        <v>4</v>
      </c>
      <c r="I34" s="81">
        <v>3</v>
      </c>
      <c r="J34" s="20">
        <v>3</v>
      </c>
      <c r="K34" s="20">
        <v>2</v>
      </c>
      <c r="L34" s="20">
        <v>4</v>
      </c>
      <c r="M34" s="20">
        <v>0</v>
      </c>
      <c r="N34" s="20">
        <v>5.2</v>
      </c>
      <c r="O34" s="20">
        <v>1.6</v>
      </c>
      <c r="P34" s="20">
        <v>5.3000000000000007</v>
      </c>
      <c r="Q34" s="20">
        <v>2.8</v>
      </c>
      <c r="R34" s="20">
        <v>6</v>
      </c>
      <c r="S34" s="20">
        <v>3.5</v>
      </c>
      <c r="T34" s="20">
        <v>4.4000000000000004</v>
      </c>
      <c r="U34" s="20">
        <v>7.9</v>
      </c>
      <c r="V34" s="20">
        <v>0.4</v>
      </c>
      <c r="W34" s="20">
        <v>11.4</v>
      </c>
      <c r="X34" s="20">
        <v>5.4</v>
      </c>
      <c r="Y34" s="20">
        <v>3.4</v>
      </c>
      <c r="Z34" s="20">
        <v>7.2</v>
      </c>
      <c r="AA34" s="20">
        <v>0</v>
      </c>
      <c r="AB34" s="20">
        <v>11.6</v>
      </c>
      <c r="AC34" s="20">
        <v>0</v>
      </c>
      <c r="AD34" s="20">
        <v>10.5</v>
      </c>
      <c r="AE34" s="20">
        <v>6.4</v>
      </c>
      <c r="AF34" s="20">
        <v>6.2</v>
      </c>
      <c r="AG34" s="20">
        <v>8.4</v>
      </c>
      <c r="AH34" s="20">
        <v>7.4</v>
      </c>
      <c r="AI34" s="20">
        <v>10</v>
      </c>
      <c r="AJ34" s="20">
        <v>0</v>
      </c>
      <c r="AK34" s="20">
        <v>13.6</v>
      </c>
      <c r="AL34" s="20">
        <v>7.1000000000000014</v>
      </c>
      <c r="AM34" s="20">
        <v>11.1</v>
      </c>
      <c r="AN34" s="20">
        <v>14.2</v>
      </c>
      <c r="AO34" s="20">
        <v>9.8000000000000007</v>
      </c>
      <c r="AP34" s="20">
        <v>8.7000000000000011</v>
      </c>
      <c r="AQ34" s="20">
        <v>8.4</v>
      </c>
      <c r="AR34" s="20">
        <v>13.7</v>
      </c>
      <c r="AS34" s="20">
        <v>7.4</v>
      </c>
      <c r="AT34" s="20">
        <v>8.4</v>
      </c>
      <c r="AU34" s="20">
        <v>7.6000000000000014</v>
      </c>
      <c r="AV34" s="20">
        <v>7.8000000000000007</v>
      </c>
      <c r="AW34" s="20">
        <v>6.4</v>
      </c>
      <c r="AX34" s="20">
        <v>6.8000000000000007</v>
      </c>
      <c r="AY34" s="20">
        <v>5</v>
      </c>
      <c r="AZ34" s="20">
        <v>7.8000000000000007</v>
      </c>
      <c r="BA34" s="20">
        <v>4.4000000000000004</v>
      </c>
      <c r="BB34" s="20">
        <v>4.4000000000000004</v>
      </c>
    </row>
    <row r="35" spans="1:54" ht="14.1" customHeight="1" x14ac:dyDescent="0.3">
      <c r="A35" s="7" t="s">
        <v>490</v>
      </c>
      <c r="B35" s="81">
        <v>0.8</v>
      </c>
      <c r="C35" s="20">
        <v>0</v>
      </c>
      <c r="D35" s="20">
        <v>3.4</v>
      </c>
      <c r="E35" s="20">
        <v>3</v>
      </c>
      <c r="F35" s="23">
        <v>1.4</v>
      </c>
      <c r="G35" s="81">
        <v>0</v>
      </c>
      <c r="H35" s="23">
        <v>4</v>
      </c>
      <c r="I35" s="81">
        <v>3</v>
      </c>
      <c r="J35" s="20">
        <v>3</v>
      </c>
      <c r="K35" s="20">
        <v>1.3</v>
      </c>
      <c r="L35" s="20">
        <v>4</v>
      </c>
      <c r="M35" s="20">
        <v>0</v>
      </c>
      <c r="N35" s="20">
        <v>5.2</v>
      </c>
      <c r="O35" s="20">
        <v>1.6</v>
      </c>
      <c r="P35" s="20">
        <v>4.5</v>
      </c>
      <c r="Q35" s="20">
        <v>2.8</v>
      </c>
      <c r="R35" s="20">
        <v>4.9000000000000004</v>
      </c>
      <c r="S35" s="20">
        <v>3.1</v>
      </c>
      <c r="T35" s="20">
        <v>2.9</v>
      </c>
      <c r="U35" s="20">
        <v>7.1000000000000014</v>
      </c>
      <c r="V35" s="20">
        <v>0.4</v>
      </c>
      <c r="W35" s="20">
        <v>9.6000000000000014</v>
      </c>
      <c r="X35" s="20">
        <v>4.4000000000000004</v>
      </c>
      <c r="Y35" s="20">
        <v>2.4</v>
      </c>
      <c r="Z35" s="20">
        <v>6.4</v>
      </c>
      <c r="AA35" s="20">
        <v>0</v>
      </c>
      <c r="AB35" s="20">
        <v>9.1</v>
      </c>
      <c r="AC35" s="20">
        <v>0</v>
      </c>
      <c r="AD35" s="20">
        <v>8.5</v>
      </c>
      <c r="AE35" s="20">
        <v>5.8000000000000007</v>
      </c>
      <c r="AF35" s="20">
        <v>4.6000000000000014</v>
      </c>
      <c r="AG35" s="20">
        <v>5</v>
      </c>
      <c r="AH35" s="20">
        <v>6.4</v>
      </c>
      <c r="AI35" s="20">
        <v>8.5</v>
      </c>
      <c r="AJ35" s="20">
        <v>0</v>
      </c>
      <c r="AK35" s="20">
        <v>10.6</v>
      </c>
      <c r="AL35" s="20">
        <v>4.1000000000000014</v>
      </c>
      <c r="AM35" s="20">
        <v>9.2000000000000011</v>
      </c>
      <c r="AN35" s="20">
        <v>7.4</v>
      </c>
      <c r="AO35" s="20">
        <v>7.8000000000000007</v>
      </c>
      <c r="AP35" s="20">
        <v>5.5</v>
      </c>
      <c r="AQ35" s="20">
        <v>5.4</v>
      </c>
      <c r="AR35" s="20">
        <v>12.2</v>
      </c>
      <c r="AS35" s="20">
        <v>6</v>
      </c>
      <c r="AT35" s="20">
        <v>7</v>
      </c>
      <c r="AU35" s="20">
        <v>5.8000000000000007</v>
      </c>
      <c r="AV35" s="20">
        <v>6.6000000000000014</v>
      </c>
      <c r="AW35" s="20">
        <v>4.4000000000000004</v>
      </c>
      <c r="AX35" s="20">
        <v>4.4000000000000004</v>
      </c>
      <c r="AY35" s="20">
        <v>4.2</v>
      </c>
      <c r="AZ35" s="20">
        <v>4.4000000000000004</v>
      </c>
      <c r="BA35" s="20">
        <v>4</v>
      </c>
      <c r="BB35" s="20">
        <v>4.4000000000000004</v>
      </c>
    </row>
    <row r="36" spans="1:54" ht="14.1" customHeight="1" x14ac:dyDescent="0.3">
      <c r="A36" s="7" t="s">
        <v>491</v>
      </c>
      <c r="B36" s="81">
        <v>0.4</v>
      </c>
      <c r="C36" s="20">
        <v>0</v>
      </c>
      <c r="D36" s="20">
        <v>2.4</v>
      </c>
      <c r="E36" s="20">
        <v>0.4</v>
      </c>
      <c r="F36" s="23">
        <v>0.4</v>
      </c>
      <c r="G36" s="81">
        <v>0</v>
      </c>
      <c r="H36" s="23">
        <v>3.4</v>
      </c>
      <c r="I36" s="81">
        <v>1</v>
      </c>
      <c r="J36" s="20">
        <v>1.8</v>
      </c>
      <c r="K36" s="20">
        <v>0.70000000000000007</v>
      </c>
      <c r="L36" s="20">
        <v>1.4</v>
      </c>
      <c r="M36" s="20">
        <v>0</v>
      </c>
      <c r="N36" s="20">
        <v>3.1</v>
      </c>
      <c r="O36" s="20">
        <v>0.4</v>
      </c>
      <c r="P36" s="20">
        <v>3.5</v>
      </c>
      <c r="Q36" s="20">
        <v>2.8</v>
      </c>
      <c r="R36" s="20">
        <v>1.9</v>
      </c>
      <c r="S36" s="20">
        <v>1.3</v>
      </c>
      <c r="T36" s="20">
        <v>1.2</v>
      </c>
      <c r="U36" s="20">
        <v>4.4000000000000004</v>
      </c>
      <c r="V36" s="20">
        <v>0</v>
      </c>
      <c r="W36" s="20">
        <v>5</v>
      </c>
      <c r="X36" s="20">
        <v>3.8</v>
      </c>
      <c r="Y36" s="20">
        <v>1.4</v>
      </c>
      <c r="Z36" s="20">
        <v>3.6</v>
      </c>
      <c r="AA36" s="20">
        <v>0</v>
      </c>
      <c r="AB36" s="20">
        <v>5</v>
      </c>
      <c r="AC36" s="20">
        <v>0</v>
      </c>
      <c r="AD36" s="20">
        <v>3.8</v>
      </c>
      <c r="AE36" s="20">
        <v>2.1</v>
      </c>
      <c r="AF36" s="20">
        <v>1.6</v>
      </c>
      <c r="AG36" s="20">
        <v>1.5</v>
      </c>
      <c r="AH36" s="20">
        <v>2</v>
      </c>
      <c r="AI36" s="20">
        <v>5.8000000000000007</v>
      </c>
      <c r="AJ36" s="20">
        <v>0</v>
      </c>
      <c r="AK36" s="20">
        <v>4.6000000000000014</v>
      </c>
      <c r="AL36" s="20">
        <v>2.4</v>
      </c>
      <c r="AM36" s="20">
        <v>5.6000000000000014</v>
      </c>
      <c r="AN36" s="20">
        <v>3.8</v>
      </c>
      <c r="AO36" s="20">
        <v>3.2</v>
      </c>
      <c r="AP36" s="20">
        <v>4</v>
      </c>
      <c r="AQ36" s="20">
        <v>5</v>
      </c>
      <c r="AR36" s="20">
        <v>9.7000000000000011</v>
      </c>
      <c r="AS36" s="20">
        <v>4.2</v>
      </c>
      <c r="AT36" s="20">
        <v>3.4</v>
      </c>
      <c r="AU36" s="20">
        <v>2.8</v>
      </c>
      <c r="AV36" s="20">
        <v>3.5</v>
      </c>
      <c r="AW36" s="20">
        <v>2.2999999999999998</v>
      </c>
      <c r="AX36" s="20">
        <v>2</v>
      </c>
      <c r="AY36" s="20">
        <v>2.4</v>
      </c>
      <c r="AZ36" s="20">
        <v>2.8</v>
      </c>
      <c r="BA36" s="20">
        <v>2.8</v>
      </c>
      <c r="BB36" s="20">
        <v>2.4</v>
      </c>
    </row>
    <row r="37" spans="1:54" ht="14.1" customHeight="1" x14ac:dyDescent="0.3">
      <c r="A37" s="7" t="s">
        <v>492</v>
      </c>
      <c r="B37" s="81">
        <v>0.4</v>
      </c>
      <c r="C37" s="20">
        <v>0</v>
      </c>
      <c r="D37" s="20">
        <v>0</v>
      </c>
      <c r="E37" s="20">
        <v>0.4</v>
      </c>
      <c r="F37" s="23">
        <v>0.4</v>
      </c>
      <c r="G37" s="81">
        <v>0</v>
      </c>
      <c r="H37" s="23">
        <v>3.4</v>
      </c>
      <c r="I37" s="81">
        <v>0.4</v>
      </c>
      <c r="J37" s="20">
        <v>1.8</v>
      </c>
      <c r="K37" s="20">
        <v>0.1</v>
      </c>
      <c r="L37" s="20">
        <v>1.4</v>
      </c>
      <c r="M37" s="20">
        <v>0</v>
      </c>
      <c r="N37" s="20">
        <v>3.1</v>
      </c>
      <c r="O37" s="20">
        <v>0</v>
      </c>
      <c r="P37" s="20">
        <v>2.9</v>
      </c>
      <c r="Q37" s="20">
        <v>0.4</v>
      </c>
      <c r="R37" s="20">
        <v>1.4</v>
      </c>
      <c r="S37" s="20">
        <v>1.3</v>
      </c>
      <c r="T37" s="20">
        <v>0.8</v>
      </c>
      <c r="U37" s="20">
        <v>4.4000000000000004</v>
      </c>
      <c r="V37" s="20">
        <v>0</v>
      </c>
      <c r="W37" s="20">
        <v>3.3</v>
      </c>
      <c r="X37" s="20">
        <v>3.2</v>
      </c>
      <c r="Y37" s="20">
        <v>0.8</v>
      </c>
      <c r="Z37" s="20">
        <v>3.6</v>
      </c>
      <c r="AA37" s="20">
        <v>0</v>
      </c>
      <c r="AB37" s="20">
        <v>3</v>
      </c>
      <c r="AC37" s="20">
        <v>0</v>
      </c>
      <c r="AD37" s="20">
        <v>3.8</v>
      </c>
      <c r="AE37" s="20">
        <v>1.5</v>
      </c>
      <c r="AF37" s="20">
        <v>1.6</v>
      </c>
      <c r="AG37" s="20">
        <v>1.4</v>
      </c>
      <c r="AH37" s="20">
        <v>2</v>
      </c>
      <c r="AI37" s="20">
        <v>5.2</v>
      </c>
      <c r="AJ37" s="20">
        <v>0</v>
      </c>
      <c r="AK37" s="20">
        <v>4</v>
      </c>
      <c r="AL37" s="20">
        <v>2.4</v>
      </c>
      <c r="AM37" s="20">
        <v>5</v>
      </c>
      <c r="AN37" s="20">
        <v>3.4</v>
      </c>
      <c r="AO37" s="20">
        <v>2.6</v>
      </c>
      <c r="AP37" s="20">
        <v>2.6</v>
      </c>
      <c r="AQ37" s="20">
        <v>3.4</v>
      </c>
      <c r="AR37" s="20">
        <v>6.5</v>
      </c>
      <c r="AS37" s="20">
        <v>3.4</v>
      </c>
      <c r="AT37" s="20">
        <v>2.4</v>
      </c>
      <c r="AU37" s="20">
        <v>2.8</v>
      </c>
      <c r="AV37" s="20">
        <v>1.8</v>
      </c>
      <c r="AW37" s="20">
        <v>1.8</v>
      </c>
      <c r="AX37" s="20">
        <v>1.4</v>
      </c>
      <c r="AY37" s="20">
        <v>1.4</v>
      </c>
      <c r="AZ37" s="20">
        <v>2.8</v>
      </c>
      <c r="BA37" s="20">
        <v>1.6</v>
      </c>
      <c r="BB37" s="20">
        <v>2</v>
      </c>
    </row>
    <row r="38" spans="1:54" ht="14.1" customHeight="1" x14ac:dyDescent="0.3">
      <c r="A38" s="7" t="s">
        <v>493</v>
      </c>
      <c r="B38" s="81">
        <v>0.4</v>
      </c>
      <c r="C38" s="20">
        <v>0</v>
      </c>
      <c r="D38" s="20">
        <v>0</v>
      </c>
      <c r="E38" s="20">
        <v>0.4</v>
      </c>
      <c r="F38" s="23">
        <v>1</v>
      </c>
      <c r="G38" s="81">
        <v>0</v>
      </c>
      <c r="H38" s="23">
        <v>2</v>
      </c>
      <c r="I38" s="81">
        <v>0.4</v>
      </c>
      <c r="J38" s="20">
        <v>1.2</v>
      </c>
      <c r="K38" s="20">
        <v>0.4</v>
      </c>
      <c r="L38" s="20">
        <v>0.4</v>
      </c>
      <c r="M38" s="20">
        <v>0</v>
      </c>
      <c r="N38" s="20">
        <v>0.4</v>
      </c>
      <c r="O38" s="20">
        <v>0</v>
      </c>
      <c r="P38" s="20">
        <v>1.5</v>
      </c>
      <c r="Q38" s="20">
        <v>0</v>
      </c>
      <c r="R38" s="20">
        <v>1.4</v>
      </c>
      <c r="S38" s="20">
        <v>1.2</v>
      </c>
      <c r="T38" s="20">
        <v>0.4</v>
      </c>
      <c r="U38" s="20">
        <v>1.4</v>
      </c>
      <c r="V38" s="20">
        <v>0</v>
      </c>
      <c r="W38" s="20">
        <v>1.4</v>
      </c>
      <c r="X38" s="20">
        <v>2.4</v>
      </c>
      <c r="Y38" s="20">
        <v>0.8</v>
      </c>
      <c r="Z38" s="20">
        <v>1.4</v>
      </c>
      <c r="AA38" s="20">
        <v>0</v>
      </c>
      <c r="AB38" s="20">
        <v>1.8</v>
      </c>
      <c r="AC38" s="20">
        <v>0</v>
      </c>
      <c r="AD38" s="20">
        <v>1</v>
      </c>
      <c r="AE38" s="20">
        <v>0</v>
      </c>
      <c r="AF38" s="20">
        <v>0</v>
      </c>
      <c r="AG38" s="20">
        <v>0</v>
      </c>
      <c r="AH38" s="20">
        <v>0.8</v>
      </c>
      <c r="AI38" s="20">
        <v>3.4</v>
      </c>
      <c r="AJ38" s="20">
        <v>0</v>
      </c>
      <c r="AK38" s="20">
        <v>1.4</v>
      </c>
      <c r="AL38" s="20">
        <v>1.6</v>
      </c>
      <c r="AM38" s="20">
        <v>2.2000000000000002</v>
      </c>
      <c r="AN38" s="20">
        <v>3.4</v>
      </c>
      <c r="AO38" s="20">
        <v>0.8</v>
      </c>
      <c r="AP38" s="20">
        <v>0.8</v>
      </c>
      <c r="AQ38" s="20">
        <v>2.2000000000000002</v>
      </c>
      <c r="AR38" s="20">
        <v>5.4</v>
      </c>
      <c r="AS38" s="20">
        <v>1.8</v>
      </c>
      <c r="AT38" s="20">
        <v>0.4</v>
      </c>
      <c r="AU38" s="20">
        <v>1.4</v>
      </c>
      <c r="AV38" s="20">
        <v>1</v>
      </c>
      <c r="AW38" s="20">
        <v>1.4</v>
      </c>
      <c r="AX38" s="20">
        <v>1</v>
      </c>
      <c r="AY38" s="20">
        <v>0.8</v>
      </c>
      <c r="AZ38" s="20">
        <v>2.2000000000000002</v>
      </c>
      <c r="BA38" s="20">
        <v>0</v>
      </c>
      <c r="BB38" s="20">
        <v>2</v>
      </c>
    </row>
    <row r="39" spans="1:54" ht="14.1" customHeight="1" x14ac:dyDescent="0.3">
      <c r="A39" s="7" t="s">
        <v>494</v>
      </c>
      <c r="B39" s="81">
        <v>0.4</v>
      </c>
      <c r="C39" s="20">
        <v>0</v>
      </c>
      <c r="D39" s="20">
        <v>0</v>
      </c>
      <c r="E39" s="20">
        <v>0</v>
      </c>
      <c r="F39" s="23">
        <v>0.4</v>
      </c>
      <c r="G39" s="81">
        <v>0</v>
      </c>
      <c r="H39" s="23">
        <v>0.8</v>
      </c>
      <c r="I39" s="81">
        <v>0</v>
      </c>
      <c r="J39" s="20">
        <v>0.8</v>
      </c>
      <c r="K39" s="20">
        <v>0.4</v>
      </c>
      <c r="L39" s="20">
        <v>0.4</v>
      </c>
      <c r="M39" s="20">
        <v>0</v>
      </c>
      <c r="N39" s="20">
        <v>0</v>
      </c>
      <c r="O39" s="20">
        <v>0</v>
      </c>
      <c r="P39" s="20">
        <v>2</v>
      </c>
      <c r="Q39" s="20">
        <v>0</v>
      </c>
      <c r="R39" s="20">
        <v>1.4</v>
      </c>
      <c r="S39" s="20">
        <v>0</v>
      </c>
      <c r="T39" s="20">
        <v>0</v>
      </c>
      <c r="U39" s="20">
        <v>0.8</v>
      </c>
      <c r="V39" s="20">
        <v>0</v>
      </c>
      <c r="W39" s="20">
        <v>0</v>
      </c>
      <c r="X39" s="20">
        <v>2.4</v>
      </c>
      <c r="Y39" s="20">
        <v>0</v>
      </c>
      <c r="Z39" s="20">
        <v>0.4</v>
      </c>
      <c r="AA39" s="20">
        <v>0</v>
      </c>
      <c r="AB39" s="20">
        <v>1.4</v>
      </c>
      <c r="AC39" s="20">
        <v>0</v>
      </c>
      <c r="AD39" s="20">
        <v>1</v>
      </c>
      <c r="AE39" s="20">
        <v>0</v>
      </c>
      <c r="AF39" s="20">
        <v>0</v>
      </c>
      <c r="AG39" s="20">
        <v>0</v>
      </c>
      <c r="AH39" s="20">
        <v>0</v>
      </c>
      <c r="AI39" s="20">
        <v>1</v>
      </c>
      <c r="AJ39" s="20">
        <v>0</v>
      </c>
      <c r="AK39" s="20">
        <v>0</v>
      </c>
      <c r="AL39" s="20">
        <v>0</v>
      </c>
      <c r="AM39" s="20">
        <v>1.4</v>
      </c>
      <c r="AN39" s="20">
        <v>0</v>
      </c>
      <c r="AO39" s="20">
        <v>0.8</v>
      </c>
      <c r="AP39" s="20">
        <v>0.4</v>
      </c>
      <c r="AQ39" s="20">
        <v>0.4</v>
      </c>
      <c r="AR39" s="20">
        <v>4.8000000000000007</v>
      </c>
      <c r="AS39" s="20">
        <v>0</v>
      </c>
      <c r="AT39" s="20">
        <v>0.4</v>
      </c>
      <c r="AU39" s="20">
        <v>1</v>
      </c>
      <c r="AV39" s="20">
        <v>0.4</v>
      </c>
      <c r="AW39" s="20">
        <v>0.4</v>
      </c>
      <c r="AX39" s="20">
        <v>1</v>
      </c>
      <c r="AY39" s="20">
        <v>0</v>
      </c>
      <c r="AZ39" s="20">
        <v>0.4</v>
      </c>
      <c r="BA39" s="20">
        <v>0</v>
      </c>
      <c r="BB39" s="20">
        <v>0</v>
      </c>
    </row>
    <row r="40" spans="1:54" ht="14.1" customHeight="1" x14ac:dyDescent="0.3">
      <c r="A40" s="98" t="s">
        <v>116</v>
      </c>
      <c r="B40" s="99">
        <f t="shared" ref="B40:AG40" si="0">MAX(B9:B39)</f>
        <v>3.4</v>
      </c>
      <c r="C40" s="70">
        <f t="shared" si="0"/>
        <v>8</v>
      </c>
      <c r="D40" s="70">
        <f t="shared" si="0"/>
        <v>6</v>
      </c>
      <c r="E40" s="70">
        <f t="shared" si="0"/>
        <v>8.4</v>
      </c>
      <c r="F40" s="22">
        <f t="shared" si="0"/>
        <v>5.8000000000000007</v>
      </c>
      <c r="G40" s="99">
        <f t="shared" si="0"/>
        <v>0</v>
      </c>
      <c r="H40" s="22">
        <f t="shared" si="0"/>
        <v>10.199999999999999</v>
      </c>
      <c r="I40" s="99">
        <f t="shared" si="0"/>
        <v>5</v>
      </c>
      <c r="J40" s="70">
        <f t="shared" si="0"/>
        <v>11.4</v>
      </c>
      <c r="K40" s="70">
        <f t="shared" si="0"/>
        <v>5.8000000000000007</v>
      </c>
      <c r="L40" s="70">
        <f t="shared" si="0"/>
        <v>7.6000000000000014</v>
      </c>
      <c r="M40" s="70">
        <f t="shared" si="0"/>
        <v>0</v>
      </c>
      <c r="N40" s="70">
        <f t="shared" si="0"/>
        <v>14.6</v>
      </c>
      <c r="O40" s="70">
        <f t="shared" si="0"/>
        <v>5.2</v>
      </c>
      <c r="P40" s="70">
        <f t="shared" si="0"/>
        <v>15.5</v>
      </c>
      <c r="Q40" s="70">
        <f t="shared" si="0"/>
        <v>10.8</v>
      </c>
      <c r="R40" s="70">
        <f t="shared" si="0"/>
        <v>17</v>
      </c>
      <c r="S40" s="70">
        <f t="shared" si="0"/>
        <v>14.3</v>
      </c>
      <c r="T40" s="70">
        <f t="shared" si="0"/>
        <v>17</v>
      </c>
      <c r="U40" s="70">
        <f t="shared" si="0"/>
        <v>19.7</v>
      </c>
      <c r="V40" s="70">
        <f t="shared" si="0"/>
        <v>1.6</v>
      </c>
      <c r="W40" s="70">
        <f t="shared" si="0"/>
        <v>33.799999999999997</v>
      </c>
      <c r="X40" s="70">
        <f t="shared" si="0"/>
        <v>17</v>
      </c>
      <c r="Y40" s="70">
        <f t="shared" si="0"/>
        <v>18.399999999999999</v>
      </c>
      <c r="Z40" s="70">
        <f t="shared" si="0"/>
        <v>16.399999999999999</v>
      </c>
      <c r="AA40" s="70">
        <f t="shared" si="0"/>
        <v>0</v>
      </c>
      <c r="AB40" s="70">
        <f t="shared" si="0"/>
        <v>30.5</v>
      </c>
      <c r="AC40" s="70">
        <f t="shared" si="0"/>
        <v>3.2</v>
      </c>
      <c r="AD40" s="70">
        <f t="shared" si="0"/>
        <v>25.8</v>
      </c>
      <c r="AE40" s="70">
        <f t="shared" si="0"/>
        <v>23.2</v>
      </c>
      <c r="AF40" s="70">
        <f t="shared" si="0"/>
        <v>23.4</v>
      </c>
      <c r="AG40" s="70">
        <f t="shared" si="0"/>
        <v>20.9</v>
      </c>
      <c r="AH40" s="70">
        <f t="shared" ref="AH40:BB40" si="1">MAX(AH9:AH39)</f>
        <v>20.8</v>
      </c>
      <c r="AI40" s="70">
        <f t="shared" si="1"/>
        <v>36.200000000000003</v>
      </c>
      <c r="AJ40" s="70">
        <f t="shared" si="1"/>
        <v>0</v>
      </c>
      <c r="AK40" s="70">
        <f t="shared" si="1"/>
        <v>33.4</v>
      </c>
      <c r="AL40" s="70">
        <f t="shared" si="1"/>
        <v>18</v>
      </c>
      <c r="AM40" s="70">
        <f t="shared" si="1"/>
        <v>30.2</v>
      </c>
      <c r="AN40" s="70">
        <f t="shared" si="1"/>
        <v>35.6</v>
      </c>
      <c r="AO40" s="70">
        <f t="shared" si="1"/>
        <v>29.4</v>
      </c>
      <c r="AP40" s="70">
        <f t="shared" si="1"/>
        <v>25.6</v>
      </c>
      <c r="AQ40" s="70">
        <f t="shared" si="1"/>
        <v>22.6</v>
      </c>
      <c r="AR40" s="70">
        <f t="shared" si="1"/>
        <v>28</v>
      </c>
      <c r="AS40" s="70">
        <f t="shared" si="1"/>
        <v>22.8</v>
      </c>
      <c r="AT40" s="70">
        <f t="shared" si="1"/>
        <v>28</v>
      </c>
      <c r="AU40" s="70">
        <f t="shared" si="1"/>
        <v>36.4</v>
      </c>
      <c r="AV40" s="70">
        <f t="shared" si="1"/>
        <v>30</v>
      </c>
      <c r="AW40" s="70">
        <f t="shared" si="1"/>
        <v>28.9</v>
      </c>
      <c r="AX40" s="70">
        <f t="shared" si="1"/>
        <v>23.6</v>
      </c>
      <c r="AY40" s="70">
        <f t="shared" si="1"/>
        <v>19.2</v>
      </c>
      <c r="AZ40" s="70">
        <f t="shared" si="1"/>
        <v>24.8</v>
      </c>
      <c r="BA40" s="70">
        <f t="shared" si="1"/>
        <v>22.6</v>
      </c>
      <c r="BB40" s="70">
        <f t="shared" si="1"/>
        <v>19</v>
      </c>
    </row>
    <row r="41" spans="1:54" ht="14.1" customHeight="1" thickBot="1" x14ac:dyDescent="0.35">
      <c r="A41" s="21" t="s">
        <v>117</v>
      </c>
      <c r="B41" s="83">
        <f t="shared" ref="B41:AG41" si="2">HOUR(B7)</f>
        <v>7</v>
      </c>
      <c r="C41" s="23">
        <f t="shared" si="2"/>
        <v>7</v>
      </c>
      <c r="D41" s="23">
        <f t="shared" si="2"/>
        <v>7</v>
      </c>
      <c r="E41" s="23">
        <f t="shared" si="2"/>
        <v>8</v>
      </c>
      <c r="F41" s="23">
        <f t="shared" si="2"/>
        <v>8</v>
      </c>
      <c r="G41" s="83">
        <f t="shared" si="2"/>
        <v>9</v>
      </c>
      <c r="H41" s="23">
        <f t="shared" si="2"/>
        <v>9</v>
      </c>
      <c r="I41" s="83">
        <f t="shared" si="2"/>
        <v>9</v>
      </c>
      <c r="J41" s="23">
        <f t="shared" si="2"/>
        <v>9</v>
      </c>
      <c r="K41" s="23">
        <f t="shared" si="2"/>
        <v>10</v>
      </c>
      <c r="L41" s="23">
        <f t="shared" si="2"/>
        <v>10</v>
      </c>
      <c r="M41" s="23">
        <f t="shared" si="2"/>
        <v>10</v>
      </c>
      <c r="N41" s="23">
        <f t="shared" si="2"/>
        <v>10</v>
      </c>
      <c r="O41" s="23">
        <f t="shared" si="2"/>
        <v>11</v>
      </c>
      <c r="P41" s="23">
        <f t="shared" si="2"/>
        <v>11</v>
      </c>
      <c r="Q41" s="23">
        <f t="shared" si="2"/>
        <v>11</v>
      </c>
      <c r="R41" s="23">
        <f t="shared" si="2"/>
        <v>11</v>
      </c>
      <c r="S41" s="23">
        <f t="shared" si="2"/>
        <v>12</v>
      </c>
      <c r="T41" s="23">
        <f t="shared" si="2"/>
        <v>12</v>
      </c>
      <c r="U41" s="23">
        <f t="shared" si="2"/>
        <v>12</v>
      </c>
      <c r="V41" s="23">
        <f t="shared" si="2"/>
        <v>12</v>
      </c>
      <c r="W41" s="23">
        <f t="shared" si="2"/>
        <v>13</v>
      </c>
      <c r="X41" s="23">
        <f t="shared" si="2"/>
        <v>13</v>
      </c>
      <c r="Y41" s="23">
        <f t="shared" si="2"/>
        <v>13</v>
      </c>
      <c r="Z41" s="23">
        <f t="shared" si="2"/>
        <v>13</v>
      </c>
      <c r="AA41" s="23">
        <f t="shared" si="2"/>
        <v>14</v>
      </c>
      <c r="AB41" s="23">
        <f t="shared" si="2"/>
        <v>14</v>
      </c>
      <c r="AC41" s="23">
        <f t="shared" si="2"/>
        <v>14</v>
      </c>
      <c r="AD41" s="23">
        <f t="shared" si="2"/>
        <v>14</v>
      </c>
      <c r="AE41" s="23">
        <f t="shared" si="2"/>
        <v>15</v>
      </c>
      <c r="AF41" s="23">
        <f t="shared" si="2"/>
        <v>15</v>
      </c>
      <c r="AG41" s="23">
        <f t="shared" si="2"/>
        <v>15</v>
      </c>
      <c r="AH41" s="23">
        <f t="shared" ref="AH41:BB41" si="3">HOUR(AH7)</f>
        <v>15</v>
      </c>
      <c r="AI41" s="23">
        <f t="shared" si="3"/>
        <v>16</v>
      </c>
      <c r="AJ41" s="23">
        <f t="shared" si="3"/>
        <v>16</v>
      </c>
      <c r="AK41" s="23">
        <f t="shared" si="3"/>
        <v>16</v>
      </c>
      <c r="AL41" s="23">
        <f t="shared" si="3"/>
        <v>16</v>
      </c>
      <c r="AM41" s="23">
        <f t="shared" si="3"/>
        <v>17</v>
      </c>
      <c r="AN41" s="23">
        <f t="shared" si="3"/>
        <v>17</v>
      </c>
      <c r="AO41" s="23">
        <f t="shared" si="3"/>
        <v>17</v>
      </c>
      <c r="AP41" s="23">
        <f t="shared" si="3"/>
        <v>18</v>
      </c>
      <c r="AQ41" s="23">
        <f t="shared" si="3"/>
        <v>18</v>
      </c>
      <c r="AR41" s="23">
        <f t="shared" si="3"/>
        <v>19</v>
      </c>
      <c r="AS41" s="23">
        <f t="shared" si="3"/>
        <v>19</v>
      </c>
      <c r="AT41" s="23">
        <f t="shared" si="3"/>
        <v>20</v>
      </c>
      <c r="AU41" s="23">
        <f t="shared" si="3"/>
        <v>20</v>
      </c>
      <c r="AV41" s="23">
        <f t="shared" si="3"/>
        <v>21</v>
      </c>
      <c r="AW41" s="23">
        <f t="shared" si="3"/>
        <v>21</v>
      </c>
      <c r="AX41" s="23">
        <f t="shared" si="3"/>
        <v>22</v>
      </c>
      <c r="AY41" s="23">
        <f t="shared" si="3"/>
        <v>22</v>
      </c>
      <c r="AZ41" s="23">
        <f t="shared" si="3"/>
        <v>23</v>
      </c>
      <c r="BA41" s="23">
        <f t="shared" si="3"/>
        <v>23</v>
      </c>
      <c r="BB41" s="23">
        <f t="shared" si="3"/>
        <v>0</v>
      </c>
    </row>
    <row r="42" spans="1:54" ht="14.1" customHeight="1" thickTop="1" x14ac:dyDescent="0.3"/>
    <row r="44" spans="1:54" ht="14.1" customHeight="1" thickBot="1" x14ac:dyDescent="0.35">
      <c r="A44" s="15" t="s">
        <v>495</v>
      </c>
    </row>
    <row r="45" spans="1:54" ht="14.1" customHeight="1" thickTop="1" x14ac:dyDescent="0.3">
      <c r="A45" s="94" t="s">
        <v>82</v>
      </c>
      <c r="B45" s="72">
        <v>4002</v>
      </c>
      <c r="C45" s="95">
        <v>4004</v>
      </c>
      <c r="D45" s="16">
        <v>4006</v>
      </c>
      <c r="E45" s="16">
        <v>4008</v>
      </c>
      <c r="F45" s="94">
        <v>4010</v>
      </c>
      <c r="G45" s="72">
        <v>4012</v>
      </c>
      <c r="H45" s="96">
        <v>4014</v>
      </c>
      <c r="I45" s="72">
        <v>4016</v>
      </c>
      <c r="J45" s="95">
        <v>4018</v>
      </c>
      <c r="K45" s="16">
        <v>4020</v>
      </c>
      <c r="L45" s="16">
        <v>4022</v>
      </c>
      <c r="M45" s="16">
        <v>4024</v>
      </c>
      <c r="N45" s="16">
        <v>4026</v>
      </c>
      <c r="O45" s="16">
        <v>4028</v>
      </c>
      <c r="P45" s="16">
        <v>4030</v>
      </c>
      <c r="Q45" s="16">
        <v>4032</v>
      </c>
      <c r="R45" s="16">
        <v>4034</v>
      </c>
      <c r="S45" s="16">
        <v>4036</v>
      </c>
      <c r="T45" s="16">
        <v>4038</v>
      </c>
      <c r="U45" s="16">
        <v>4040</v>
      </c>
      <c r="V45" s="16">
        <v>4042</v>
      </c>
      <c r="W45" s="16">
        <v>4044</v>
      </c>
      <c r="X45" s="16">
        <v>4046</v>
      </c>
      <c r="Y45" s="16">
        <v>4048</v>
      </c>
      <c r="Z45" s="16">
        <v>4050</v>
      </c>
      <c r="AA45" s="16">
        <v>4052</v>
      </c>
      <c r="AB45" s="16">
        <v>4054</v>
      </c>
      <c r="AC45" s="16">
        <v>4056</v>
      </c>
      <c r="AD45" s="16">
        <v>4058</v>
      </c>
      <c r="AE45" s="16">
        <v>4060</v>
      </c>
      <c r="AF45" s="16">
        <v>4062</v>
      </c>
      <c r="AG45" s="16">
        <v>4064</v>
      </c>
      <c r="AH45" s="16">
        <v>4066</v>
      </c>
      <c r="AI45" s="16">
        <v>4068</v>
      </c>
      <c r="AJ45" s="16">
        <v>4070</v>
      </c>
      <c r="AK45" s="16">
        <v>4072</v>
      </c>
      <c r="AL45" s="16">
        <v>4074</v>
      </c>
      <c r="AM45" s="16">
        <v>4076</v>
      </c>
      <c r="AN45" s="16">
        <v>4078</v>
      </c>
      <c r="AO45" s="16">
        <v>4080</v>
      </c>
      <c r="AP45" s="16">
        <v>4082</v>
      </c>
      <c r="AQ45" s="16">
        <v>4084</v>
      </c>
      <c r="AR45" s="16">
        <v>4086</v>
      </c>
      <c r="AS45" s="16">
        <v>4088</v>
      </c>
      <c r="AT45" s="16">
        <v>4090</v>
      </c>
      <c r="AU45" s="16">
        <v>4092</v>
      </c>
      <c r="AV45" s="16">
        <v>4094</v>
      </c>
      <c r="AW45" s="16">
        <v>4096</v>
      </c>
      <c r="AX45" s="16">
        <v>4098</v>
      </c>
      <c r="AY45" s="16">
        <v>4100</v>
      </c>
      <c r="AZ45" s="16">
        <v>4102</v>
      </c>
      <c r="BA45" s="16">
        <v>4104</v>
      </c>
    </row>
    <row r="46" spans="1:54" ht="14.1" customHeight="1" x14ac:dyDescent="0.3">
      <c r="A46" s="97" t="s">
        <v>83</v>
      </c>
      <c r="B46" s="76">
        <v>0.29722222222222222</v>
      </c>
      <c r="C46" s="78">
        <v>0.29375000000000001</v>
      </c>
      <c r="D46" s="59">
        <v>0.31458333333333333</v>
      </c>
      <c r="E46" s="59">
        <v>0.3354166666666667</v>
      </c>
      <c r="F46" s="75">
        <v>0.35555555555555557</v>
      </c>
      <c r="G46" s="76">
        <v>0.36944444444444446</v>
      </c>
      <c r="H46" s="77">
        <v>0.37986111111111115</v>
      </c>
      <c r="I46" s="76">
        <v>0.39027777777777778</v>
      </c>
      <c r="J46" s="78">
        <v>0.39999999999999997</v>
      </c>
      <c r="K46" s="59">
        <v>0.40972222222222227</v>
      </c>
      <c r="L46" s="59">
        <v>0.4201388888888889</v>
      </c>
      <c r="M46" s="59">
        <v>0.43055555555555558</v>
      </c>
      <c r="N46" s="59">
        <v>0.4465277777777778</v>
      </c>
      <c r="O46" s="59">
        <v>0.45694444444444443</v>
      </c>
      <c r="P46" s="59">
        <v>0.46736111111111112</v>
      </c>
      <c r="Q46" s="59">
        <v>0.4777777777777778</v>
      </c>
      <c r="R46" s="59">
        <v>0.48819444444444443</v>
      </c>
      <c r="S46" s="59">
        <v>0.49861111111111112</v>
      </c>
      <c r="T46" s="59">
        <v>0.50694444444444442</v>
      </c>
      <c r="U46" s="59">
        <v>0.51736111111111105</v>
      </c>
      <c r="V46" s="59">
        <v>0.52777777777777779</v>
      </c>
      <c r="W46" s="59">
        <v>0.53819444444444442</v>
      </c>
      <c r="X46" s="59">
        <v>0.54861111111111105</v>
      </c>
      <c r="Y46" s="59">
        <v>0.55902777777777779</v>
      </c>
      <c r="Z46" s="59">
        <v>0.56944444444444442</v>
      </c>
      <c r="AA46" s="59">
        <v>0.57986111111111105</v>
      </c>
      <c r="AB46" s="59">
        <v>0.59027777777777779</v>
      </c>
      <c r="AC46" s="59">
        <v>0.60069444444444442</v>
      </c>
      <c r="AD46" s="59">
        <v>0.61111111111111105</v>
      </c>
      <c r="AE46" s="59">
        <v>0.62152777777777779</v>
      </c>
      <c r="AF46" s="59">
        <v>0.63263888888888886</v>
      </c>
      <c r="AG46" s="59">
        <v>0.6430555555555556</v>
      </c>
      <c r="AH46" s="59">
        <v>0.65347222222222223</v>
      </c>
      <c r="AI46" s="59">
        <v>0.66388888888888886</v>
      </c>
      <c r="AJ46" s="59">
        <v>0.6743055555555556</v>
      </c>
      <c r="AK46" s="59">
        <v>0.68472222222222223</v>
      </c>
      <c r="AL46" s="59">
        <v>0.69513888888888886</v>
      </c>
      <c r="AM46" s="59">
        <v>0.7090277777777777</v>
      </c>
      <c r="AN46" s="59">
        <v>0.72986111111111107</v>
      </c>
      <c r="AO46" s="59">
        <v>0.75069444444444444</v>
      </c>
      <c r="AP46" s="59">
        <v>0.7729166666666667</v>
      </c>
      <c r="AQ46" s="59">
        <v>0.7944444444444444</v>
      </c>
      <c r="AR46" s="59">
        <v>0.81527777777777777</v>
      </c>
      <c r="AS46" s="59">
        <v>0.83611111111111114</v>
      </c>
      <c r="AT46" s="59">
        <v>0.8569444444444444</v>
      </c>
      <c r="AU46" s="59">
        <v>0.87777777777777777</v>
      </c>
      <c r="AV46" s="59">
        <v>0.89861111111111114</v>
      </c>
      <c r="AW46" s="59">
        <v>0.9194444444444444</v>
      </c>
      <c r="AX46" s="59">
        <v>0.94027777777777777</v>
      </c>
      <c r="AY46" s="59">
        <v>0.96111111111111114</v>
      </c>
      <c r="AZ46" s="59">
        <v>0.9819444444444444</v>
      </c>
      <c r="BA46" s="59">
        <v>1.0034722222222221</v>
      </c>
    </row>
    <row r="47" spans="1:54" ht="14.1" customHeight="1" x14ac:dyDescent="0.3">
      <c r="B47" s="80"/>
      <c r="G47" s="80"/>
      <c r="I47" s="80"/>
    </row>
    <row r="48" spans="1:54" ht="14.1" customHeight="1" x14ac:dyDescent="0.3">
      <c r="A48" s="7" t="s">
        <v>494</v>
      </c>
      <c r="B48" s="81"/>
      <c r="C48" s="20">
        <v>0</v>
      </c>
      <c r="D48" s="20">
        <v>0.4</v>
      </c>
      <c r="E48" s="20">
        <v>0</v>
      </c>
      <c r="F48" s="23">
        <v>1</v>
      </c>
      <c r="G48" s="81">
        <v>0</v>
      </c>
      <c r="H48" s="23">
        <v>0</v>
      </c>
      <c r="I48" s="81">
        <v>1.8</v>
      </c>
      <c r="J48" s="20">
        <v>0.4</v>
      </c>
      <c r="K48" s="20">
        <v>0</v>
      </c>
      <c r="L48" s="20">
        <v>0.4</v>
      </c>
      <c r="M48" s="20">
        <v>0.4</v>
      </c>
      <c r="N48" s="20">
        <v>5.4</v>
      </c>
      <c r="O48" s="20">
        <v>1.4</v>
      </c>
      <c r="P48" s="20">
        <v>1.4</v>
      </c>
      <c r="Q48" s="20">
        <v>0</v>
      </c>
      <c r="R48" s="20">
        <v>2.4</v>
      </c>
      <c r="S48" s="20">
        <v>0</v>
      </c>
      <c r="T48" s="20">
        <v>0.4</v>
      </c>
      <c r="U48" s="20">
        <v>0.8</v>
      </c>
      <c r="V48" s="20">
        <v>1</v>
      </c>
      <c r="W48" s="20">
        <v>0</v>
      </c>
      <c r="X48" s="20">
        <v>1</v>
      </c>
      <c r="Y48" s="20">
        <v>2.4</v>
      </c>
      <c r="Z48" s="20">
        <v>0.8</v>
      </c>
      <c r="AA48" s="20">
        <v>2</v>
      </c>
      <c r="AB48" s="20">
        <v>0</v>
      </c>
      <c r="AC48" s="20">
        <v>3.6</v>
      </c>
      <c r="AD48" s="20">
        <v>0.4</v>
      </c>
      <c r="AE48" s="20">
        <v>0</v>
      </c>
      <c r="AF48" s="20">
        <v>1.4</v>
      </c>
      <c r="AG48" s="20">
        <v>0</v>
      </c>
      <c r="AH48" s="20">
        <v>2.8</v>
      </c>
      <c r="AI48" s="20">
        <v>0.8</v>
      </c>
      <c r="AJ48" s="20">
        <v>0.4</v>
      </c>
      <c r="AK48" s="20">
        <v>1.8</v>
      </c>
      <c r="AL48" s="20">
        <v>0</v>
      </c>
      <c r="AM48" s="20">
        <v>2</v>
      </c>
      <c r="AN48" s="20">
        <v>1.2</v>
      </c>
      <c r="AO48" s="20">
        <v>1</v>
      </c>
      <c r="AP48" s="20">
        <v>2</v>
      </c>
      <c r="AQ48" s="20">
        <v>0.4</v>
      </c>
      <c r="AR48" s="20">
        <v>2.4</v>
      </c>
      <c r="AS48" s="20">
        <v>1.4</v>
      </c>
      <c r="AT48" s="20">
        <v>0</v>
      </c>
      <c r="AU48" s="20">
        <v>1</v>
      </c>
      <c r="AV48" s="20">
        <v>1</v>
      </c>
      <c r="AW48" s="20">
        <v>0.4</v>
      </c>
      <c r="AX48" s="20">
        <v>1</v>
      </c>
      <c r="AY48" s="20">
        <v>0.8</v>
      </c>
      <c r="AZ48" s="20">
        <v>0.8</v>
      </c>
      <c r="BA48" s="20">
        <v>0.4</v>
      </c>
    </row>
    <row r="49" spans="1:53" ht="14.1" customHeight="1" x14ac:dyDescent="0.3">
      <c r="A49" s="7" t="s">
        <v>493</v>
      </c>
      <c r="B49" s="81"/>
      <c r="C49" s="20">
        <v>0</v>
      </c>
      <c r="D49" s="20">
        <v>0.4</v>
      </c>
      <c r="E49" s="20">
        <v>0</v>
      </c>
      <c r="F49" s="23">
        <v>1</v>
      </c>
      <c r="G49" s="81">
        <v>0</v>
      </c>
      <c r="H49" s="23">
        <v>1.4</v>
      </c>
      <c r="I49" s="81">
        <v>3</v>
      </c>
      <c r="J49" s="20">
        <v>0.8</v>
      </c>
      <c r="K49" s="20">
        <v>0</v>
      </c>
      <c r="L49" s="20">
        <v>1.4</v>
      </c>
      <c r="M49" s="20">
        <v>1.2</v>
      </c>
      <c r="N49" s="20">
        <v>6</v>
      </c>
      <c r="O49" s="20">
        <v>2.2000000000000002</v>
      </c>
      <c r="P49" s="20">
        <v>2</v>
      </c>
      <c r="Q49" s="20">
        <v>0</v>
      </c>
      <c r="R49" s="20">
        <v>4.4000000000000004</v>
      </c>
      <c r="S49" s="20">
        <v>0</v>
      </c>
      <c r="T49" s="20">
        <v>3.3</v>
      </c>
      <c r="U49" s="20">
        <v>1.4</v>
      </c>
      <c r="V49" s="20">
        <v>1.4</v>
      </c>
      <c r="W49" s="20">
        <v>0.8</v>
      </c>
      <c r="X49" s="20">
        <v>1</v>
      </c>
      <c r="Y49" s="20">
        <v>2.8</v>
      </c>
      <c r="Z49" s="20">
        <v>0.8</v>
      </c>
      <c r="AA49" s="20">
        <v>4.4000000000000004</v>
      </c>
      <c r="AB49" s="20">
        <v>0.4</v>
      </c>
      <c r="AC49" s="20">
        <v>4.8000000000000007</v>
      </c>
      <c r="AD49" s="20">
        <v>2.8</v>
      </c>
      <c r="AE49" s="20">
        <v>0</v>
      </c>
      <c r="AF49" s="20">
        <v>2.4</v>
      </c>
      <c r="AG49" s="20">
        <v>0</v>
      </c>
      <c r="AH49" s="20">
        <v>4.2</v>
      </c>
      <c r="AI49" s="20">
        <v>2</v>
      </c>
      <c r="AJ49" s="20">
        <v>0.4</v>
      </c>
      <c r="AK49" s="20">
        <v>6.2</v>
      </c>
      <c r="AL49" s="20">
        <v>1</v>
      </c>
      <c r="AM49" s="20">
        <v>8.2000000000000011</v>
      </c>
      <c r="AN49" s="20">
        <v>1.8</v>
      </c>
      <c r="AO49" s="20">
        <v>1.8</v>
      </c>
      <c r="AP49" s="20">
        <v>3.4</v>
      </c>
      <c r="AQ49" s="20">
        <v>0.8</v>
      </c>
      <c r="AR49" s="20">
        <v>2.4</v>
      </c>
      <c r="AS49" s="20">
        <v>1.8</v>
      </c>
      <c r="AT49" s="20">
        <v>0</v>
      </c>
      <c r="AU49" s="20">
        <v>1.4</v>
      </c>
      <c r="AV49" s="20">
        <v>1</v>
      </c>
      <c r="AW49" s="20">
        <v>1</v>
      </c>
      <c r="AX49" s="20">
        <v>1</v>
      </c>
      <c r="AY49" s="20">
        <v>0.8</v>
      </c>
      <c r="AZ49" s="20">
        <v>0.8</v>
      </c>
      <c r="BA49" s="20">
        <v>0.4</v>
      </c>
    </row>
    <row r="50" spans="1:53" ht="14.1" customHeight="1" x14ac:dyDescent="0.3">
      <c r="A50" s="7" t="s">
        <v>492</v>
      </c>
      <c r="B50" s="81"/>
      <c r="C50" s="20">
        <v>0</v>
      </c>
      <c r="D50" s="20">
        <v>1</v>
      </c>
      <c r="E50" s="20">
        <v>1</v>
      </c>
      <c r="F50" s="23">
        <v>1.4</v>
      </c>
      <c r="G50" s="81">
        <v>0</v>
      </c>
      <c r="H50" s="23">
        <v>2.4</v>
      </c>
      <c r="I50" s="81">
        <v>5.4</v>
      </c>
      <c r="J50" s="20">
        <v>1.2</v>
      </c>
      <c r="K50" s="20">
        <v>0</v>
      </c>
      <c r="L50" s="20">
        <v>4</v>
      </c>
      <c r="M50" s="20">
        <v>3.6</v>
      </c>
      <c r="N50" s="20">
        <v>11</v>
      </c>
      <c r="O50" s="20">
        <v>3.6</v>
      </c>
      <c r="P50" s="20">
        <v>2</v>
      </c>
      <c r="Q50" s="20">
        <v>0</v>
      </c>
      <c r="R50" s="20">
        <v>4.8000000000000007</v>
      </c>
      <c r="S50" s="20">
        <v>0</v>
      </c>
      <c r="T50" s="20">
        <v>4.7</v>
      </c>
      <c r="U50" s="20">
        <v>3.4</v>
      </c>
      <c r="V50" s="20">
        <v>5</v>
      </c>
      <c r="W50" s="20">
        <v>3</v>
      </c>
      <c r="X50" s="20">
        <v>1</v>
      </c>
      <c r="Y50" s="20">
        <v>4.4000000000000004</v>
      </c>
      <c r="Z50" s="20">
        <v>1.2</v>
      </c>
      <c r="AA50" s="20">
        <v>5.8000000000000007</v>
      </c>
      <c r="AB50" s="20">
        <v>0.8</v>
      </c>
      <c r="AC50" s="20">
        <v>6.2</v>
      </c>
      <c r="AD50" s="20">
        <v>4</v>
      </c>
      <c r="AE50" s="20">
        <v>0</v>
      </c>
      <c r="AF50" s="20">
        <v>6</v>
      </c>
      <c r="AG50" s="20">
        <v>0</v>
      </c>
      <c r="AH50" s="20">
        <v>6.6000000000000014</v>
      </c>
      <c r="AI50" s="20">
        <v>2.4</v>
      </c>
      <c r="AJ50" s="20">
        <v>1.4</v>
      </c>
      <c r="AK50" s="20">
        <v>6.8000000000000007</v>
      </c>
      <c r="AL50" s="20">
        <v>2.8</v>
      </c>
      <c r="AM50" s="20">
        <v>8.6</v>
      </c>
      <c r="AN50" s="20">
        <v>4.2</v>
      </c>
      <c r="AO50" s="20">
        <v>1.8</v>
      </c>
      <c r="AP50" s="20">
        <v>3.8</v>
      </c>
      <c r="AQ50" s="20">
        <v>2.4</v>
      </c>
      <c r="AR50" s="20">
        <v>2.4</v>
      </c>
      <c r="AS50" s="20">
        <v>3.2</v>
      </c>
      <c r="AT50" s="20">
        <v>1.4</v>
      </c>
      <c r="AU50" s="20">
        <v>1.4</v>
      </c>
      <c r="AV50" s="20">
        <v>1</v>
      </c>
      <c r="AW50" s="20">
        <v>1</v>
      </c>
      <c r="AX50" s="20">
        <v>1</v>
      </c>
      <c r="AY50" s="20">
        <v>0.8</v>
      </c>
      <c r="AZ50" s="20">
        <v>0.8</v>
      </c>
      <c r="BA50" s="20">
        <v>1</v>
      </c>
    </row>
    <row r="51" spans="1:53" ht="14.1" customHeight="1" x14ac:dyDescent="0.3">
      <c r="A51" s="7" t="s">
        <v>491</v>
      </c>
      <c r="B51" s="81"/>
      <c r="C51" s="20">
        <v>1</v>
      </c>
      <c r="D51" s="20">
        <v>2.4</v>
      </c>
      <c r="E51" s="20">
        <v>2</v>
      </c>
      <c r="F51" s="23">
        <v>2.4</v>
      </c>
      <c r="G51" s="81">
        <v>1.4</v>
      </c>
      <c r="H51" s="23">
        <v>4</v>
      </c>
      <c r="I51" s="81">
        <v>6.8000000000000007</v>
      </c>
      <c r="J51" s="20">
        <v>4.2</v>
      </c>
      <c r="K51" s="20">
        <v>0</v>
      </c>
      <c r="L51" s="20">
        <v>7.2</v>
      </c>
      <c r="M51" s="20">
        <v>6</v>
      </c>
      <c r="N51" s="20">
        <v>14</v>
      </c>
      <c r="O51" s="20">
        <v>8</v>
      </c>
      <c r="P51" s="20">
        <v>3.8</v>
      </c>
      <c r="Q51" s="20">
        <v>0</v>
      </c>
      <c r="R51" s="20">
        <v>8</v>
      </c>
      <c r="S51" s="20">
        <v>1.2</v>
      </c>
      <c r="T51" s="20">
        <v>8.1</v>
      </c>
      <c r="U51" s="20">
        <v>6.8000000000000007</v>
      </c>
      <c r="V51" s="20">
        <v>6.6000000000000014</v>
      </c>
      <c r="W51" s="20">
        <v>4.6000000000000014</v>
      </c>
      <c r="X51" s="20">
        <v>1</v>
      </c>
      <c r="Y51" s="20">
        <v>8.6</v>
      </c>
      <c r="Z51" s="20">
        <v>3.2</v>
      </c>
      <c r="AA51" s="20">
        <v>14.4</v>
      </c>
      <c r="AB51" s="20">
        <v>3.4</v>
      </c>
      <c r="AC51" s="20">
        <v>8.8000000000000007</v>
      </c>
      <c r="AD51" s="20">
        <v>6.4</v>
      </c>
      <c r="AE51" s="20">
        <v>0</v>
      </c>
      <c r="AF51" s="20">
        <v>10</v>
      </c>
      <c r="AG51" s="20">
        <v>0</v>
      </c>
      <c r="AH51" s="20">
        <v>11.2</v>
      </c>
      <c r="AI51" s="20">
        <v>4.4000000000000004</v>
      </c>
      <c r="AJ51" s="20">
        <v>3.4</v>
      </c>
      <c r="AK51" s="20">
        <v>8.6</v>
      </c>
      <c r="AL51" s="20">
        <v>5.4</v>
      </c>
      <c r="AM51" s="20">
        <v>14.4</v>
      </c>
      <c r="AN51" s="20">
        <v>6.4</v>
      </c>
      <c r="AO51" s="20">
        <v>3</v>
      </c>
      <c r="AP51" s="20">
        <v>5.4</v>
      </c>
      <c r="AQ51" s="20">
        <v>3.8</v>
      </c>
      <c r="AR51" s="20">
        <v>3.4</v>
      </c>
      <c r="AS51" s="20">
        <v>3.8</v>
      </c>
      <c r="AT51" s="20">
        <v>1.8</v>
      </c>
      <c r="AU51" s="20">
        <v>2</v>
      </c>
      <c r="AV51" s="20">
        <v>2.4</v>
      </c>
      <c r="AW51" s="20">
        <v>1.8</v>
      </c>
      <c r="AX51" s="20">
        <v>2</v>
      </c>
      <c r="AY51" s="20">
        <v>2.2000000000000002</v>
      </c>
      <c r="AZ51" s="20">
        <v>3.6</v>
      </c>
      <c r="BA51" s="20">
        <v>1.4</v>
      </c>
    </row>
    <row r="52" spans="1:53" ht="14.1" customHeight="1" x14ac:dyDescent="0.3">
      <c r="A52" s="7" t="s">
        <v>490</v>
      </c>
      <c r="B52" s="81"/>
      <c r="C52" s="20">
        <v>1.4</v>
      </c>
      <c r="D52" s="20">
        <v>4.4000000000000004</v>
      </c>
      <c r="E52" s="20">
        <v>3</v>
      </c>
      <c r="F52" s="23">
        <v>6.4</v>
      </c>
      <c r="G52" s="81">
        <v>2.4</v>
      </c>
      <c r="H52" s="23">
        <v>4.4000000000000004</v>
      </c>
      <c r="I52" s="81">
        <v>7.4</v>
      </c>
      <c r="J52" s="20">
        <v>5.4</v>
      </c>
      <c r="K52" s="20">
        <v>0</v>
      </c>
      <c r="L52" s="20">
        <v>9.8000000000000007</v>
      </c>
      <c r="M52" s="20">
        <v>6.4</v>
      </c>
      <c r="N52" s="20">
        <v>15.2</v>
      </c>
      <c r="O52" s="20">
        <v>9.9</v>
      </c>
      <c r="P52" s="20">
        <v>5.4</v>
      </c>
      <c r="Q52" s="20">
        <v>0</v>
      </c>
      <c r="R52" s="20">
        <v>11.4</v>
      </c>
      <c r="S52" s="20">
        <v>2</v>
      </c>
      <c r="T52" s="20">
        <v>11.2</v>
      </c>
      <c r="U52" s="20">
        <v>7.6000000000000014</v>
      </c>
      <c r="V52" s="20">
        <v>7.8000000000000007</v>
      </c>
      <c r="W52" s="20">
        <v>6.3000000000000007</v>
      </c>
      <c r="X52" s="20">
        <v>1.8</v>
      </c>
      <c r="Y52" s="20">
        <v>12.4</v>
      </c>
      <c r="Z52" s="20">
        <v>3.6</v>
      </c>
      <c r="AA52" s="20">
        <v>14.8</v>
      </c>
      <c r="AB52" s="20">
        <v>5.9</v>
      </c>
      <c r="AC52" s="20">
        <v>10.6</v>
      </c>
      <c r="AD52" s="20">
        <v>6.4</v>
      </c>
      <c r="AE52" s="20">
        <v>0</v>
      </c>
      <c r="AF52" s="20">
        <v>12.6</v>
      </c>
      <c r="AG52" s="20">
        <v>0</v>
      </c>
      <c r="AH52" s="20">
        <v>12.2</v>
      </c>
      <c r="AI52" s="20">
        <v>5.4</v>
      </c>
      <c r="AJ52" s="20">
        <v>5</v>
      </c>
      <c r="AK52" s="20">
        <v>9.6000000000000014</v>
      </c>
      <c r="AL52" s="20">
        <v>7.2</v>
      </c>
      <c r="AM52" s="20">
        <v>14.4</v>
      </c>
      <c r="AN52" s="20">
        <v>10</v>
      </c>
      <c r="AO52" s="20">
        <v>4</v>
      </c>
      <c r="AP52" s="20">
        <v>5.8000000000000007</v>
      </c>
      <c r="AQ52" s="20">
        <v>4.4000000000000004</v>
      </c>
      <c r="AR52" s="20">
        <v>7.2</v>
      </c>
      <c r="AS52" s="20">
        <v>7.2</v>
      </c>
      <c r="AT52" s="20">
        <v>3</v>
      </c>
      <c r="AU52" s="20">
        <v>2.4</v>
      </c>
      <c r="AV52" s="20">
        <v>2.4</v>
      </c>
      <c r="AW52" s="20">
        <v>1.8</v>
      </c>
      <c r="AX52" s="20">
        <v>2.8</v>
      </c>
      <c r="AY52" s="20">
        <v>1.8</v>
      </c>
      <c r="AZ52" s="20">
        <v>4.4000000000000004</v>
      </c>
      <c r="BA52" s="20">
        <v>1.8</v>
      </c>
    </row>
    <row r="53" spans="1:53" ht="14.1" customHeight="1" x14ac:dyDescent="0.3">
      <c r="A53" s="7" t="s">
        <v>489</v>
      </c>
      <c r="B53" s="81"/>
      <c r="C53" s="20">
        <v>2.4</v>
      </c>
      <c r="D53" s="20">
        <v>5</v>
      </c>
      <c r="E53" s="20">
        <v>4.4000000000000004</v>
      </c>
      <c r="F53" s="23">
        <v>8</v>
      </c>
      <c r="G53" s="81">
        <v>3.4</v>
      </c>
      <c r="H53" s="23">
        <v>4.4000000000000004</v>
      </c>
      <c r="I53" s="81">
        <v>9.8000000000000007</v>
      </c>
      <c r="J53" s="20">
        <v>7.6000000000000014</v>
      </c>
      <c r="K53" s="20">
        <v>0</v>
      </c>
      <c r="L53" s="20">
        <v>13.4</v>
      </c>
      <c r="M53" s="20">
        <v>10</v>
      </c>
      <c r="N53" s="20">
        <v>18.2</v>
      </c>
      <c r="O53" s="20">
        <v>10.7</v>
      </c>
      <c r="P53" s="20">
        <v>12</v>
      </c>
      <c r="Q53" s="20">
        <v>0</v>
      </c>
      <c r="R53" s="20">
        <v>14.4</v>
      </c>
      <c r="S53" s="20">
        <v>2</v>
      </c>
      <c r="T53" s="20">
        <v>12.8</v>
      </c>
      <c r="U53" s="20">
        <v>12</v>
      </c>
      <c r="V53" s="20">
        <v>8.2000000000000011</v>
      </c>
      <c r="W53" s="20">
        <v>8.1</v>
      </c>
      <c r="X53" s="20">
        <v>3.4</v>
      </c>
      <c r="Y53" s="20">
        <v>13.4</v>
      </c>
      <c r="Z53" s="20">
        <v>4</v>
      </c>
      <c r="AA53" s="20">
        <v>20.399999999999999</v>
      </c>
      <c r="AB53" s="20">
        <v>6.5</v>
      </c>
      <c r="AC53" s="20">
        <v>11.2</v>
      </c>
      <c r="AD53" s="20">
        <v>7</v>
      </c>
      <c r="AE53" s="20">
        <v>0</v>
      </c>
      <c r="AF53" s="20">
        <v>15.2</v>
      </c>
      <c r="AG53" s="20">
        <v>0</v>
      </c>
      <c r="AH53" s="20">
        <v>12.6</v>
      </c>
      <c r="AI53" s="20">
        <v>6.4</v>
      </c>
      <c r="AJ53" s="20">
        <v>5.4</v>
      </c>
      <c r="AK53" s="20">
        <v>11.2</v>
      </c>
      <c r="AL53" s="20">
        <v>7.2</v>
      </c>
      <c r="AM53" s="20">
        <v>16.399999999999999</v>
      </c>
      <c r="AN53" s="20">
        <v>10.8</v>
      </c>
      <c r="AO53" s="20">
        <v>4</v>
      </c>
      <c r="AP53" s="20">
        <v>6.8000000000000007</v>
      </c>
      <c r="AQ53" s="20">
        <v>5</v>
      </c>
      <c r="AR53" s="20">
        <v>13.8</v>
      </c>
      <c r="AS53" s="20">
        <v>8.2000000000000011</v>
      </c>
      <c r="AT53" s="20">
        <v>3.4</v>
      </c>
      <c r="AU53" s="20">
        <v>3.4</v>
      </c>
      <c r="AV53" s="20">
        <v>3.2</v>
      </c>
      <c r="AW53" s="20">
        <v>2.6</v>
      </c>
      <c r="AX53" s="20">
        <v>2.8</v>
      </c>
      <c r="AY53" s="20">
        <v>3</v>
      </c>
      <c r="AZ53" s="20">
        <v>4.4000000000000004</v>
      </c>
      <c r="BA53" s="20">
        <v>1.8</v>
      </c>
    </row>
    <row r="54" spans="1:53" ht="14.1" customHeight="1" x14ac:dyDescent="0.3">
      <c r="A54" s="7" t="s">
        <v>488</v>
      </c>
      <c r="B54" s="81"/>
      <c r="C54" s="20">
        <v>2.4</v>
      </c>
      <c r="D54" s="20">
        <v>5</v>
      </c>
      <c r="E54" s="20">
        <v>5.8000000000000007</v>
      </c>
      <c r="F54" s="23">
        <v>10</v>
      </c>
      <c r="G54" s="81">
        <v>4</v>
      </c>
      <c r="H54" s="23">
        <v>9.2000000000000011</v>
      </c>
      <c r="I54" s="81">
        <v>11</v>
      </c>
      <c r="J54" s="20">
        <v>10.4</v>
      </c>
      <c r="K54" s="20">
        <v>0</v>
      </c>
      <c r="L54" s="20">
        <v>16.399999999999999</v>
      </c>
      <c r="M54" s="20">
        <v>13.2</v>
      </c>
      <c r="N54" s="20">
        <v>25.6</v>
      </c>
      <c r="O54" s="20">
        <v>16.100000000000001</v>
      </c>
      <c r="P54" s="20">
        <v>13.4</v>
      </c>
      <c r="Q54" s="20">
        <v>0</v>
      </c>
      <c r="R54" s="20">
        <v>21</v>
      </c>
      <c r="S54" s="20">
        <v>2.8</v>
      </c>
      <c r="T54" s="20">
        <v>17.3</v>
      </c>
      <c r="U54" s="20">
        <v>16.2</v>
      </c>
      <c r="V54" s="20">
        <v>9.2000000000000011</v>
      </c>
      <c r="W54" s="20">
        <v>11.7</v>
      </c>
      <c r="X54" s="20">
        <v>6</v>
      </c>
      <c r="Y54" s="20">
        <v>20.8</v>
      </c>
      <c r="Z54" s="20">
        <v>6.4</v>
      </c>
      <c r="AA54" s="20">
        <v>22.9</v>
      </c>
      <c r="AB54" s="20">
        <v>7.1000000000000014</v>
      </c>
      <c r="AC54" s="20">
        <v>16.600000000000001</v>
      </c>
      <c r="AD54" s="20">
        <v>7.8000000000000007</v>
      </c>
      <c r="AE54" s="20">
        <v>0</v>
      </c>
      <c r="AF54" s="20">
        <v>18.3</v>
      </c>
      <c r="AG54" s="20">
        <v>0</v>
      </c>
      <c r="AH54" s="20">
        <v>14</v>
      </c>
      <c r="AI54" s="20">
        <v>7.8000000000000007</v>
      </c>
      <c r="AJ54" s="20">
        <v>6.4</v>
      </c>
      <c r="AK54" s="20">
        <v>12.4</v>
      </c>
      <c r="AL54" s="20">
        <v>8</v>
      </c>
      <c r="AM54" s="20">
        <v>18.600000000000001</v>
      </c>
      <c r="AN54" s="20">
        <v>12.6</v>
      </c>
      <c r="AO54" s="20">
        <v>6</v>
      </c>
      <c r="AP54" s="20">
        <v>9</v>
      </c>
      <c r="AQ54" s="20">
        <v>7.4</v>
      </c>
      <c r="AR54" s="20">
        <v>14.8</v>
      </c>
      <c r="AS54" s="20">
        <v>8.6</v>
      </c>
      <c r="AT54" s="20">
        <v>4.4000000000000004</v>
      </c>
      <c r="AU54" s="20">
        <v>6</v>
      </c>
      <c r="AV54" s="20">
        <v>4.4000000000000004</v>
      </c>
      <c r="AW54" s="20">
        <v>3.6</v>
      </c>
      <c r="AX54" s="20">
        <v>3.4</v>
      </c>
      <c r="AY54" s="20">
        <v>4.8000000000000007</v>
      </c>
      <c r="AZ54" s="20">
        <v>4.4000000000000004</v>
      </c>
      <c r="BA54" s="20">
        <v>1.8</v>
      </c>
    </row>
    <row r="55" spans="1:53" ht="14.1" customHeight="1" x14ac:dyDescent="0.3">
      <c r="A55" s="7" t="s">
        <v>487</v>
      </c>
      <c r="B55" s="81"/>
      <c r="C55" s="20">
        <v>2.8</v>
      </c>
      <c r="D55" s="20">
        <v>5</v>
      </c>
      <c r="E55" s="20">
        <v>5.8000000000000007</v>
      </c>
      <c r="F55" s="23">
        <v>10.4</v>
      </c>
      <c r="G55" s="81">
        <v>4</v>
      </c>
      <c r="H55" s="23">
        <v>10</v>
      </c>
      <c r="I55" s="81">
        <v>11</v>
      </c>
      <c r="J55" s="20">
        <v>10.4</v>
      </c>
      <c r="K55" s="20">
        <v>0</v>
      </c>
      <c r="L55" s="20">
        <v>17.2</v>
      </c>
      <c r="M55" s="20">
        <v>13.8</v>
      </c>
      <c r="N55" s="20">
        <v>26.2</v>
      </c>
      <c r="O55" s="20">
        <v>16.100000000000001</v>
      </c>
      <c r="P55" s="20">
        <v>14</v>
      </c>
      <c r="Q55" s="20">
        <v>0</v>
      </c>
      <c r="R55" s="20">
        <v>22</v>
      </c>
      <c r="S55" s="20">
        <v>3.6</v>
      </c>
      <c r="T55" s="20">
        <v>17.3</v>
      </c>
      <c r="U55" s="20">
        <v>17.2</v>
      </c>
      <c r="V55" s="20">
        <v>9.6000000000000014</v>
      </c>
      <c r="W55" s="20">
        <v>11.1</v>
      </c>
      <c r="X55" s="20">
        <v>6</v>
      </c>
      <c r="Y55" s="20">
        <v>22</v>
      </c>
      <c r="Z55" s="20">
        <v>6.8000000000000007</v>
      </c>
      <c r="AA55" s="20">
        <v>25.1</v>
      </c>
      <c r="AB55" s="20">
        <v>7.9</v>
      </c>
      <c r="AC55" s="20">
        <v>17.2</v>
      </c>
      <c r="AD55" s="20">
        <v>8.4</v>
      </c>
      <c r="AE55" s="20">
        <v>0</v>
      </c>
      <c r="AF55" s="20">
        <v>18.3</v>
      </c>
      <c r="AG55" s="20">
        <v>0</v>
      </c>
      <c r="AH55" s="20">
        <v>15.2</v>
      </c>
      <c r="AI55" s="20">
        <v>9</v>
      </c>
      <c r="AJ55" s="20">
        <v>6.4</v>
      </c>
      <c r="AK55" s="20">
        <v>12.8</v>
      </c>
      <c r="AL55" s="20">
        <v>8</v>
      </c>
      <c r="AM55" s="20">
        <v>18</v>
      </c>
      <c r="AN55" s="20">
        <v>13</v>
      </c>
      <c r="AO55" s="20">
        <v>6.4</v>
      </c>
      <c r="AP55" s="20">
        <v>9.4</v>
      </c>
      <c r="AQ55" s="20">
        <v>7.8000000000000007</v>
      </c>
      <c r="AR55" s="20">
        <v>15.6</v>
      </c>
      <c r="AS55" s="20">
        <v>9.2000000000000011</v>
      </c>
      <c r="AT55" s="20">
        <v>4.8000000000000007</v>
      </c>
      <c r="AU55" s="20">
        <v>6</v>
      </c>
      <c r="AV55" s="20">
        <v>5.4</v>
      </c>
      <c r="AW55" s="20">
        <v>4.2</v>
      </c>
      <c r="AX55" s="20">
        <v>3.4</v>
      </c>
      <c r="AY55" s="20">
        <v>4.8000000000000007</v>
      </c>
      <c r="AZ55" s="20">
        <v>4.4000000000000004</v>
      </c>
      <c r="BA55" s="20">
        <v>1.8</v>
      </c>
    </row>
    <row r="56" spans="1:53" ht="14.1" customHeight="1" x14ac:dyDescent="0.3">
      <c r="A56" s="7" t="s">
        <v>486</v>
      </c>
      <c r="B56" s="81"/>
      <c r="C56" s="20">
        <v>2.8</v>
      </c>
      <c r="D56" s="20">
        <v>5</v>
      </c>
      <c r="E56" s="20">
        <v>5.8000000000000007</v>
      </c>
      <c r="F56" s="23">
        <v>11</v>
      </c>
      <c r="G56" s="81">
        <v>4</v>
      </c>
      <c r="H56" s="23">
        <v>10.4</v>
      </c>
      <c r="I56" s="81">
        <v>12.4</v>
      </c>
      <c r="J56" s="20">
        <v>11.4</v>
      </c>
      <c r="K56" s="20">
        <v>0</v>
      </c>
      <c r="L56" s="20">
        <v>17.2</v>
      </c>
      <c r="M56" s="20">
        <v>13.8</v>
      </c>
      <c r="N56" s="20">
        <v>26.6</v>
      </c>
      <c r="O56" s="20">
        <v>16.100000000000001</v>
      </c>
      <c r="P56" s="20">
        <v>14</v>
      </c>
      <c r="Q56" s="20">
        <v>0</v>
      </c>
      <c r="R56" s="20">
        <v>23.6</v>
      </c>
      <c r="S56" s="20">
        <v>4.4000000000000004</v>
      </c>
      <c r="T56" s="20">
        <v>19.100000000000001</v>
      </c>
      <c r="U56" s="20">
        <v>17.2</v>
      </c>
      <c r="V56" s="20">
        <v>10.6</v>
      </c>
      <c r="W56" s="20">
        <v>12.4</v>
      </c>
      <c r="X56" s="20">
        <v>6</v>
      </c>
      <c r="Y56" s="20">
        <v>22.4</v>
      </c>
      <c r="Z56" s="20">
        <v>6.8000000000000007</v>
      </c>
      <c r="AA56" s="20">
        <v>26.7</v>
      </c>
      <c r="AB56" s="20">
        <v>8.7000000000000011</v>
      </c>
      <c r="AC56" s="20">
        <v>17.600000000000001</v>
      </c>
      <c r="AD56" s="20">
        <v>9.2000000000000011</v>
      </c>
      <c r="AE56" s="20">
        <v>0</v>
      </c>
      <c r="AF56" s="20">
        <v>17.7</v>
      </c>
      <c r="AG56" s="20">
        <v>0</v>
      </c>
      <c r="AH56" s="20">
        <v>15.2</v>
      </c>
      <c r="AI56" s="20">
        <v>9</v>
      </c>
      <c r="AJ56" s="20">
        <v>6.4</v>
      </c>
      <c r="AK56" s="20">
        <v>13.4</v>
      </c>
      <c r="AL56" s="20">
        <v>8</v>
      </c>
      <c r="AM56" s="20">
        <v>17.600000000000001</v>
      </c>
      <c r="AN56" s="20">
        <v>13</v>
      </c>
      <c r="AO56" s="20">
        <v>9</v>
      </c>
      <c r="AP56" s="20">
        <v>12.2</v>
      </c>
      <c r="AQ56" s="20">
        <v>9</v>
      </c>
      <c r="AR56" s="20">
        <v>16.8</v>
      </c>
      <c r="AS56" s="20">
        <v>9.8000000000000007</v>
      </c>
      <c r="AT56" s="20">
        <v>5.4</v>
      </c>
      <c r="AU56" s="20">
        <v>6</v>
      </c>
      <c r="AV56" s="20">
        <v>5.4</v>
      </c>
      <c r="AW56" s="20">
        <v>4.2</v>
      </c>
      <c r="AX56" s="20">
        <v>3.4</v>
      </c>
      <c r="AY56" s="20">
        <v>4.8000000000000007</v>
      </c>
      <c r="AZ56" s="20">
        <v>4.4000000000000004</v>
      </c>
      <c r="BA56" s="20">
        <v>1.8</v>
      </c>
    </row>
    <row r="57" spans="1:53" ht="14.1" customHeight="1" x14ac:dyDescent="0.3">
      <c r="A57" s="7" t="s">
        <v>485</v>
      </c>
      <c r="B57" s="81"/>
      <c r="C57" s="20">
        <v>3.2</v>
      </c>
      <c r="D57" s="20">
        <v>5.4</v>
      </c>
      <c r="E57" s="20">
        <v>5.8000000000000007</v>
      </c>
      <c r="F57" s="23">
        <v>11</v>
      </c>
      <c r="G57" s="81">
        <v>4</v>
      </c>
      <c r="H57" s="23">
        <v>10.4</v>
      </c>
      <c r="I57" s="81">
        <v>12.4</v>
      </c>
      <c r="J57" s="20">
        <v>11.4</v>
      </c>
      <c r="K57" s="20">
        <v>0</v>
      </c>
      <c r="L57" s="20">
        <v>19</v>
      </c>
      <c r="M57" s="20">
        <v>15</v>
      </c>
      <c r="N57" s="20">
        <v>27.4</v>
      </c>
      <c r="O57" s="20">
        <v>16.5</v>
      </c>
      <c r="P57" s="20">
        <v>15</v>
      </c>
      <c r="Q57" s="20">
        <v>0</v>
      </c>
      <c r="R57" s="20">
        <v>25</v>
      </c>
      <c r="S57" s="20">
        <v>5.6000000000000014</v>
      </c>
      <c r="T57" s="20">
        <v>20.3</v>
      </c>
      <c r="U57" s="20">
        <v>18.399999999999999</v>
      </c>
      <c r="V57" s="20">
        <v>10.6</v>
      </c>
      <c r="W57" s="20">
        <v>14</v>
      </c>
      <c r="X57" s="20">
        <v>6.6000000000000014</v>
      </c>
      <c r="Y57" s="20">
        <v>23.3</v>
      </c>
      <c r="Z57" s="20">
        <v>7.2</v>
      </c>
      <c r="AA57" s="20">
        <v>28.9</v>
      </c>
      <c r="AB57" s="20">
        <v>8.7000000000000011</v>
      </c>
      <c r="AC57" s="20">
        <v>17.600000000000001</v>
      </c>
      <c r="AD57" s="20">
        <v>10</v>
      </c>
      <c r="AE57" s="20">
        <v>0</v>
      </c>
      <c r="AF57" s="20">
        <v>20.3</v>
      </c>
      <c r="AG57" s="20">
        <v>0</v>
      </c>
      <c r="AH57" s="20">
        <v>15.2</v>
      </c>
      <c r="AI57" s="20">
        <v>8.9</v>
      </c>
      <c r="AJ57" s="20">
        <v>6.4</v>
      </c>
      <c r="AK57" s="20">
        <v>14.2</v>
      </c>
      <c r="AL57" s="20">
        <v>8</v>
      </c>
      <c r="AM57" s="20">
        <v>17.600000000000001</v>
      </c>
      <c r="AN57" s="20">
        <v>14.2</v>
      </c>
      <c r="AO57" s="20">
        <v>10.199999999999999</v>
      </c>
      <c r="AP57" s="20">
        <v>16.399999999999999</v>
      </c>
      <c r="AQ57" s="20">
        <v>9.4</v>
      </c>
      <c r="AR57" s="20">
        <v>15.4</v>
      </c>
      <c r="AS57" s="20">
        <v>11.2</v>
      </c>
      <c r="AT57" s="20">
        <v>6</v>
      </c>
      <c r="AU57" s="20">
        <v>6</v>
      </c>
      <c r="AV57" s="20">
        <v>5.4</v>
      </c>
      <c r="AW57" s="20">
        <v>4.2</v>
      </c>
      <c r="AX57" s="20">
        <v>4</v>
      </c>
      <c r="AY57" s="20">
        <v>4.7</v>
      </c>
      <c r="AZ57" s="20">
        <v>4.4000000000000004</v>
      </c>
      <c r="BA57" s="20">
        <v>1.8</v>
      </c>
    </row>
    <row r="58" spans="1:53" ht="14.1" customHeight="1" x14ac:dyDescent="0.3">
      <c r="A58" s="7" t="s">
        <v>484</v>
      </c>
      <c r="B58" s="81"/>
      <c r="C58" s="20">
        <v>3.2</v>
      </c>
      <c r="D58" s="20">
        <v>5.4</v>
      </c>
      <c r="E58" s="20">
        <v>6.2</v>
      </c>
      <c r="F58" s="23">
        <v>12.4</v>
      </c>
      <c r="G58" s="81">
        <v>4.4000000000000004</v>
      </c>
      <c r="H58" s="23">
        <v>10.8</v>
      </c>
      <c r="I58" s="81">
        <v>13.8</v>
      </c>
      <c r="J58" s="20">
        <v>11.4</v>
      </c>
      <c r="K58" s="20">
        <v>0</v>
      </c>
      <c r="L58" s="20">
        <v>19</v>
      </c>
      <c r="M58" s="20">
        <v>15.6</v>
      </c>
      <c r="N58" s="20">
        <v>28</v>
      </c>
      <c r="O58" s="20">
        <v>17</v>
      </c>
      <c r="P58" s="20">
        <v>15.4</v>
      </c>
      <c r="Q58" s="20">
        <v>0</v>
      </c>
      <c r="R58" s="20">
        <v>25.4</v>
      </c>
      <c r="S58" s="20">
        <v>7.6000000000000014</v>
      </c>
      <c r="T58" s="20">
        <v>23.3</v>
      </c>
      <c r="U58" s="20">
        <v>18.2</v>
      </c>
      <c r="V58" s="20">
        <v>13.2</v>
      </c>
      <c r="W58" s="20">
        <v>14</v>
      </c>
      <c r="X58" s="20">
        <v>8.4</v>
      </c>
      <c r="Y58" s="20">
        <v>23.5</v>
      </c>
      <c r="Z58" s="20">
        <v>8.8000000000000007</v>
      </c>
      <c r="AA58" s="20">
        <v>29.7</v>
      </c>
      <c r="AB58" s="20">
        <v>9.1</v>
      </c>
      <c r="AC58" s="20">
        <v>19.600000000000001</v>
      </c>
      <c r="AD58" s="20">
        <v>10.6</v>
      </c>
      <c r="AE58" s="20">
        <v>0</v>
      </c>
      <c r="AF58" s="20">
        <v>22.5</v>
      </c>
      <c r="AG58" s="20">
        <v>0</v>
      </c>
      <c r="AH58" s="20">
        <v>14.4</v>
      </c>
      <c r="AI58" s="20">
        <v>8.9</v>
      </c>
      <c r="AJ58" s="20">
        <v>6.4</v>
      </c>
      <c r="AK58" s="20">
        <v>15.2</v>
      </c>
      <c r="AL58" s="20">
        <v>8</v>
      </c>
      <c r="AM58" s="20">
        <v>17.600000000000001</v>
      </c>
      <c r="AN58" s="20">
        <v>13.8</v>
      </c>
      <c r="AO58" s="20">
        <v>11.4</v>
      </c>
      <c r="AP58" s="20">
        <v>16.399999999999999</v>
      </c>
      <c r="AQ58" s="20">
        <v>9.8000000000000007</v>
      </c>
      <c r="AR58" s="20">
        <v>15.4</v>
      </c>
      <c r="AS58" s="20">
        <v>12.4</v>
      </c>
      <c r="AT58" s="20">
        <v>6.4</v>
      </c>
      <c r="AU58" s="20">
        <v>6</v>
      </c>
      <c r="AV58" s="20">
        <v>5.4</v>
      </c>
      <c r="AW58" s="20">
        <v>4.2</v>
      </c>
      <c r="AX58" s="20">
        <v>4.4000000000000004</v>
      </c>
      <c r="AY58" s="20">
        <v>4.7</v>
      </c>
      <c r="AZ58" s="20">
        <v>4.4000000000000004</v>
      </c>
      <c r="BA58" s="20">
        <v>2.6</v>
      </c>
    </row>
    <row r="59" spans="1:53" ht="14.1" customHeight="1" x14ac:dyDescent="0.3">
      <c r="A59" s="7" t="s">
        <v>411</v>
      </c>
      <c r="B59" s="81"/>
      <c r="C59" s="20">
        <v>4.2</v>
      </c>
      <c r="D59" s="20">
        <v>5</v>
      </c>
      <c r="E59" s="20">
        <v>8.4</v>
      </c>
      <c r="F59" s="23">
        <v>13</v>
      </c>
      <c r="G59" s="81">
        <v>5</v>
      </c>
      <c r="H59" s="23">
        <v>10</v>
      </c>
      <c r="I59" s="81">
        <v>14.3</v>
      </c>
      <c r="J59" s="20">
        <v>9</v>
      </c>
      <c r="K59" s="20">
        <v>0</v>
      </c>
      <c r="L59" s="20">
        <v>15.9</v>
      </c>
      <c r="M59" s="20">
        <v>16.600000000000001</v>
      </c>
      <c r="N59" s="20">
        <v>23.9</v>
      </c>
      <c r="O59" s="20">
        <v>18.7</v>
      </c>
      <c r="P59" s="20">
        <v>19.600000000000001</v>
      </c>
      <c r="Q59" s="20">
        <v>0</v>
      </c>
      <c r="R59" s="20">
        <v>25.2</v>
      </c>
      <c r="S59" s="20">
        <v>7.5</v>
      </c>
      <c r="T59" s="20">
        <v>17.899999999999999</v>
      </c>
      <c r="U59" s="20">
        <v>20.2</v>
      </c>
      <c r="V59" s="20">
        <v>11.8</v>
      </c>
      <c r="W59" s="20">
        <v>11.8</v>
      </c>
      <c r="X59" s="20">
        <v>10.199999999999999</v>
      </c>
      <c r="Y59" s="20">
        <v>27.4</v>
      </c>
      <c r="Z59" s="20">
        <v>7.6000000000000014</v>
      </c>
      <c r="AA59" s="20">
        <v>24.5</v>
      </c>
      <c r="AB59" s="20">
        <v>12</v>
      </c>
      <c r="AC59" s="20">
        <v>19.399999999999999</v>
      </c>
      <c r="AD59" s="20">
        <v>14</v>
      </c>
      <c r="AE59" s="20">
        <v>0</v>
      </c>
      <c r="AF59" s="20">
        <v>23.3</v>
      </c>
      <c r="AG59" s="20">
        <v>0</v>
      </c>
      <c r="AH59" s="20">
        <v>17</v>
      </c>
      <c r="AI59" s="20">
        <v>10.4</v>
      </c>
      <c r="AJ59" s="20">
        <v>9.8000000000000007</v>
      </c>
      <c r="AK59" s="20">
        <v>21.6</v>
      </c>
      <c r="AL59" s="20">
        <v>11.4</v>
      </c>
      <c r="AM59" s="20">
        <v>26.9</v>
      </c>
      <c r="AN59" s="20">
        <v>18.399999999999999</v>
      </c>
      <c r="AO59" s="20">
        <v>25.4</v>
      </c>
      <c r="AP59" s="20">
        <v>16.2</v>
      </c>
      <c r="AQ59" s="20">
        <v>14.2</v>
      </c>
      <c r="AR59" s="20">
        <v>15</v>
      </c>
      <c r="AS59" s="20">
        <v>14.2</v>
      </c>
      <c r="AT59" s="20">
        <v>9.4</v>
      </c>
      <c r="AU59" s="20">
        <v>8</v>
      </c>
      <c r="AV59" s="20">
        <v>7.4</v>
      </c>
      <c r="AW59" s="20">
        <v>6</v>
      </c>
      <c r="AX59" s="20">
        <v>5.8000000000000007</v>
      </c>
      <c r="AY59" s="20">
        <v>5.6000000000000014</v>
      </c>
      <c r="AZ59" s="20">
        <v>9.2000000000000011</v>
      </c>
      <c r="BA59" s="20">
        <v>3.8</v>
      </c>
    </row>
    <row r="60" spans="1:53" ht="14.1" customHeight="1" x14ac:dyDescent="0.3">
      <c r="A60" s="7" t="s">
        <v>482</v>
      </c>
      <c r="B60" s="81"/>
      <c r="C60" s="20">
        <v>4.2</v>
      </c>
      <c r="D60" s="20">
        <v>5</v>
      </c>
      <c r="E60" s="20">
        <v>9.8000000000000007</v>
      </c>
      <c r="F60" s="23">
        <v>13.4</v>
      </c>
      <c r="G60" s="81">
        <v>5</v>
      </c>
      <c r="H60" s="23">
        <v>11.6</v>
      </c>
      <c r="I60" s="81">
        <v>15.1</v>
      </c>
      <c r="J60" s="20">
        <v>8.2000000000000011</v>
      </c>
      <c r="K60" s="20">
        <v>0</v>
      </c>
      <c r="L60" s="20">
        <v>18.100000000000001</v>
      </c>
      <c r="M60" s="20">
        <v>18.2</v>
      </c>
      <c r="N60" s="20">
        <v>25.7</v>
      </c>
      <c r="O60" s="20">
        <v>22.1</v>
      </c>
      <c r="P60" s="20">
        <v>20.6</v>
      </c>
      <c r="Q60" s="20">
        <v>0</v>
      </c>
      <c r="R60" s="20">
        <v>29.7</v>
      </c>
      <c r="S60" s="20">
        <v>7.5</v>
      </c>
      <c r="T60" s="20">
        <v>19.100000000000001</v>
      </c>
      <c r="U60" s="20">
        <v>21.2</v>
      </c>
      <c r="V60" s="20">
        <v>11.8</v>
      </c>
      <c r="W60" s="20">
        <v>13.4</v>
      </c>
      <c r="X60" s="20">
        <v>10.6</v>
      </c>
      <c r="Y60" s="20">
        <v>30.6</v>
      </c>
      <c r="Z60" s="20">
        <v>8</v>
      </c>
      <c r="AA60" s="20">
        <v>25.7</v>
      </c>
      <c r="AB60" s="20">
        <v>13.6</v>
      </c>
      <c r="AC60" s="20">
        <v>19.399999999999999</v>
      </c>
      <c r="AD60" s="20">
        <v>14</v>
      </c>
      <c r="AE60" s="20">
        <v>0</v>
      </c>
      <c r="AF60" s="20">
        <v>24.3</v>
      </c>
      <c r="AG60" s="20">
        <v>0</v>
      </c>
      <c r="AH60" s="20">
        <v>19.399999999999999</v>
      </c>
      <c r="AI60" s="20">
        <v>11.2</v>
      </c>
      <c r="AJ60" s="20">
        <v>10.4</v>
      </c>
      <c r="AK60" s="20">
        <v>21.6</v>
      </c>
      <c r="AL60" s="20">
        <v>12.4</v>
      </c>
      <c r="AM60" s="20">
        <v>28.7</v>
      </c>
      <c r="AN60" s="20">
        <v>18.899999999999999</v>
      </c>
      <c r="AO60" s="20">
        <v>25.6</v>
      </c>
      <c r="AP60" s="20">
        <v>16.2</v>
      </c>
      <c r="AQ60" s="20">
        <v>15</v>
      </c>
      <c r="AR60" s="20">
        <v>17.2</v>
      </c>
      <c r="AS60" s="20">
        <v>16.399999999999999</v>
      </c>
      <c r="AT60" s="20">
        <v>12</v>
      </c>
      <c r="AU60" s="20">
        <v>8</v>
      </c>
      <c r="AV60" s="20">
        <v>8</v>
      </c>
      <c r="AW60" s="20">
        <v>6</v>
      </c>
      <c r="AX60" s="20">
        <v>7</v>
      </c>
      <c r="AY60" s="20">
        <v>5.6000000000000014</v>
      </c>
      <c r="AZ60" s="20">
        <v>9.2000000000000011</v>
      </c>
      <c r="BA60" s="20">
        <v>3.8</v>
      </c>
    </row>
    <row r="61" spans="1:53" ht="14.1" customHeight="1" x14ac:dyDescent="0.3">
      <c r="A61" s="7" t="s">
        <v>481</v>
      </c>
      <c r="B61" s="81"/>
      <c r="C61" s="20">
        <v>4.2</v>
      </c>
      <c r="D61" s="20">
        <v>5</v>
      </c>
      <c r="E61" s="20">
        <v>9.8000000000000007</v>
      </c>
      <c r="F61" s="23">
        <v>13.4</v>
      </c>
      <c r="G61" s="81">
        <v>5</v>
      </c>
      <c r="H61" s="23">
        <v>11.6</v>
      </c>
      <c r="I61" s="81">
        <v>15.1</v>
      </c>
      <c r="J61" s="20">
        <v>8.2000000000000011</v>
      </c>
      <c r="K61" s="20">
        <v>0</v>
      </c>
      <c r="L61" s="20">
        <v>18.100000000000001</v>
      </c>
      <c r="M61" s="20">
        <v>17.600000000000001</v>
      </c>
      <c r="N61" s="20">
        <v>25.7</v>
      </c>
      <c r="O61" s="20">
        <v>22</v>
      </c>
      <c r="P61" s="20">
        <v>21</v>
      </c>
      <c r="Q61" s="20">
        <v>0</v>
      </c>
      <c r="R61" s="20">
        <v>29.7</v>
      </c>
      <c r="S61" s="20">
        <v>7.5</v>
      </c>
      <c r="T61" s="20">
        <v>19.100000000000001</v>
      </c>
      <c r="U61" s="20">
        <v>20.8</v>
      </c>
      <c r="V61" s="20">
        <v>11.8</v>
      </c>
      <c r="W61" s="20">
        <v>13.4</v>
      </c>
      <c r="X61" s="20">
        <v>10.6</v>
      </c>
      <c r="Y61" s="20">
        <v>31.2</v>
      </c>
      <c r="Z61" s="20">
        <v>8</v>
      </c>
      <c r="AA61" s="20">
        <v>26.1</v>
      </c>
      <c r="AB61" s="20">
        <v>14</v>
      </c>
      <c r="AC61" s="20">
        <v>19.399999999999999</v>
      </c>
      <c r="AD61" s="20">
        <v>14</v>
      </c>
      <c r="AE61" s="20">
        <v>0</v>
      </c>
      <c r="AF61" s="20">
        <v>24.3</v>
      </c>
      <c r="AG61" s="20">
        <v>0</v>
      </c>
      <c r="AH61" s="20">
        <v>19.399999999999999</v>
      </c>
      <c r="AI61" s="20">
        <v>11.2</v>
      </c>
      <c r="AJ61" s="20">
        <v>10.4</v>
      </c>
      <c r="AK61" s="20">
        <v>21.6</v>
      </c>
      <c r="AL61" s="20">
        <v>13.4</v>
      </c>
      <c r="AM61" s="20">
        <v>30.1</v>
      </c>
      <c r="AN61" s="20">
        <v>18.899999999999999</v>
      </c>
      <c r="AO61" s="20">
        <v>26.4</v>
      </c>
      <c r="AP61" s="20">
        <v>16.2</v>
      </c>
      <c r="AQ61" s="20">
        <v>15</v>
      </c>
      <c r="AR61" s="20">
        <v>17.2</v>
      </c>
      <c r="AS61" s="20">
        <v>16.399999999999999</v>
      </c>
      <c r="AT61" s="20">
        <v>13.2</v>
      </c>
      <c r="AU61" s="20">
        <v>8.4</v>
      </c>
      <c r="AV61" s="20">
        <v>11</v>
      </c>
      <c r="AW61" s="20">
        <v>7</v>
      </c>
      <c r="AX61" s="20">
        <v>7.8000000000000007</v>
      </c>
      <c r="AY61" s="20">
        <v>5.6000000000000014</v>
      </c>
      <c r="AZ61" s="20">
        <v>9.2000000000000011</v>
      </c>
      <c r="BA61" s="20">
        <v>3.8</v>
      </c>
    </row>
    <row r="62" spans="1:53" ht="14.1" customHeight="1" x14ac:dyDescent="0.3">
      <c r="A62" s="7" t="s">
        <v>480</v>
      </c>
      <c r="B62" s="81"/>
      <c r="C62" s="20">
        <v>4.8000000000000007</v>
      </c>
      <c r="D62" s="20">
        <v>5.4</v>
      </c>
      <c r="E62" s="20">
        <v>11.4</v>
      </c>
      <c r="F62" s="23">
        <v>13.6</v>
      </c>
      <c r="G62" s="81">
        <v>6</v>
      </c>
      <c r="H62" s="23">
        <v>13</v>
      </c>
      <c r="I62" s="81">
        <v>15.1</v>
      </c>
      <c r="J62" s="20">
        <v>8.8000000000000007</v>
      </c>
      <c r="K62" s="20">
        <v>0</v>
      </c>
      <c r="L62" s="20">
        <v>19.5</v>
      </c>
      <c r="M62" s="20">
        <v>17.600000000000001</v>
      </c>
      <c r="N62" s="20">
        <v>34.9</v>
      </c>
      <c r="O62" s="20">
        <v>22.6</v>
      </c>
      <c r="P62" s="20">
        <v>20.8</v>
      </c>
      <c r="Q62" s="20">
        <v>0</v>
      </c>
      <c r="R62" s="20">
        <v>30.9</v>
      </c>
      <c r="S62" s="20">
        <v>7.5</v>
      </c>
      <c r="T62" s="20">
        <v>19.899999999999999</v>
      </c>
      <c r="U62" s="20">
        <v>20.8</v>
      </c>
      <c r="V62" s="20">
        <v>14.8</v>
      </c>
      <c r="W62" s="20">
        <v>14.2</v>
      </c>
      <c r="X62" s="20">
        <v>10.4</v>
      </c>
      <c r="Y62" s="20">
        <v>33.4</v>
      </c>
      <c r="Z62" s="20">
        <v>8.8000000000000007</v>
      </c>
      <c r="AA62" s="20">
        <v>26.9</v>
      </c>
      <c r="AB62" s="20">
        <v>14</v>
      </c>
      <c r="AC62" s="20">
        <v>21</v>
      </c>
      <c r="AD62" s="20">
        <v>14.6</v>
      </c>
      <c r="AE62" s="20">
        <v>0</v>
      </c>
      <c r="AF62" s="20">
        <v>25.9</v>
      </c>
      <c r="AG62" s="20">
        <v>0</v>
      </c>
      <c r="AH62" s="20">
        <v>19.399999999999999</v>
      </c>
      <c r="AI62" s="20">
        <v>11.2</v>
      </c>
      <c r="AJ62" s="20">
        <v>10.4</v>
      </c>
      <c r="AK62" s="20">
        <v>21.6</v>
      </c>
      <c r="AL62" s="20">
        <v>11.2</v>
      </c>
      <c r="AM62" s="20">
        <v>31.3</v>
      </c>
      <c r="AN62" s="20">
        <v>21.1</v>
      </c>
      <c r="AO62" s="20">
        <v>28.4</v>
      </c>
      <c r="AP62" s="20">
        <v>16.2</v>
      </c>
      <c r="AQ62" s="20">
        <v>17.8</v>
      </c>
      <c r="AR62" s="20">
        <v>17.8</v>
      </c>
      <c r="AS62" s="20">
        <v>16.8</v>
      </c>
      <c r="AT62" s="20">
        <v>14.4</v>
      </c>
      <c r="AU62" s="20">
        <v>10.4</v>
      </c>
      <c r="AV62" s="20">
        <v>11</v>
      </c>
      <c r="AW62" s="20">
        <v>7.4</v>
      </c>
      <c r="AX62" s="20">
        <v>7.8000000000000007</v>
      </c>
      <c r="AY62" s="20">
        <v>6.2</v>
      </c>
      <c r="AZ62" s="20">
        <v>10.6</v>
      </c>
      <c r="BA62" s="20">
        <v>3.8</v>
      </c>
    </row>
    <row r="63" spans="1:53" ht="14.1" customHeight="1" x14ac:dyDescent="0.3">
      <c r="A63" s="7" t="s">
        <v>479</v>
      </c>
      <c r="B63" s="81"/>
      <c r="C63" s="20">
        <v>5</v>
      </c>
      <c r="D63" s="20">
        <v>5.4</v>
      </c>
      <c r="E63" s="20">
        <v>11.4</v>
      </c>
      <c r="F63" s="23">
        <v>16</v>
      </c>
      <c r="G63" s="81">
        <v>8.4</v>
      </c>
      <c r="H63" s="23">
        <v>14</v>
      </c>
      <c r="I63" s="81">
        <v>15.1</v>
      </c>
      <c r="J63" s="20">
        <v>9.8000000000000007</v>
      </c>
      <c r="K63" s="20">
        <v>0</v>
      </c>
      <c r="L63" s="20">
        <v>19.5</v>
      </c>
      <c r="M63" s="20">
        <v>17.5</v>
      </c>
      <c r="N63" s="20">
        <v>35.700000000000003</v>
      </c>
      <c r="O63" s="20">
        <v>25.5</v>
      </c>
      <c r="P63" s="20">
        <v>21.8</v>
      </c>
      <c r="Q63" s="20">
        <v>0</v>
      </c>
      <c r="R63" s="20">
        <v>30.3</v>
      </c>
      <c r="S63" s="20">
        <v>7.5</v>
      </c>
      <c r="T63" s="20">
        <v>19.899999999999999</v>
      </c>
      <c r="U63" s="20">
        <v>21.2</v>
      </c>
      <c r="V63" s="20">
        <v>15.6</v>
      </c>
      <c r="W63" s="20">
        <v>14.8</v>
      </c>
      <c r="X63" s="20">
        <v>9.8000000000000007</v>
      </c>
      <c r="Y63" s="20">
        <v>33.5</v>
      </c>
      <c r="Z63" s="20">
        <v>8.8000000000000007</v>
      </c>
      <c r="AA63" s="20">
        <v>30</v>
      </c>
      <c r="AB63" s="20">
        <v>14.8</v>
      </c>
      <c r="AC63" s="20">
        <v>20.2</v>
      </c>
      <c r="AD63" s="20">
        <v>14.6</v>
      </c>
      <c r="AE63" s="20">
        <v>0</v>
      </c>
      <c r="AF63" s="20">
        <v>25.9</v>
      </c>
      <c r="AG63" s="20">
        <v>0</v>
      </c>
      <c r="AH63" s="20">
        <v>17.8</v>
      </c>
      <c r="AI63" s="20">
        <v>13</v>
      </c>
      <c r="AJ63" s="20">
        <v>10</v>
      </c>
      <c r="AK63" s="20">
        <v>20.2</v>
      </c>
      <c r="AL63" s="20">
        <v>11.2</v>
      </c>
      <c r="AM63" s="20">
        <v>30.9</v>
      </c>
      <c r="AN63" s="20">
        <v>20.6</v>
      </c>
      <c r="AO63" s="20">
        <v>27.2</v>
      </c>
      <c r="AP63" s="20">
        <v>17.100000000000001</v>
      </c>
      <c r="AQ63" s="20">
        <v>18.399999999999999</v>
      </c>
      <c r="AR63" s="20">
        <v>17</v>
      </c>
      <c r="AS63" s="20">
        <v>17.399999999999999</v>
      </c>
      <c r="AT63" s="20">
        <v>14.8</v>
      </c>
      <c r="AU63" s="20">
        <v>9.4</v>
      </c>
      <c r="AV63" s="20">
        <v>10.4</v>
      </c>
      <c r="AW63" s="20">
        <v>7.8000000000000007</v>
      </c>
      <c r="AX63" s="20">
        <v>7</v>
      </c>
      <c r="AY63" s="20">
        <v>5.8000000000000007</v>
      </c>
      <c r="AZ63" s="20">
        <v>12</v>
      </c>
      <c r="BA63" s="20">
        <v>3.8</v>
      </c>
    </row>
    <row r="64" spans="1:53" ht="14.1" customHeight="1" x14ac:dyDescent="0.3">
      <c r="A64" s="7" t="s">
        <v>478</v>
      </c>
      <c r="B64" s="81"/>
      <c r="C64" s="20">
        <v>6.4</v>
      </c>
      <c r="D64" s="20">
        <v>6</v>
      </c>
      <c r="E64" s="20">
        <v>13.6</v>
      </c>
      <c r="F64" s="23">
        <v>21.5</v>
      </c>
      <c r="G64" s="81">
        <v>8.4</v>
      </c>
      <c r="H64" s="23">
        <v>15.4</v>
      </c>
      <c r="I64" s="81">
        <v>15.1</v>
      </c>
      <c r="J64" s="20">
        <v>11.5</v>
      </c>
      <c r="K64" s="20">
        <v>0</v>
      </c>
      <c r="L64" s="20">
        <v>19.5</v>
      </c>
      <c r="M64" s="20">
        <v>18.600000000000001</v>
      </c>
      <c r="N64" s="20">
        <v>38.700000000000003</v>
      </c>
      <c r="O64" s="20">
        <v>27.1</v>
      </c>
      <c r="P64" s="20">
        <v>23.4</v>
      </c>
      <c r="Q64" s="20">
        <v>0</v>
      </c>
      <c r="R64" s="20">
        <v>32.200000000000003</v>
      </c>
      <c r="S64" s="20">
        <v>6.7</v>
      </c>
      <c r="T64" s="20">
        <v>20.9</v>
      </c>
      <c r="U64" s="20">
        <v>25.6</v>
      </c>
      <c r="V64" s="20">
        <v>18.8</v>
      </c>
      <c r="W64" s="20">
        <v>21.4</v>
      </c>
      <c r="X64" s="20">
        <v>9.7000000000000011</v>
      </c>
      <c r="Y64" s="20">
        <v>38.1</v>
      </c>
      <c r="Z64" s="20">
        <v>12.4</v>
      </c>
      <c r="AA64" s="20">
        <v>32.200000000000003</v>
      </c>
      <c r="AB64" s="20">
        <v>15.9</v>
      </c>
      <c r="AC64" s="20">
        <v>22.6</v>
      </c>
      <c r="AD64" s="20">
        <v>15.2</v>
      </c>
      <c r="AE64" s="20">
        <v>0</v>
      </c>
      <c r="AF64" s="20">
        <v>25.5</v>
      </c>
      <c r="AG64" s="20">
        <v>0</v>
      </c>
      <c r="AH64" s="20">
        <v>18.399999999999999</v>
      </c>
      <c r="AI64" s="20">
        <v>14.2</v>
      </c>
      <c r="AJ64" s="20">
        <v>9.4</v>
      </c>
      <c r="AK64" s="20">
        <v>20.8</v>
      </c>
      <c r="AL64" s="20">
        <v>11</v>
      </c>
      <c r="AM64" s="20">
        <v>28.7</v>
      </c>
      <c r="AN64" s="20">
        <v>21.8</v>
      </c>
      <c r="AO64" s="20">
        <v>28.6</v>
      </c>
      <c r="AP64" s="20">
        <v>18.2</v>
      </c>
      <c r="AQ64" s="20">
        <v>19.399999999999999</v>
      </c>
      <c r="AR64" s="20">
        <v>16.399999999999999</v>
      </c>
      <c r="AS64" s="20">
        <v>19.399999999999999</v>
      </c>
      <c r="AT64" s="20">
        <v>15.4</v>
      </c>
      <c r="AU64" s="20">
        <v>11.8</v>
      </c>
      <c r="AV64" s="20">
        <v>11.2</v>
      </c>
      <c r="AW64" s="20">
        <v>10.199999999999999</v>
      </c>
      <c r="AX64" s="20">
        <v>8.8000000000000007</v>
      </c>
      <c r="AY64" s="20">
        <v>8.6</v>
      </c>
      <c r="AZ64" s="20">
        <v>11.4</v>
      </c>
      <c r="BA64" s="20">
        <v>5.4</v>
      </c>
    </row>
    <row r="65" spans="1:53" ht="14.1" customHeight="1" x14ac:dyDescent="0.3">
      <c r="A65" s="7" t="s">
        <v>477</v>
      </c>
      <c r="B65" s="81"/>
      <c r="C65" s="20">
        <v>6.4</v>
      </c>
      <c r="D65" s="20">
        <v>6</v>
      </c>
      <c r="E65" s="20">
        <v>14</v>
      </c>
      <c r="F65" s="23">
        <v>21.5</v>
      </c>
      <c r="G65" s="81">
        <v>9.2000000000000011</v>
      </c>
      <c r="H65" s="23">
        <v>15.4</v>
      </c>
      <c r="I65" s="81">
        <v>16.7</v>
      </c>
      <c r="J65" s="20">
        <v>11.5</v>
      </c>
      <c r="K65" s="20">
        <v>0</v>
      </c>
      <c r="L65" s="20">
        <v>20.100000000000001</v>
      </c>
      <c r="M65" s="20">
        <v>18.899999999999999</v>
      </c>
      <c r="N65" s="20">
        <v>38.700000000000003</v>
      </c>
      <c r="O65" s="20">
        <v>27</v>
      </c>
      <c r="P65" s="20">
        <v>23.2</v>
      </c>
      <c r="Q65" s="20">
        <v>0</v>
      </c>
      <c r="R65" s="20">
        <v>32</v>
      </c>
      <c r="S65" s="20">
        <v>7.5</v>
      </c>
      <c r="T65" s="20">
        <v>20.9</v>
      </c>
      <c r="U65" s="20">
        <v>26.6</v>
      </c>
      <c r="V65" s="20">
        <v>18.8</v>
      </c>
      <c r="W65" s="20">
        <v>21.4</v>
      </c>
      <c r="X65" s="20">
        <v>9.7000000000000011</v>
      </c>
      <c r="Y65" s="20">
        <v>38.5</v>
      </c>
      <c r="Z65" s="20">
        <v>12.4</v>
      </c>
      <c r="AA65" s="20">
        <v>33.4</v>
      </c>
      <c r="AB65" s="20">
        <v>15.9</v>
      </c>
      <c r="AC65" s="20">
        <v>23</v>
      </c>
      <c r="AD65" s="20">
        <v>15.2</v>
      </c>
      <c r="AE65" s="20">
        <v>0</v>
      </c>
      <c r="AF65" s="20">
        <v>25.9</v>
      </c>
      <c r="AG65" s="20">
        <v>0</v>
      </c>
      <c r="AH65" s="20">
        <v>18.600000000000001</v>
      </c>
      <c r="AI65" s="20">
        <v>14.2</v>
      </c>
      <c r="AJ65" s="20">
        <v>9.4</v>
      </c>
      <c r="AK65" s="20">
        <v>20.8</v>
      </c>
      <c r="AL65" s="20">
        <v>10.4</v>
      </c>
      <c r="AM65" s="20">
        <v>28.7</v>
      </c>
      <c r="AN65" s="20">
        <v>21.6</v>
      </c>
      <c r="AO65" s="20">
        <v>27</v>
      </c>
      <c r="AP65" s="20">
        <v>18.2</v>
      </c>
      <c r="AQ65" s="20">
        <v>20.6</v>
      </c>
      <c r="AR65" s="20">
        <v>16.399999999999999</v>
      </c>
      <c r="AS65" s="20">
        <v>20.2</v>
      </c>
      <c r="AT65" s="20">
        <v>15</v>
      </c>
      <c r="AU65" s="20">
        <v>11.8</v>
      </c>
      <c r="AV65" s="20">
        <v>11.2</v>
      </c>
      <c r="AW65" s="20">
        <v>10.8</v>
      </c>
      <c r="AX65" s="20">
        <v>8.8000000000000007</v>
      </c>
      <c r="AY65" s="20">
        <v>8.6</v>
      </c>
      <c r="AZ65" s="20">
        <v>11.4</v>
      </c>
      <c r="BA65" s="20">
        <v>4.4000000000000004</v>
      </c>
    </row>
    <row r="66" spans="1:53" ht="14.1" customHeight="1" x14ac:dyDescent="0.3">
      <c r="A66" s="7" t="s">
        <v>476</v>
      </c>
      <c r="B66" s="81"/>
      <c r="C66" s="20">
        <v>6.4</v>
      </c>
      <c r="D66" s="20">
        <v>5.4</v>
      </c>
      <c r="E66" s="20">
        <v>14</v>
      </c>
      <c r="F66" s="23">
        <v>21.5</v>
      </c>
      <c r="G66" s="81">
        <v>9.2000000000000011</v>
      </c>
      <c r="H66" s="23">
        <v>15.4</v>
      </c>
      <c r="I66" s="81">
        <v>16.600000000000001</v>
      </c>
      <c r="J66" s="20">
        <v>11.4</v>
      </c>
      <c r="K66" s="20">
        <v>0</v>
      </c>
      <c r="L66" s="20">
        <v>20.100000000000001</v>
      </c>
      <c r="M66" s="20">
        <v>18.899999999999999</v>
      </c>
      <c r="N66" s="20">
        <v>39.299999999999997</v>
      </c>
      <c r="O66" s="20">
        <v>27.8</v>
      </c>
      <c r="P66" s="20">
        <v>24.2</v>
      </c>
      <c r="Q66" s="20">
        <v>0</v>
      </c>
      <c r="R66" s="20">
        <v>31.4</v>
      </c>
      <c r="S66" s="20">
        <v>7.5</v>
      </c>
      <c r="T66" s="20">
        <v>21.1</v>
      </c>
      <c r="U66" s="20">
        <v>27.6</v>
      </c>
      <c r="V66" s="20">
        <v>19.399999999999999</v>
      </c>
      <c r="W66" s="20">
        <v>22</v>
      </c>
      <c r="X66" s="20">
        <v>9.7000000000000011</v>
      </c>
      <c r="Y66" s="20">
        <v>36.4</v>
      </c>
      <c r="Z66" s="20">
        <v>12.4</v>
      </c>
      <c r="AA66" s="20">
        <v>32.200000000000003</v>
      </c>
      <c r="AB66" s="20">
        <v>15.5</v>
      </c>
      <c r="AC66" s="20">
        <v>23.6</v>
      </c>
      <c r="AD66" s="20">
        <v>15.6</v>
      </c>
      <c r="AE66" s="20">
        <v>0</v>
      </c>
      <c r="AF66" s="20">
        <v>25.9</v>
      </c>
      <c r="AG66" s="20">
        <v>0</v>
      </c>
      <c r="AH66" s="20">
        <v>19.2</v>
      </c>
      <c r="AI66" s="20">
        <v>14.2</v>
      </c>
      <c r="AJ66" s="20">
        <v>10.8</v>
      </c>
      <c r="AK66" s="20">
        <v>22.8</v>
      </c>
      <c r="AL66" s="20">
        <v>9.8000000000000007</v>
      </c>
      <c r="AM66" s="20">
        <v>27.9</v>
      </c>
      <c r="AN66" s="20">
        <v>21.6</v>
      </c>
      <c r="AO66" s="20">
        <v>27</v>
      </c>
      <c r="AP66" s="20">
        <v>18.2</v>
      </c>
      <c r="AQ66" s="20">
        <v>22</v>
      </c>
      <c r="AR66" s="20">
        <v>16.8</v>
      </c>
      <c r="AS66" s="20">
        <v>20.2</v>
      </c>
      <c r="AT66" s="20">
        <v>15.4</v>
      </c>
      <c r="AU66" s="20">
        <v>11.8</v>
      </c>
      <c r="AV66" s="20">
        <v>11.2</v>
      </c>
      <c r="AW66" s="20">
        <v>10.8</v>
      </c>
      <c r="AX66" s="20">
        <v>9.4</v>
      </c>
      <c r="AY66" s="20">
        <v>9.4</v>
      </c>
      <c r="AZ66" s="20">
        <v>9.6000000000000014</v>
      </c>
      <c r="BA66" s="20">
        <v>4.8000000000000007</v>
      </c>
    </row>
    <row r="67" spans="1:53" ht="14.1" customHeight="1" x14ac:dyDescent="0.3">
      <c r="A67" s="100" t="s">
        <v>475</v>
      </c>
      <c r="B67" s="101"/>
      <c r="C67" s="102">
        <v>6</v>
      </c>
      <c r="D67" s="102">
        <v>5.4</v>
      </c>
      <c r="E67" s="102">
        <v>14</v>
      </c>
      <c r="F67" s="103">
        <v>21.5</v>
      </c>
      <c r="G67" s="101">
        <v>8.8000000000000007</v>
      </c>
      <c r="H67" s="103">
        <v>15</v>
      </c>
      <c r="I67" s="101">
        <v>16.2</v>
      </c>
      <c r="J67" s="102">
        <v>11</v>
      </c>
      <c r="K67" s="102">
        <v>0</v>
      </c>
      <c r="L67" s="102">
        <v>19.899999999999999</v>
      </c>
      <c r="M67" s="102">
        <v>19.5</v>
      </c>
      <c r="N67" s="102">
        <v>38.799999999999997</v>
      </c>
      <c r="O67" s="102">
        <v>27.9</v>
      </c>
      <c r="P67" s="102">
        <v>24.4</v>
      </c>
      <c r="Q67" s="102">
        <v>0</v>
      </c>
      <c r="R67" s="102">
        <v>31.3</v>
      </c>
      <c r="S67" s="102">
        <v>9.1</v>
      </c>
      <c r="T67" s="102">
        <v>21.6</v>
      </c>
      <c r="U67" s="102">
        <v>25.7</v>
      </c>
      <c r="V67" s="102">
        <v>20.6</v>
      </c>
      <c r="W67" s="102">
        <v>28.4</v>
      </c>
      <c r="X67" s="102">
        <v>9.7000000000000011</v>
      </c>
      <c r="Y67" s="102">
        <v>41</v>
      </c>
      <c r="Z67" s="102">
        <v>10.4</v>
      </c>
      <c r="AA67" s="102">
        <v>31.8</v>
      </c>
      <c r="AB67" s="102">
        <v>16.899999999999999</v>
      </c>
      <c r="AC67" s="102">
        <v>24.2</v>
      </c>
      <c r="AD67" s="102">
        <v>18.399999999999999</v>
      </c>
      <c r="AE67" s="102">
        <v>0</v>
      </c>
      <c r="AF67" s="102">
        <v>27.5</v>
      </c>
      <c r="AG67" s="102">
        <v>0</v>
      </c>
      <c r="AH67" s="102">
        <v>20.399999999999999</v>
      </c>
      <c r="AI67" s="102">
        <v>14.2</v>
      </c>
      <c r="AJ67" s="102">
        <v>11.2</v>
      </c>
      <c r="AK67" s="102">
        <v>25.4</v>
      </c>
      <c r="AL67" s="102">
        <v>11</v>
      </c>
      <c r="AM67" s="102">
        <v>30.5</v>
      </c>
      <c r="AN67" s="102">
        <v>22.8</v>
      </c>
      <c r="AO67" s="102">
        <v>32.9</v>
      </c>
      <c r="AP67" s="102">
        <v>18.600000000000001</v>
      </c>
      <c r="AQ67" s="102">
        <v>21.4</v>
      </c>
      <c r="AR67" s="102">
        <v>27.2</v>
      </c>
      <c r="AS67" s="102">
        <v>19.600000000000001</v>
      </c>
      <c r="AT67" s="102">
        <v>17.2</v>
      </c>
      <c r="AU67" s="102">
        <v>10.199999999999999</v>
      </c>
      <c r="AV67" s="102">
        <v>20.6</v>
      </c>
      <c r="AW67" s="102">
        <v>17.399999999999999</v>
      </c>
      <c r="AX67" s="102">
        <v>9.4</v>
      </c>
      <c r="AY67" s="102">
        <v>9.4</v>
      </c>
      <c r="AZ67" s="102">
        <v>9.6000000000000014</v>
      </c>
      <c r="BA67" s="102">
        <v>5.2</v>
      </c>
    </row>
    <row r="68" spans="1:53" ht="14.1" customHeight="1" x14ac:dyDescent="0.3">
      <c r="A68" s="50" t="s">
        <v>325</v>
      </c>
      <c r="B68" s="82">
        <v>2</v>
      </c>
      <c r="C68" s="51">
        <v>0.5</v>
      </c>
      <c r="D68" s="51">
        <v>2.8</v>
      </c>
      <c r="E68" s="51">
        <v>4.6000000000000014</v>
      </c>
      <c r="F68" s="63">
        <v>6.4</v>
      </c>
      <c r="G68" s="82">
        <v>4.8000000000000007</v>
      </c>
      <c r="H68" s="63">
        <v>7.2</v>
      </c>
      <c r="I68" s="82">
        <v>7.5</v>
      </c>
      <c r="J68" s="51">
        <v>8.8000000000000007</v>
      </c>
      <c r="K68" s="51">
        <v>0</v>
      </c>
      <c r="L68" s="51">
        <v>11.2</v>
      </c>
      <c r="M68" s="51">
        <v>10.199999999999999</v>
      </c>
      <c r="N68" s="51">
        <v>18</v>
      </c>
      <c r="O68" s="51">
        <v>15.2</v>
      </c>
      <c r="P68" s="51">
        <v>13.8</v>
      </c>
      <c r="Q68" s="51">
        <v>3</v>
      </c>
      <c r="R68" s="51">
        <v>20.7</v>
      </c>
      <c r="S68" s="51">
        <v>2.5</v>
      </c>
      <c r="T68" s="51">
        <v>15.7</v>
      </c>
      <c r="U68" s="51">
        <v>26.4</v>
      </c>
      <c r="V68" s="51">
        <v>12.1</v>
      </c>
      <c r="W68" s="51">
        <v>21.3</v>
      </c>
      <c r="X68" s="51">
        <v>0.8</v>
      </c>
      <c r="Y68" s="51">
        <v>18.100000000000001</v>
      </c>
      <c r="Z68" s="51">
        <v>4.8000000000000007</v>
      </c>
      <c r="AA68" s="51">
        <v>14.8</v>
      </c>
      <c r="AB68" s="51">
        <v>13.4</v>
      </c>
      <c r="AC68" s="51">
        <v>11</v>
      </c>
      <c r="AD68" s="51">
        <v>10.4</v>
      </c>
      <c r="AE68" s="51">
        <v>4.4000000000000004</v>
      </c>
      <c r="AF68" s="51">
        <v>16.5</v>
      </c>
      <c r="AG68" s="51">
        <v>0</v>
      </c>
      <c r="AH68" s="51">
        <v>12.6</v>
      </c>
      <c r="AI68" s="51">
        <v>9</v>
      </c>
      <c r="AJ68" s="51">
        <v>11.8</v>
      </c>
      <c r="AK68" s="51">
        <v>14</v>
      </c>
      <c r="AL68" s="51">
        <v>7.4</v>
      </c>
      <c r="AM68" s="51">
        <v>11</v>
      </c>
      <c r="AN68" s="51">
        <v>21.7</v>
      </c>
      <c r="AO68" s="51">
        <v>22.3</v>
      </c>
      <c r="AP68" s="51">
        <v>17.7</v>
      </c>
      <c r="AQ68" s="51">
        <v>10.199999999999999</v>
      </c>
      <c r="AR68" s="51">
        <v>21</v>
      </c>
      <c r="AS68" s="51">
        <v>15.9</v>
      </c>
      <c r="AT68" s="51">
        <v>11</v>
      </c>
      <c r="AU68" s="51">
        <v>7.4</v>
      </c>
      <c r="AV68" s="51">
        <v>18</v>
      </c>
      <c r="AW68" s="51">
        <v>9.8000000000000007</v>
      </c>
      <c r="AX68" s="51">
        <v>16</v>
      </c>
      <c r="AY68" s="51">
        <v>10</v>
      </c>
      <c r="AZ68" s="51">
        <v>7</v>
      </c>
      <c r="BA68" s="51">
        <v>3.8</v>
      </c>
    </row>
    <row r="69" spans="1:53" ht="14.1" customHeight="1" x14ac:dyDescent="0.3">
      <c r="A69" s="7" t="s">
        <v>369</v>
      </c>
      <c r="B69" s="81">
        <v>2</v>
      </c>
      <c r="C69" s="20">
        <v>0.5</v>
      </c>
      <c r="D69" s="20">
        <v>2.8</v>
      </c>
      <c r="E69" s="20">
        <v>4.8000000000000007</v>
      </c>
      <c r="F69" s="23">
        <v>3.4</v>
      </c>
      <c r="G69" s="81">
        <v>4.2</v>
      </c>
      <c r="H69" s="23">
        <v>6.8000000000000007</v>
      </c>
      <c r="I69" s="81">
        <v>6.5</v>
      </c>
      <c r="J69" s="20">
        <v>7.2</v>
      </c>
      <c r="K69" s="20">
        <v>0</v>
      </c>
      <c r="L69" s="20">
        <v>11.2</v>
      </c>
      <c r="M69" s="20">
        <v>10</v>
      </c>
      <c r="N69" s="20">
        <v>12.6</v>
      </c>
      <c r="O69" s="20">
        <v>10.5</v>
      </c>
      <c r="P69" s="20">
        <v>12.5</v>
      </c>
      <c r="Q69" s="20">
        <v>3</v>
      </c>
      <c r="R69" s="20">
        <v>17.7</v>
      </c>
      <c r="S69" s="20">
        <v>2.4</v>
      </c>
      <c r="T69" s="20">
        <v>10.9</v>
      </c>
      <c r="U69" s="20">
        <v>24</v>
      </c>
      <c r="V69" s="20">
        <v>11.9</v>
      </c>
      <c r="W69" s="20">
        <v>18.5</v>
      </c>
      <c r="X69" s="20">
        <v>0.8</v>
      </c>
      <c r="Y69" s="20">
        <v>13.1</v>
      </c>
      <c r="Z69" s="20">
        <v>3.2</v>
      </c>
      <c r="AA69" s="20">
        <v>15.7</v>
      </c>
      <c r="AB69" s="20">
        <v>10.5</v>
      </c>
      <c r="AC69" s="20">
        <v>9</v>
      </c>
      <c r="AD69" s="20">
        <v>9.4</v>
      </c>
      <c r="AE69" s="20">
        <v>5</v>
      </c>
      <c r="AF69" s="20">
        <v>14.4</v>
      </c>
      <c r="AG69" s="20">
        <v>0</v>
      </c>
      <c r="AH69" s="20">
        <v>11.5</v>
      </c>
      <c r="AI69" s="20">
        <v>5.8000000000000007</v>
      </c>
      <c r="AJ69" s="20">
        <v>10.199999999999999</v>
      </c>
      <c r="AK69" s="20">
        <v>14.2</v>
      </c>
      <c r="AL69" s="20">
        <v>7.8000000000000007</v>
      </c>
      <c r="AM69" s="20">
        <v>9.4</v>
      </c>
      <c r="AN69" s="20">
        <v>21.9</v>
      </c>
      <c r="AO69" s="20">
        <v>20.6</v>
      </c>
      <c r="AP69" s="20">
        <v>16.899999999999999</v>
      </c>
      <c r="AQ69" s="20">
        <v>9.7000000000000011</v>
      </c>
      <c r="AR69" s="20">
        <v>16.5</v>
      </c>
      <c r="AS69" s="20">
        <v>12.1</v>
      </c>
      <c r="AT69" s="20">
        <v>9.4</v>
      </c>
      <c r="AU69" s="20">
        <v>7.4</v>
      </c>
      <c r="AV69" s="20">
        <v>16.600000000000001</v>
      </c>
      <c r="AW69" s="20">
        <v>11</v>
      </c>
      <c r="AX69" s="20">
        <v>14.8</v>
      </c>
      <c r="AY69" s="20">
        <v>8.4</v>
      </c>
      <c r="AZ69" s="20">
        <v>6.4</v>
      </c>
      <c r="BA69" s="20">
        <v>3.4</v>
      </c>
    </row>
    <row r="70" spans="1:53" ht="14.1" customHeight="1" x14ac:dyDescent="0.3">
      <c r="A70" s="7" t="s">
        <v>368</v>
      </c>
      <c r="B70" s="81">
        <v>2</v>
      </c>
      <c r="C70" s="20">
        <v>0.5</v>
      </c>
      <c r="D70" s="20">
        <v>2.8</v>
      </c>
      <c r="E70" s="20">
        <v>4</v>
      </c>
      <c r="F70" s="23">
        <v>3.3</v>
      </c>
      <c r="G70" s="81">
        <v>3.6</v>
      </c>
      <c r="H70" s="23">
        <v>6.4</v>
      </c>
      <c r="I70" s="81">
        <v>6.4</v>
      </c>
      <c r="J70" s="20">
        <v>7.2</v>
      </c>
      <c r="K70" s="20">
        <v>0</v>
      </c>
      <c r="L70" s="20">
        <v>10.6</v>
      </c>
      <c r="M70" s="20">
        <v>8.2000000000000011</v>
      </c>
      <c r="N70" s="20">
        <v>11.6</v>
      </c>
      <c r="O70" s="20">
        <v>9.6000000000000014</v>
      </c>
      <c r="P70" s="20">
        <v>11.1</v>
      </c>
      <c r="Q70" s="20">
        <v>3</v>
      </c>
      <c r="R70" s="20">
        <v>16.100000000000001</v>
      </c>
      <c r="S70" s="20">
        <v>2.4</v>
      </c>
      <c r="T70" s="20">
        <v>10.1</v>
      </c>
      <c r="U70" s="20">
        <v>23.8</v>
      </c>
      <c r="V70" s="20">
        <v>9.3000000000000007</v>
      </c>
      <c r="W70" s="20">
        <v>18.399999999999999</v>
      </c>
      <c r="X70" s="20">
        <v>0.70000000000000007</v>
      </c>
      <c r="Y70" s="20">
        <v>12.5</v>
      </c>
      <c r="Z70" s="20">
        <v>3.2</v>
      </c>
      <c r="AA70" s="20">
        <v>15.7</v>
      </c>
      <c r="AB70" s="20">
        <v>8.8000000000000007</v>
      </c>
      <c r="AC70" s="20">
        <v>7.3000000000000007</v>
      </c>
      <c r="AD70" s="20">
        <v>9</v>
      </c>
      <c r="AE70" s="20">
        <v>6.2</v>
      </c>
      <c r="AF70" s="20">
        <v>14.1</v>
      </c>
      <c r="AG70" s="20">
        <v>0</v>
      </c>
      <c r="AH70" s="20">
        <v>11.1</v>
      </c>
      <c r="AI70" s="20">
        <v>5.4</v>
      </c>
      <c r="AJ70" s="20">
        <v>12.8</v>
      </c>
      <c r="AK70" s="20">
        <v>13.4</v>
      </c>
      <c r="AL70" s="20">
        <v>4.6000000000000014</v>
      </c>
      <c r="AM70" s="20">
        <v>9.4</v>
      </c>
      <c r="AN70" s="20">
        <v>19.899999999999999</v>
      </c>
      <c r="AO70" s="20">
        <v>18.600000000000001</v>
      </c>
      <c r="AP70" s="20">
        <v>14.3</v>
      </c>
      <c r="AQ70" s="20">
        <v>8.2000000000000011</v>
      </c>
      <c r="AR70" s="20">
        <v>15.1</v>
      </c>
      <c r="AS70" s="20">
        <v>10.3</v>
      </c>
      <c r="AT70" s="20">
        <v>8.8000000000000007</v>
      </c>
      <c r="AU70" s="20">
        <v>6.4</v>
      </c>
      <c r="AV70" s="20">
        <v>13.5</v>
      </c>
      <c r="AW70" s="20">
        <v>8.8000000000000007</v>
      </c>
      <c r="AX70" s="20">
        <v>14.3</v>
      </c>
      <c r="AY70" s="20">
        <v>7.2</v>
      </c>
      <c r="AZ70" s="20">
        <v>6</v>
      </c>
      <c r="BA70" s="20">
        <v>3.4</v>
      </c>
    </row>
    <row r="71" spans="1:53" ht="14.1" customHeight="1" x14ac:dyDescent="0.3">
      <c r="A71" s="7" t="s">
        <v>367</v>
      </c>
      <c r="B71" s="81">
        <v>2</v>
      </c>
      <c r="C71" s="20">
        <v>0.4</v>
      </c>
      <c r="D71" s="20">
        <v>2.8</v>
      </c>
      <c r="E71" s="20">
        <v>3.4</v>
      </c>
      <c r="F71" s="23">
        <v>2.4</v>
      </c>
      <c r="G71" s="81">
        <v>1.8</v>
      </c>
      <c r="H71" s="23">
        <v>2.2999999999999998</v>
      </c>
      <c r="I71" s="81">
        <v>4</v>
      </c>
      <c r="J71" s="20">
        <v>4.1000000000000014</v>
      </c>
      <c r="K71" s="20">
        <v>0</v>
      </c>
      <c r="L71" s="20">
        <v>4.8000000000000007</v>
      </c>
      <c r="M71" s="20">
        <v>5.3000000000000007</v>
      </c>
      <c r="N71" s="20">
        <v>5.3000000000000007</v>
      </c>
      <c r="O71" s="20">
        <v>3.3</v>
      </c>
      <c r="P71" s="20">
        <v>8.6</v>
      </c>
      <c r="Q71" s="20">
        <v>1.8</v>
      </c>
      <c r="R71" s="20">
        <v>6.9</v>
      </c>
      <c r="S71" s="20">
        <v>3.2</v>
      </c>
      <c r="T71" s="20">
        <v>6</v>
      </c>
      <c r="U71" s="20">
        <v>11.9</v>
      </c>
      <c r="V71" s="20">
        <v>6.2</v>
      </c>
      <c r="W71" s="20">
        <v>15.2</v>
      </c>
      <c r="X71" s="20">
        <v>0.3</v>
      </c>
      <c r="Y71" s="20">
        <v>9.5</v>
      </c>
      <c r="Z71" s="20">
        <v>2</v>
      </c>
      <c r="AA71" s="20">
        <v>11.1</v>
      </c>
      <c r="AB71" s="20">
        <v>9.6000000000000014</v>
      </c>
      <c r="AC71" s="20">
        <v>6.7</v>
      </c>
      <c r="AD71" s="20">
        <v>7.2</v>
      </c>
      <c r="AE71" s="20">
        <v>6.8000000000000007</v>
      </c>
      <c r="AF71" s="20">
        <v>9.2000000000000011</v>
      </c>
      <c r="AG71" s="20">
        <v>0</v>
      </c>
      <c r="AH71" s="20">
        <v>7.2</v>
      </c>
      <c r="AI71" s="20">
        <v>6</v>
      </c>
      <c r="AJ71" s="20">
        <v>9.4</v>
      </c>
      <c r="AK71" s="20">
        <v>10.6</v>
      </c>
      <c r="AL71" s="20">
        <v>4.6000000000000014</v>
      </c>
      <c r="AM71" s="20">
        <v>8.8000000000000007</v>
      </c>
      <c r="AN71" s="20">
        <v>17.5</v>
      </c>
      <c r="AO71" s="20">
        <v>14.9</v>
      </c>
      <c r="AP71" s="20">
        <v>11.4</v>
      </c>
      <c r="AQ71" s="20">
        <v>5</v>
      </c>
      <c r="AR71" s="20">
        <v>11.4</v>
      </c>
      <c r="AS71" s="20">
        <v>7</v>
      </c>
      <c r="AT71" s="20">
        <v>7</v>
      </c>
      <c r="AU71" s="20">
        <v>6.4</v>
      </c>
      <c r="AV71" s="20">
        <v>12.3</v>
      </c>
      <c r="AW71" s="20">
        <v>10.199999999999999</v>
      </c>
      <c r="AX71" s="20">
        <v>13.5</v>
      </c>
      <c r="AY71" s="20">
        <v>6.8000000000000007</v>
      </c>
      <c r="AZ71" s="20">
        <v>5.4</v>
      </c>
      <c r="BA71" s="20">
        <v>4</v>
      </c>
    </row>
    <row r="72" spans="1:53" ht="14.1" customHeight="1" x14ac:dyDescent="0.3">
      <c r="A72" s="7" t="s">
        <v>366</v>
      </c>
      <c r="B72" s="81">
        <v>2</v>
      </c>
      <c r="C72" s="20">
        <v>0.4</v>
      </c>
      <c r="D72" s="20">
        <v>2.8</v>
      </c>
      <c r="E72" s="20">
        <v>3.4</v>
      </c>
      <c r="F72" s="23">
        <v>2.4</v>
      </c>
      <c r="G72" s="81">
        <v>1.8</v>
      </c>
      <c r="H72" s="23">
        <v>2.2999999999999998</v>
      </c>
      <c r="I72" s="81">
        <v>3.4</v>
      </c>
      <c r="J72" s="20">
        <v>4.1000000000000014</v>
      </c>
      <c r="K72" s="20">
        <v>0</v>
      </c>
      <c r="L72" s="20">
        <v>4.4000000000000004</v>
      </c>
      <c r="M72" s="20">
        <v>5.3000000000000007</v>
      </c>
      <c r="N72" s="20">
        <v>4.3</v>
      </c>
      <c r="O72" s="20">
        <v>3.3</v>
      </c>
      <c r="P72" s="20">
        <v>7.2</v>
      </c>
      <c r="Q72" s="20">
        <v>1.8</v>
      </c>
      <c r="R72" s="20">
        <v>7.9</v>
      </c>
      <c r="S72" s="20">
        <v>4</v>
      </c>
      <c r="T72" s="20">
        <v>6</v>
      </c>
      <c r="U72" s="20">
        <v>10.6</v>
      </c>
      <c r="V72" s="20">
        <v>6.1000000000000014</v>
      </c>
      <c r="W72" s="20">
        <v>14.8</v>
      </c>
      <c r="X72" s="20">
        <v>0.2</v>
      </c>
      <c r="Y72" s="20">
        <v>10.1</v>
      </c>
      <c r="Z72" s="20">
        <v>1.2</v>
      </c>
      <c r="AA72" s="20">
        <v>11.5</v>
      </c>
      <c r="AB72" s="20">
        <v>8</v>
      </c>
      <c r="AC72" s="20">
        <v>8.9</v>
      </c>
      <c r="AD72" s="20">
        <v>6.4</v>
      </c>
      <c r="AE72" s="20">
        <v>6.8000000000000007</v>
      </c>
      <c r="AF72" s="20">
        <v>9.2000000000000011</v>
      </c>
      <c r="AG72" s="20">
        <v>0</v>
      </c>
      <c r="AH72" s="20">
        <v>7.8000000000000007</v>
      </c>
      <c r="AI72" s="20">
        <v>6</v>
      </c>
      <c r="AJ72" s="20">
        <v>10.4</v>
      </c>
      <c r="AK72" s="20">
        <v>9.2000000000000011</v>
      </c>
      <c r="AL72" s="20">
        <v>4.6000000000000014</v>
      </c>
      <c r="AM72" s="20">
        <v>8.6</v>
      </c>
      <c r="AN72" s="20">
        <v>16.7</v>
      </c>
      <c r="AO72" s="20">
        <v>14.7</v>
      </c>
      <c r="AP72" s="20">
        <v>11.2</v>
      </c>
      <c r="AQ72" s="20">
        <v>5</v>
      </c>
      <c r="AR72" s="20">
        <v>12.4</v>
      </c>
      <c r="AS72" s="20">
        <v>6.6000000000000014</v>
      </c>
      <c r="AT72" s="20">
        <v>7</v>
      </c>
      <c r="AU72" s="20">
        <v>7.4</v>
      </c>
      <c r="AV72" s="20">
        <v>12.3</v>
      </c>
      <c r="AW72" s="20">
        <v>10.8</v>
      </c>
      <c r="AX72" s="20">
        <v>13.1</v>
      </c>
      <c r="AY72" s="20">
        <v>6.8000000000000007</v>
      </c>
      <c r="AZ72" s="20">
        <v>6.4</v>
      </c>
      <c r="BA72" s="20">
        <v>3.8</v>
      </c>
    </row>
    <row r="73" spans="1:53" ht="14.1" customHeight="1" x14ac:dyDescent="0.3">
      <c r="A73" s="7" t="s">
        <v>474</v>
      </c>
      <c r="B73" s="81">
        <v>2</v>
      </c>
      <c r="C73" s="20">
        <v>0.4</v>
      </c>
      <c r="D73" s="20">
        <v>2.8</v>
      </c>
      <c r="E73" s="20">
        <v>3.4</v>
      </c>
      <c r="F73" s="23">
        <v>1.9</v>
      </c>
      <c r="G73" s="81">
        <v>1.8</v>
      </c>
      <c r="H73" s="23">
        <v>1.7</v>
      </c>
      <c r="I73" s="81">
        <v>3</v>
      </c>
      <c r="J73" s="20">
        <v>4.7</v>
      </c>
      <c r="K73" s="20">
        <v>0</v>
      </c>
      <c r="L73" s="20">
        <v>4.4000000000000004</v>
      </c>
      <c r="M73" s="20">
        <v>5.2</v>
      </c>
      <c r="N73" s="20">
        <v>4.2</v>
      </c>
      <c r="O73" s="20">
        <v>3.2</v>
      </c>
      <c r="P73" s="20">
        <v>4.8000000000000007</v>
      </c>
      <c r="Q73" s="20">
        <v>1.8</v>
      </c>
      <c r="R73" s="20">
        <v>7.9</v>
      </c>
      <c r="S73" s="20">
        <v>4</v>
      </c>
      <c r="T73" s="20">
        <v>5.4</v>
      </c>
      <c r="U73" s="20">
        <v>10.6</v>
      </c>
      <c r="V73" s="20">
        <v>6.1000000000000014</v>
      </c>
      <c r="W73" s="20">
        <v>14.2</v>
      </c>
      <c r="X73" s="20">
        <v>0.2</v>
      </c>
      <c r="Y73" s="20">
        <v>8.4</v>
      </c>
      <c r="Z73" s="20">
        <v>0.8</v>
      </c>
      <c r="AA73" s="20">
        <v>10.3</v>
      </c>
      <c r="AB73" s="20">
        <v>7.2</v>
      </c>
      <c r="AC73" s="20">
        <v>8.5</v>
      </c>
      <c r="AD73" s="20">
        <v>6</v>
      </c>
      <c r="AE73" s="20">
        <v>6.8000000000000007</v>
      </c>
      <c r="AF73" s="20">
        <v>8.4</v>
      </c>
      <c r="AG73" s="20">
        <v>0</v>
      </c>
      <c r="AH73" s="20">
        <v>6.1000000000000014</v>
      </c>
      <c r="AI73" s="20">
        <v>5.8000000000000007</v>
      </c>
      <c r="AJ73" s="20">
        <v>9.4</v>
      </c>
      <c r="AK73" s="20">
        <v>8.8000000000000007</v>
      </c>
      <c r="AL73" s="20">
        <v>4.6000000000000014</v>
      </c>
      <c r="AM73" s="20">
        <v>8.6</v>
      </c>
      <c r="AN73" s="20">
        <v>14</v>
      </c>
      <c r="AO73" s="20">
        <v>13</v>
      </c>
      <c r="AP73" s="20">
        <v>9.2000000000000011</v>
      </c>
      <c r="AQ73" s="20">
        <v>4.4000000000000004</v>
      </c>
      <c r="AR73" s="20">
        <v>11.6</v>
      </c>
      <c r="AS73" s="20">
        <v>4.8000000000000007</v>
      </c>
      <c r="AT73" s="20">
        <v>5.8000000000000007</v>
      </c>
      <c r="AU73" s="20">
        <v>6.4</v>
      </c>
      <c r="AV73" s="20">
        <v>11.5</v>
      </c>
      <c r="AW73" s="20">
        <v>10.8</v>
      </c>
      <c r="AX73" s="20">
        <v>12.3</v>
      </c>
      <c r="AY73" s="20">
        <v>4.8000000000000007</v>
      </c>
      <c r="AZ73" s="20">
        <v>5.8000000000000007</v>
      </c>
      <c r="BA73" s="20">
        <v>3.8</v>
      </c>
    </row>
    <row r="74" spans="1:53" ht="14.1" customHeight="1" x14ac:dyDescent="0.3">
      <c r="A74" s="7" t="s">
        <v>473</v>
      </c>
      <c r="B74" s="81">
        <v>1.4</v>
      </c>
      <c r="C74" s="20">
        <v>0.4</v>
      </c>
      <c r="D74" s="20">
        <v>2.8</v>
      </c>
      <c r="E74" s="20">
        <v>3.4</v>
      </c>
      <c r="F74" s="23">
        <v>1</v>
      </c>
      <c r="G74" s="81">
        <v>1.8</v>
      </c>
      <c r="H74" s="23">
        <v>1.6</v>
      </c>
      <c r="I74" s="81">
        <v>2.4</v>
      </c>
      <c r="J74" s="20">
        <v>4.6000000000000014</v>
      </c>
      <c r="K74" s="20">
        <v>0</v>
      </c>
      <c r="L74" s="20">
        <v>4</v>
      </c>
      <c r="M74" s="20">
        <v>5.2</v>
      </c>
      <c r="N74" s="20">
        <v>4.1000000000000014</v>
      </c>
      <c r="O74" s="20">
        <v>2.1</v>
      </c>
      <c r="P74" s="20">
        <v>4.4000000000000004</v>
      </c>
      <c r="Q74" s="20">
        <v>1.8</v>
      </c>
      <c r="R74" s="20">
        <v>7.4</v>
      </c>
      <c r="S74" s="20">
        <v>4</v>
      </c>
      <c r="T74" s="20">
        <v>5</v>
      </c>
      <c r="U74" s="20">
        <v>9.5</v>
      </c>
      <c r="V74" s="20">
        <v>4.6000000000000014</v>
      </c>
      <c r="W74" s="20">
        <v>13</v>
      </c>
      <c r="X74" s="20">
        <v>0.2</v>
      </c>
      <c r="Y74" s="20">
        <v>6.6000000000000014</v>
      </c>
      <c r="Z74" s="20">
        <v>0.8</v>
      </c>
      <c r="AA74" s="20">
        <v>10.3</v>
      </c>
      <c r="AB74" s="20">
        <v>6.8000000000000007</v>
      </c>
      <c r="AC74" s="20">
        <v>7.2</v>
      </c>
      <c r="AD74" s="20">
        <v>6</v>
      </c>
      <c r="AE74" s="20">
        <v>6</v>
      </c>
      <c r="AF74" s="20">
        <v>7</v>
      </c>
      <c r="AG74" s="20">
        <v>0</v>
      </c>
      <c r="AH74" s="20">
        <v>5.1000000000000014</v>
      </c>
      <c r="AI74" s="20">
        <v>5.8000000000000007</v>
      </c>
      <c r="AJ74" s="20">
        <v>6.4</v>
      </c>
      <c r="AK74" s="20">
        <v>6.4</v>
      </c>
      <c r="AL74" s="20">
        <v>2.8</v>
      </c>
      <c r="AM74" s="20">
        <v>7.8000000000000007</v>
      </c>
      <c r="AN74" s="20">
        <v>11</v>
      </c>
      <c r="AO74" s="20">
        <v>12.4</v>
      </c>
      <c r="AP74" s="20">
        <v>8.2000000000000011</v>
      </c>
      <c r="AQ74" s="20">
        <v>4</v>
      </c>
      <c r="AR74" s="20">
        <v>10.199999999999999</v>
      </c>
      <c r="AS74" s="20">
        <v>4.6000000000000014</v>
      </c>
      <c r="AT74" s="20">
        <v>5.2</v>
      </c>
      <c r="AU74" s="20">
        <v>5.8000000000000007</v>
      </c>
      <c r="AV74" s="20">
        <v>10.1</v>
      </c>
      <c r="AW74" s="20">
        <v>10</v>
      </c>
      <c r="AX74" s="20">
        <v>12.1</v>
      </c>
      <c r="AY74" s="20">
        <v>4.4000000000000004</v>
      </c>
      <c r="AZ74" s="20">
        <v>4.8000000000000007</v>
      </c>
      <c r="BA74" s="20">
        <v>3.4</v>
      </c>
    </row>
    <row r="75" spans="1:53" ht="14.1" customHeight="1" x14ac:dyDescent="0.3">
      <c r="A75" s="7" t="s">
        <v>472</v>
      </c>
      <c r="B75" s="81">
        <v>1.4</v>
      </c>
      <c r="C75" s="20">
        <v>0.4</v>
      </c>
      <c r="D75" s="20">
        <v>2.4</v>
      </c>
      <c r="E75" s="20">
        <v>3</v>
      </c>
      <c r="F75" s="23">
        <v>1</v>
      </c>
      <c r="G75" s="81">
        <v>0.4</v>
      </c>
      <c r="H75" s="23">
        <v>1.5</v>
      </c>
      <c r="I75" s="81">
        <v>1.8</v>
      </c>
      <c r="J75" s="20">
        <v>4.6000000000000014</v>
      </c>
      <c r="K75" s="20">
        <v>0</v>
      </c>
      <c r="L75" s="20">
        <v>3.4</v>
      </c>
      <c r="M75" s="20">
        <v>5.2</v>
      </c>
      <c r="N75" s="20">
        <v>3.4</v>
      </c>
      <c r="O75" s="20">
        <v>2.8</v>
      </c>
      <c r="P75" s="20">
        <v>4.4000000000000004</v>
      </c>
      <c r="Q75" s="20">
        <v>1.8</v>
      </c>
      <c r="R75" s="20">
        <v>6.9</v>
      </c>
      <c r="S75" s="20">
        <v>2.4</v>
      </c>
      <c r="T75" s="20">
        <v>3</v>
      </c>
      <c r="U75" s="20">
        <v>6.7</v>
      </c>
      <c r="V75" s="20">
        <v>3.4</v>
      </c>
      <c r="W75" s="20">
        <v>9</v>
      </c>
      <c r="X75" s="20">
        <v>0.1</v>
      </c>
      <c r="Y75" s="20">
        <v>6.3000000000000007</v>
      </c>
      <c r="Z75" s="20">
        <v>0.8</v>
      </c>
      <c r="AA75" s="20">
        <v>9.9</v>
      </c>
      <c r="AB75" s="20">
        <v>6</v>
      </c>
      <c r="AC75" s="20">
        <v>3.5</v>
      </c>
      <c r="AD75" s="20">
        <v>6</v>
      </c>
      <c r="AE75" s="20">
        <v>5.9</v>
      </c>
      <c r="AF75" s="20">
        <v>6</v>
      </c>
      <c r="AG75" s="20">
        <v>0</v>
      </c>
      <c r="AH75" s="20">
        <v>4.6000000000000014</v>
      </c>
      <c r="AI75" s="20">
        <v>5.8000000000000007</v>
      </c>
      <c r="AJ75" s="20">
        <v>5.4</v>
      </c>
      <c r="AK75" s="20">
        <v>6</v>
      </c>
      <c r="AL75" s="20">
        <v>2.4</v>
      </c>
      <c r="AM75" s="20">
        <v>5.8000000000000007</v>
      </c>
      <c r="AN75" s="20">
        <v>7</v>
      </c>
      <c r="AO75" s="20">
        <v>9.8000000000000007</v>
      </c>
      <c r="AP75" s="20">
        <v>3.8</v>
      </c>
      <c r="AQ75" s="20">
        <v>3</v>
      </c>
      <c r="AR75" s="20">
        <v>8.4</v>
      </c>
      <c r="AS75" s="20">
        <v>4.6000000000000014</v>
      </c>
      <c r="AT75" s="20">
        <v>4</v>
      </c>
      <c r="AU75" s="20">
        <v>5.8000000000000007</v>
      </c>
      <c r="AV75" s="20">
        <v>7.8000000000000007</v>
      </c>
      <c r="AW75" s="20">
        <v>8.2000000000000011</v>
      </c>
      <c r="AX75" s="20">
        <v>8.3000000000000007</v>
      </c>
      <c r="AY75" s="20">
        <v>4.4000000000000004</v>
      </c>
      <c r="AZ75" s="20">
        <v>4.4000000000000004</v>
      </c>
      <c r="BA75" s="20">
        <v>3.4</v>
      </c>
    </row>
    <row r="76" spans="1:53" ht="14.1" customHeight="1" x14ac:dyDescent="0.3">
      <c r="A76" s="7" t="s">
        <v>471</v>
      </c>
      <c r="B76" s="81">
        <v>1.4</v>
      </c>
      <c r="C76" s="20">
        <v>0</v>
      </c>
      <c r="D76" s="20">
        <v>2</v>
      </c>
      <c r="E76" s="20">
        <v>0</v>
      </c>
      <c r="F76" s="23">
        <v>0.5</v>
      </c>
      <c r="G76" s="81">
        <v>0.4</v>
      </c>
      <c r="H76" s="23">
        <v>1</v>
      </c>
      <c r="I76" s="81">
        <v>1.8</v>
      </c>
      <c r="J76" s="20">
        <v>4</v>
      </c>
      <c r="K76" s="20">
        <v>0</v>
      </c>
      <c r="L76" s="20">
        <v>3.4</v>
      </c>
      <c r="M76" s="20">
        <v>5.2</v>
      </c>
      <c r="N76" s="20">
        <v>1.7</v>
      </c>
      <c r="O76" s="20">
        <v>2</v>
      </c>
      <c r="P76" s="20">
        <v>1.8</v>
      </c>
      <c r="Q76" s="20">
        <v>0.4</v>
      </c>
      <c r="R76" s="20">
        <v>4.2</v>
      </c>
      <c r="S76" s="20">
        <v>1.2</v>
      </c>
      <c r="T76" s="20">
        <v>1.8</v>
      </c>
      <c r="U76" s="20">
        <v>3.5</v>
      </c>
      <c r="V76" s="20">
        <v>2.7</v>
      </c>
      <c r="W76" s="20">
        <v>6.9</v>
      </c>
      <c r="X76" s="20">
        <v>0.1</v>
      </c>
      <c r="Y76" s="20">
        <v>2.9</v>
      </c>
      <c r="Z76" s="20">
        <v>0.4</v>
      </c>
      <c r="AA76" s="20">
        <v>5.5</v>
      </c>
      <c r="AB76" s="20">
        <v>4.4000000000000004</v>
      </c>
      <c r="AC76" s="20">
        <v>1.2</v>
      </c>
      <c r="AD76" s="20">
        <v>3</v>
      </c>
      <c r="AE76" s="20">
        <v>2.6</v>
      </c>
      <c r="AF76" s="20">
        <v>4.4000000000000004</v>
      </c>
      <c r="AG76" s="20">
        <v>0</v>
      </c>
      <c r="AH76" s="20">
        <v>1.9</v>
      </c>
      <c r="AI76" s="20">
        <v>2.6</v>
      </c>
      <c r="AJ76" s="20">
        <v>4.4000000000000004</v>
      </c>
      <c r="AK76" s="20">
        <v>3.8</v>
      </c>
      <c r="AL76" s="20">
        <v>0</v>
      </c>
      <c r="AM76" s="20">
        <v>1.8</v>
      </c>
      <c r="AN76" s="20">
        <v>3.1</v>
      </c>
      <c r="AO76" s="20">
        <v>6</v>
      </c>
      <c r="AP76" s="20">
        <v>2</v>
      </c>
      <c r="AQ76" s="20">
        <v>1</v>
      </c>
      <c r="AR76" s="20">
        <v>5.1000000000000014</v>
      </c>
      <c r="AS76" s="20">
        <v>3.2</v>
      </c>
      <c r="AT76" s="20">
        <v>2.4</v>
      </c>
      <c r="AU76" s="20">
        <v>2.4</v>
      </c>
      <c r="AV76" s="20">
        <v>2.7</v>
      </c>
      <c r="AW76" s="20">
        <v>5.3000000000000007</v>
      </c>
      <c r="AX76" s="20">
        <v>3.3</v>
      </c>
      <c r="AY76" s="20">
        <v>2.8</v>
      </c>
      <c r="AZ76" s="20">
        <v>2.4</v>
      </c>
      <c r="BA76" s="20">
        <v>2.4</v>
      </c>
    </row>
    <row r="77" spans="1:53" ht="14.1" customHeight="1" x14ac:dyDescent="0.3">
      <c r="A77" s="7" t="s">
        <v>470</v>
      </c>
      <c r="B77" s="81">
        <v>1.4</v>
      </c>
      <c r="C77" s="20">
        <v>0</v>
      </c>
      <c r="D77" s="20">
        <v>0</v>
      </c>
      <c r="E77" s="20">
        <v>0</v>
      </c>
      <c r="F77" s="23">
        <v>0</v>
      </c>
      <c r="G77" s="81">
        <v>0</v>
      </c>
      <c r="H77" s="23">
        <v>0.4</v>
      </c>
      <c r="I77" s="81">
        <v>1.8</v>
      </c>
      <c r="J77" s="20">
        <v>3.6</v>
      </c>
      <c r="K77" s="20">
        <v>0</v>
      </c>
      <c r="L77" s="20">
        <v>2</v>
      </c>
      <c r="M77" s="20">
        <v>5.2</v>
      </c>
      <c r="N77" s="20">
        <v>1.5</v>
      </c>
      <c r="O77" s="20">
        <v>1.4</v>
      </c>
      <c r="P77" s="20">
        <v>0.4</v>
      </c>
      <c r="Q77" s="20">
        <v>0.4</v>
      </c>
      <c r="R77" s="20">
        <v>0.4</v>
      </c>
      <c r="S77" s="20">
        <v>0</v>
      </c>
      <c r="T77" s="20">
        <v>0</v>
      </c>
      <c r="U77" s="20">
        <v>0.5</v>
      </c>
      <c r="V77" s="20">
        <v>0.8</v>
      </c>
      <c r="W77" s="20">
        <v>4.6000000000000014</v>
      </c>
      <c r="X77" s="20">
        <v>0</v>
      </c>
      <c r="Y77" s="20">
        <v>1.4</v>
      </c>
      <c r="Z77" s="20">
        <v>0</v>
      </c>
      <c r="AA77" s="20">
        <v>1.6</v>
      </c>
      <c r="AB77" s="20">
        <v>1.4</v>
      </c>
      <c r="AC77" s="20">
        <v>0</v>
      </c>
      <c r="AD77" s="20">
        <v>1.4</v>
      </c>
      <c r="AE77" s="20">
        <v>0.1</v>
      </c>
      <c r="AF77" s="20">
        <v>0.5</v>
      </c>
      <c r="AG77" s="20">
        <v>0</v>
      </c>
      <c r="AH77" s="20">
        <v>0.8</v>
      </c>
      <c r="AI77" s="20">
        <v>0.8</v>
      </c>
      <c r="AJ77" s="20">
        <v>1</v>
      </c>
      <c r="AK77" s="20">
        <v>1.4</v>
      </c>
      <c r="AL77" s="20">
        <v>0</v>
      </c>
      <c r="AM77" s="20">
        <v>0</v>
      </c>
      <c r="AN77" s="20">
        <v>0.8</v>
      </c>
      <c r="AO77" s="20">
        <v>2</v>
      </c>
      <c r="AP77" s="20">
        <v>0</v>
      </c>
      <c r="AQ77" s="20">
        <v>0.4</v>
      </c>
      <c r="AR77" s="20">
        <v>1.6</v>
      </c>
      <c r="AS77" s="20">
        <v>0.4</v>
      </c>
      <c r="AT77" s="20">
        <v>0.8</v>
      </c>
      <c r="AU77" s="20">
        <v>0.4</v>
      </c>
      <c r="AV77" s="20">
        <v>1.4</v>
      </c>
      <c r="AW77" s="20">
        <v>0.8</v>
      </c>
      <c r="AX77" s="20">
        <v>0.4</v>
      </c>
      <c r="AY77" s="20">
        <v>0.8</v>
      </c>
      <c r="AZ77" s="20">
        <v>0</v>
      </c>
      <c r="BA77" s="20">
        <v>0.4</v>
      </c>
    </row>
    <row r="78" spans="1:53" ht="14.1" customHeight="1" x14ac:dyDescent="0.3">
      <c r="A78" s="7" t="s">
        <v>469</v>
      </c>
      <c r="B78" s="81">
        <v>0</v>
      </c>
      <c r="C78" s="20">
        <v>0</v>
      </c>
      <c r="D78" s="20">
        <v>0</v>
      </c>
      <c r="E78" s="20">
        <v>0</v>
      </c>
      <c r="F78" s="23">
        <v>0</v>
      </c>
      <c r="G78" s="81">
        <v>0</v>
      </c>
      <c r="H78" s="23">
        <v>0.4</v>
      </c>
      <c r="I78" s="81">
        <v>0</v>
      </c>
      <c r="J78" s="20">
        <v>0</v>
      </c>
      <c r="K78" s="20">
        <v>0</v>
      </c>
      <c r="L78" s="20">
        <v>0</v>
      </c>
      <c r="M78" s="20">
        <v>0</v>
      </c>
      <c r="N78" s="20">
        <v>0</v>
      </c>
      <c r="O78" s="20">
        <v>0</v>
      </c>
      <c r="P78" s="20">
        <v>0</v>
      </c>
      <c r="Q78" s="20">
        <v>0</v>
      </c>
      <c r="R78" s="20">
        <v>0</v>
      </c>
      <c r="S78" s="20">
        <v>0</v>
      </c>
      <c r="T78" s="20">
        <v>0</v>
      </c>
      <c r="U78" s="20">
        <v>0</v>
      </c>
      <c r="V78" s="20">
        <v>0</v>
      </c>
      <c r="W78" s="20">
        <v>4.6000000000000014</v>
      </c>
      <c r="X78" s="20">
        <v>0</v>
      </c>
      <c r="Y78" s="20">
        <v>0</v>
      </c>
      <c r="Z78" s="20">
        <v>0</v>
      </c>
      <c r="AA78" s="20">
        <v>0.4</v>
      </c>
      <c r="AB78" s="20">
        <v>0</v>
      </c>
      <c r="AC78" s="20">
        <v>0</v>
      </c>
      <c r="AD78" s="20">
        <v>0</v>
      </c>
      <c r="AE78" s="20">
        <v>0</v>
      </c>
      <c r="AF78" s="20">
        <v>0</v>
      </c>
      <c r="AG78" s="20">
        <v>0</v>
      </c>
      <c r="AH78" s="20">
        <v>0</v>
      </c>
      <c r="AI78" s="20">
        <v>0</v>
      </c>
      <c r="AJ78" s="20">
        <v>0.4</v>
      </c>
      <c r="AK78" s="20">
        <v>0</v>
      </c>
      <c r="AL78" s="20">
        <v>0</v>
      </c>
      <c r="AM78" s="20">
        <v>0</v>
      </c>
      <c r="AN78" s="20">
        <v>0</v>
      </c>
      <c r="AO78" s="20">
        <v>0</v>
      </c>
      <c r="AP78" s="20">
        <v>0</v>
      </c>
      <c r="AQ78" s="20">
        <v>0.4</v>
      </c>
      <c r="AR78" s="20">
        <v>0.8</v>
      </c>
      <c r="AS78" s="20">
        <v>0</v>
      </c>
      <c r="AT78" s="20">
        <v>0</v>
      </c>
      <c r="AU78" s="20">
        <v>0</v>
      </c>
      <c r="AV78" s="20">
        <v>0</v>
      </c>
      <c r="AW78" s="20">
        <v>0.4</v>
      </c>
      <c r="AX78" s="20">
        <v>0.4</v>
      </c>
      <c r="AY78" s="20">
        <v>0</v>
      </c>
      <c r="AZ78" s="20">
        <v>0</v>
      </c>
      <c r="BA78" s="20">
        <v>0</v>
      </c>
    </row>
    <row r="79" spans="1:53" ht="14.1" customHeight="1" x14ac:dyDescent="0.3">
      <c r="A79" s="98" t="s">
        <v>116</v>
      </c>
      <c r="B79" s="99">
        <f t="shared" ref="B79:AG79" si="4">MAX(B48:B78)</f>
        <v>2</v>
      </c>
      <c r="C79" s="70">
        <f t="shared" si="4"/>
        <v>6.4</v>
      </c>
      <c r="D79" s="70">
        <f t="shared" si="4"/>
        <v>6</v>
      </c>
      <c r="E79" s="70">
        <f t="shared" si="4"/>
        <v>14</v>
      </c>
      <c r="F79" s="22">
        <f t="shared" si="4"/>
        <v>21.5</v>
      </c>
      <c r="G79" s="99">
        <f t="shared" si="4"/>
        <v>9.2000000000000011</v>
      </c>
      <c r="H79" s="22">
        <f t="shared" si="4"/>
        <v>15.4</v>
      </c>
      <c r="I79" s="99">
        <f t="shared" si="4"/>
        <v>16.7</v>
      </c>
      <c r="J79" s="70">
        <f t="shared" si="4"/>
        <v>11.5</v>
      </c>
      <c r="K79" s="70">
        <f t="shared" si="4"/>
        <v>0</v>
      </c>
      <c r="L79" s="70">
        <f t="shared" si="4"/>
        <v>20.100000000000001</v>
      </c>
      <c r="M79" s="70">
        <f t="shared" si="4"/>
        <v>19.5</v>
      </c>
      <c r="N79" s="70">
        <f t="shared" si="4"/>
        <v>39.299999999999997</v>
      </c>
      <c r="O79" s="70">
        <f t="shared" si="4"/>
        <v>27.9</v>
      </c>
      <c r="P79" s="70">
        <f t="shared" si="4"/>
        <v>24.4</v>
      </c>
      <c r="Q79" s="70">
        <f t="shared" si="4"/>
        <v>3</v>
      </c>
      <c r="R79" s="70">
        <f t="shared" si="4"/>
        <v>32.200000000000003</v>
      </c>
      <c r="S79" s="70">
        <f t="shared" si="4"/>
        <v>9.1</v>
      </c>
      <c r="T79" s="70">
        <f t="shared" si="4"/>
        <v>23.3</v>
      </c>
      <c r="U79" s="70">
        <f t="shared" si="4"/>
        <v>27.6</v>
      </c>
      <c r="V79" s="70">
        <f t="shared" si="4"/>
        <v>20.6</v>
      </c>
      <c r="W79" s="70">
        <f t="shared" si="4"/>
        <v>28.4</v>
      </c>
      <c r="X79" s="70">
        <f t="shared" si="4"/>
        <v>10.6</v>
      </c>
      <c r="Y79" s="70">
        <f t="shared" si="4"/>
        <v>41</v>
      </c>
      <c r="Z79" s="70">
        <f t="shared" si="4"/>
        <v>12.4</v>
      </c>
      <c r="AA79" s="70">
        <f t="shared" si="4"/>
        <v>33.4</v>
      </c>
      <c r="AB79" s="70">
        <f t="shared" si="4"/>
        <v>16.899999999999999</v>
      </c>
      <c r="AC79" s="70">
        <f t="shared" si="4"/>
        <v>24.2</v>
      </c>
      <c r="AD79" s="70">
        <f t="shared" si="4"/>
        <v>18.399999999999999</v>
      </c>
      <c r="AE79" s="70">
        <f t="shared" si="4"/>
        <v>6.8000000000000007</v>
      </c>
      <c r="AF79" s="70">
        <f t="shared" si="4"/>
        <v>27.5</v>
      </c>
      <c r="AG79" s="70">
        <f t="shared" si="4"/>
        <v>0</v>
      </c>
      <c r="AH79" s="70">
        <f t="shared" ref="AH79:BA79" si="5">MAX(AH48:AH78)</f>
        <v>20.399999999999999</v>
      </c>
      <c r="AI79" s="70">
        <f t="shared" si="5"/>
        <v>14.2</v>
      </c>
      <c r="AJ79" s="70">
        <f t="shared" si="5"/>
        <v>12.8</v>
      </c>
      <c r="AK79" s="70">
        <f t="shared" si="5"/>
        <v>25.4</v>
      </c>
      <c r="AL79" s="70">
        <f t="shared" si="5"/>
        <v>13.4</v>
      </c>
      <c r="AM79" s="70">
        <f t="shared" si="5"/>
        <v>31.3</v>
      </c>
      <c r="AN79" s="70">
        <f t="shared" si="5"/>
        <v>22.8</v>
      </c>
      <c r="AO79" s="70">
        <f t="shared" si="5"/>
        <v>32.9</v>
      </c>
      <c r="AP79" s="70">
        <f t="shared" si="5"/>
        <v>18.600000000000001</v>
      </c>
      <c r="AQ79" s="70">
        <f t="shared" si="5"/>
        <v>22</v>
      </c>
      <c r="AR79" s="70">
        <f t="shared" si="5"/>
        <v>27.2</v>
      </c>
      <c r="AS79" s="70">
        <f t="shared" si="5"/>
        <v>20.2</v>
      </c>
      <c r="AT79" s="70">
        <f t="shared" si="5"/>
        <v>17.2</v>
      </c>
      <c r="AU79" s="70">
        <f t="shared" si="5"/>
        <v>11.8</v>
      </c>
      <c r="AV79" s="70">
        <f t="shared" si="5"/>
        <v>20.6</v>
      </c>
      <c r="AW79" s="70">
        <f t="shared" si="5"/>
        <v>17.399999999999999</v>
      </c>
      <c r="AX79" s="70">
        <f t="shared" si="5"/>
        <v>16</v>
      </c>
      <c r="AY79" s="70">
        <f t="shared" si="5"/>
        <v>10</v>
      </c>
      <c r="AZ79" s="70">
        <f t="shared" si="5"/>
        <v>12</v>
      </c>
      <c r="BA79" s="70">
        <f t="shared" si="5"/>
        <v>5.4</v>
      </c>
    </row>
    <row r="80" spans="1:53" ht="14.1" customHeight="1" thickBot="1" x14ac:dyDescent="0.35">
      <c r="A80" s="21" t="s">
        <v>117</v>
      </c>
      <c r="B80" s="83">
        <f t="shared" ref="B80:AG80" si="6">HOUR(B46)</f>
        <v>7</v>
      </c>
      <c r="C80" s="23">
        <f t="shared" si="6"/>
        <v>7</v>
      </c>
      <c r="D80" s="23">
        <f t="shared" si="6"/>
        <v>7</v>
      </c>
      <c r="E80" s="23">
        <f t="shared" si="6"/>
        <v>8</v>
      </c>
      <c r="F80" s="23">
        <f t="shared" si="6"/>
        <v>8</v>
      </c>
      <c r="G80" s="83">
        <f t="shared" si="6"/>
        <v>8</v>
      </c>
      <c r="H80" s="23">
        <f t="shared" si="6"/>
        <v>9</v>
      </c>
      <c r="I80" s="83">
        <f t="shared" si="6"/>
        <v>9</v>
      </c>
      <c r="J80" s="23">
        <f t="shared" si="6"/>
        <v>9</v>
      </c>
      <c r="K80" s="23">
        <f t="shared" si="6"/>
        <v>9</v>
      </c>
      <c r="L80" s="23">
        <f t="shared" si="6"/>
        <v>10</v>
      </c>
      <c r="M80" s="23">
        <f t="shared" si="6"/>
        <v>10</v>
      </c>
      <c r="N80" s="23">
        <f t="shared" si="6"/>
        <v>10</v>
      </c>
      <c r="O80" s="23">
        <f t="shared" si="6"/>
        <v>10</v>
      </c>
      <c r="P80" s="23">
        <f t="shared" si="6"/>
        <v>11</v>
      </c>
      <c r="Q80" s="23">
        <f t="shared" si="6"/>
        <v>11</v>
      </c>
      <c r="R80" s="23">
        <f t="shared" si="6"/>
        <v>11</v>
      </c>
      <c r="S80" s="23">
        <f t="shared" si="6"/>
        <v>11</v>
      </c>
      <c r="T80" s="23">
        <f t="shared" si="6"/>
        <v>12</v>
      </c>
      <c r="U80" s="23">
        <f t="shared" si="6"/>
        <v>12</v>
      </c>
      <c r="V80" s="23">
        <f t="shared" si="6"/>
        <v>12</v>
      </c>
      <c r="W80" s="23">
        <f t="shared" si="6"/>
        <v>12</v>
      </c>
      <c r="X80" s="23">
        <f t="shared" si="6"/>
        <v>13</v>
      </c>
      <c r="Y80" s="23">
        <f t="shared" si="6"/>
        <v>13</v>
      </c>
      <c r="Z80" s="23">
        <f t="shared" si="6"/>
        <v>13</v>
      </c>
      <c r="AA80" s="23">
        <f t="shared" si="6"/>
        <v>13</v>
      </c>
      <c r="AB80" s="23">
        <f t="shared" si="6"/>
        <v>14</v>
      </c>
      <c r="AC80" s="23">
        <f t="shared" si="6"/>
        <v>14</v>
      </c>
      <c r="AD80" s="23">
        <f t="shared" si="6"/>
        <v>14</v>
      </c>
      <c r="AE80" s="23">
        <f t="shared" si="6"/>
        <v>14</v>
      </c>
      <c r="AF80" s="23">
        <f t="shared" si="6"/>
        <v>15</v>
      </c>
      <c r="AG80" s="23">
        <f t="shared" si="6"/>
        <v>15</v>
      </c>
      <c r="AH80" s="23">
        <f t="shared" ref="AH80:BA80" si="7">HOUR(AH46)</f>
        <v>15</v>
      </c>
      <c r="AI80" s="23">
        <f t="shared" si="7"/>
        <v>15</v>
      </c>
      <c r="AJ80" s="23">
        <f t="shared" si="7"/>
        <v>16</v>
      </c>
      <c r="AK80" s="23">
        <f t="shared" si="7"/>
        <v>16</v>
      </c>
      <c r="AL80" s="23">
        <f t="shared" si="7"/>
        <v>16</v>
      </c>
      <c r="AM80" s="23">
        <f t="shared" si="7"/>
        <v>17</v>
      </c>
      <c r="AN80" s="23">
        <f t="shared" si="7"/>
        <v>17</v>
      </c>
      <c r="AO80" s="23">
        <f t="shared" si="7"/>
        <v>18</v>
      </c>
      <c r="AP80" s="23">
        <f t="shared" si="7"/>
        <v>18</v>
      </c>
      <c r="AQ80" s="23">
        <f t="shared" si="7"/>
        <v>19</v>
      </c>
      <c r="AR80" s="23">
        <f t="shared" si="7"/>
        <v>19</v>
      </c>
      <c r="AS80" s="23">
        <f t="shared" si="7"/>
        <v>20</v>
      </c>
      <c r="AT80" s="23">
        <f t="shared" si="7"/>
        <v>20</v>
      </c>
      <c r="AU80" s="23">
        <f t="shared" si="7"/>
        <v>21</v>
      </c>
      <c r="AV80" s="23">
        <f t="shared" si="7"/>
        <v>21</v>
      </c>
      <c r="AW80" s="23">
        <f t="shared" si="7"/>
        <v>22</v>
      </c>
      <c r="AX80" s="23">
        <f t="shared" si="7"/>
        <v>22</v>
      </c>
      <c r="AY80" s="23">
        <f t="shared" si="7"/>
        <v>23</v>
      </c>
      <c r="AZ80" s="23">
        <f t="shared" si="7"/>
        <v>23</v>
      </c>
      <c r="BA80" s="23">
        <f t="shared" si="7"/>
        <v>0</v>
      </c>
    </row>
    <row r="81" spans="1:66" ht="14.1" customHeight="1" thickTop="1" x14ac:dyDescent="0.3"/>
    <row r="84" spans="1:66" s="13" customFormat="1" ht="14.1" customHeight="1" thickBot="1" x14ac:dyDescent="0.35">
      <c r="A84" s="15" t="s">
        <v>351</v>
      </c>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BB84"/>
      <c r="BC84"/>
      <c r="BD84"/>
      <c r="BE84"/>
      <c r="BF84"/>
      <c r="BG84"/>
      <c r="BH84"/>
      <c r="BI84"/>
      <c r="BJ84"/>
      <c r="BK84"/>
      <c r="BL84"/>
      <c r="BM84"/>
      <c r="BN84"/>
    </row>
    <row r="85" spans="1:66" ht="14.1" customHeight="1" thickTop="1" x14ac:dyDescent="0.3">
      <c r="A85" s="16" t="s">
        <v>82</v>
      </c>
      <c r="B85" s="16">
        <v>4001</v>
      </c>
      <c r="C85" s="16">
        <v>4003</v>
      </c>
      <c r="D85" s="16">
        <v>4005</v>
      </c>
      <c r="E85" s="94">
        <v>4007</v>
      </c>
      <c r="F85" s="72">
        <v>4009</v>
      </c>
      <c r="G85" s="96">
        <v>4011</v>
      </c>
      <c r="H85" s="72">
        <v>4013</v>
      </c>
      <c r="I85" s="95">
        <v>4015</v>
      </c>
      <c r="J85" s="16">
        <v>4017</v>
      </c>
      <c r="K85" s="16">
        <v>4019</v>
      </c>
      <c r="L85" s="16">
        <v>4021</v>
      </c>
      <c r="M85" s="16">
        <v>4023</v>
      </c>
      <c r="N85" s="16">
        <v>4025</v>
      </c>
      <c r="O85" s="16">
        <v>4027</v>
      </c>
      <c r="P85" s="16">
        <v>4029</v>
      </c>
      <c r="Q85" s="16">
        <v>4031</v>
      </c>
      <c r="R85" s="16">
        <v>4033</v>
      </c>
      <c r="S85" s="16">
        <v>4035</v>
      </c>
      <c r="T85" s="16">
        <v>4037</v>
      </c>
      <c r="U85" s="16">
        <v>4039</v>
      </c>
      <c r="V85" s="16">
        <v>4041</v>
      </c>
      <c r="W85" s="16">
        <v>4043</v>
      </c>
      <c r="X85" s="16">
        <v>4045</v>
      </c>
      <c r="Y85" s="16">
        <v>4047</v>
      </c>
      <c r="Z85" s="16">
        <v>4049</v>
      </c>
      <c r="AA85" s="16">
        <v>4051</v>
      </c>
      <c r="AB85" s="16">
        <v>4053</v>
      </c>
      <c r="AC85" s="16">
        <v>4055</v>
      </c>
      <c r="AD85" s="16">
        <v>4057</v>
      </c>
      <c r="AE85" s="16">
        <v>4059</v>
      </c>
      <c r="AF85" s="16">
        <v>4061</v>
      </c>
      <c r="AG85" s="16">
        <v>4063</v>
      </c>
      <c r="AH85" s="16">
        <v>4065</v>
      </c>
      <c r="AI85" s="16">
        <v>4067</v>
      </c>
      <c r="AJ85" s="16">
        <v>4069</v>
      </c>
      <c r="AK85" s="16">
        <v>4071</v>
      </c>
      <c r="AL85" s="16">
        <v>4073</v>
      </c>
      <c r="AM85" s="16">
        <v>4075</v>
      </c>
      <c r="AN85" s="16">
        <v>4077</v>
      </c>
      <c r="AO85" s="16">
        <v>4079</v>
      </c>
      <c r="AP85" s="16">
        <v>4081</v>
      </c>
      <c r="AQ85" s="16">
        <v>4083</v>
      </c>
      <c r="AR85" s="16">
        <v>4085</v>
      </c>
      <c r="AS85" s="16">
        <v>4087</v>
      </c>
      <c r="AT85" s="16">
        <v>4089</v>
      </c>
      <c r="AU85" s="16">
        <v>4091</v>
      </c>
      <c r="AV85" s="16">
        <v>4093</v>
      </c>
      <c r="AW85" s="16">
        <v>4095</v>
      </c>
      <c r="AX85" s="16">
        <v>4097</v>
      </c>
      <c r="AY85" s="16">
        <v>4099</v>
      </c>
      <c r="AZ85" s="16">
        <v>4101</v>
      </c>
      <c r="BA85" s="16">
        <v>4103</v>
      </c>
      <c r="BB85" s="16">
        <v>4105</v>
      </c>
    </row>
    <row r="86" spans="1:66" ht="14.1" customHeight="1" x14ac:dyDescent="0.3">
      <c r="A86" s="18" t="s">
        <v>83</v>
      </c>
      <c r="B86" s="59">
        <v>0.30486111111111108</v>
      </c>
      <c r="C86" s="59">
        <v>0.32430555555555557</v>
      </c>
      <c r="D86" s="59">
        <v>0.34513888888888888</v>
      </c>
      <c r="E86" s="75">
        <v>0.36736111111111108</v>
      </c>
      <c r="F86" s="76">
        <v>0.37916666666666665</v>
      </c>
      <c r="G86" s="77">
        <v>0.38819444444444445</v>
      </c>
      <c r="H86" s="76">
        <v>0.39999999999999997</v>
      </c>
      <c r="I86" s="78">
        <v>0.41111111111111115</v>
      </c>
      <c r="J86" s="59">
        <v>0.42083333333333334</v>
      </c>
      <c r="K86" s="59">
        <v>0.43333333333333335</v>
      </c>
      <c r="L86" s="59">
        <v>0.44166666666666665</v>
      </c>
      <c r="M86" s="59">
        <v>0.45069444444444445</v>
      </c>
      <c r="N86" s="59">
        <v>0.46249999999999997</v>
      </c>
      <c r="O86" s="59">
        <v>0.47152777777777777</v>
      </c>
      <c r="P86" s="59">
        <v>0.48472222222222222</v>
      </c>
      <c r="Q86" s="59">
        <v>0.49374999999999997</v>
      </c>
      <c r="R86" s="59">
        <v>0.50555555555555554</v>
      </c>
      <c r="S86" s="59">
        <v>0.51458333333333328</v>
      </c>
      <c r="T86" s="59">
        <v>0.52638888888888891</v>
      </c>
      <c r="U86" s="59">
        <v>0.53541666666666665</v>
      </c>
      <c r="V86" s="59">
        <v>0.54722222222222217</v>
      </c>
      <c r="W86" s="59">
        <v>0.55625000000000002</v>
      </c>
      <c r="X86" s="59">
        <v>0.56805555555555554</v>
      </c>
      <c r="Y86" s="59">
        <v>0.57708333333333328</v>
      </c>
      <c r="Z86" s="59">
        <v>0.58888888888888891</v>
      </c>
      <c r="AA86" s="59">
        <v>0.59791666666666665</v>
      </c>
      <c r="AB86" s="59">
        <v>0.60972222222222217</v>
      </c>
      <c r="AC86" s="59">
        <v>0.61875000000000002</v>
      </c>
      <c r="AD86" s="59">
        <v>0.63055555555555554</v>
      </c>
      <c r="AE86" s="59">
        <v>0.63958333333333328</v>
      </c>
      <c r="AF86" s="59">
        <v>0.65138888888888891</v>
      </c>
      <c r="AG86" s="59">
        <v>0.66041666666666665</v>
      </c>
      <c r="AH86" s="59">
        <v>0.67222222222222217</v>
      </c>
      <c r="AI86" s="59">
        <v>0.68125000000000002</v>
      </c>
      <c r="AJ86" s="59">
        <v>0.69305555555555554</v>
      </c>
      <c r="AK86" s="59">
        <v>0.70138888888888884</v>
      </c>
      <c r="AL86" s="59">
        <v>0.71388888888888891</v>
      </c>
      <c r="AM86" s="59">
        <v>0.72222222222222221</v>
      </c>
      <c r="AN86" s="59">
        <v>0.73472222222222217</v>
      </c>
      <c r="AO86" s="59">
        <v>0.74305555555555547</v>
      </c>
      <c r="AP86" s="59">
        <v>0.75555555555555554</v>
      </c>
      <c r="AQ86" s="59">
        <v>0.76388888888888884</v>
      </c>
      <c r="AR86" s="59">
        <v>0.78611111111111109</v>
      </c>
      <c r="AS86" s="59">
        <v>0.80833333333333324</v>
      </c>
      <c r="AT86" s="59">
        <v>0.82916666666666661</v>
      </c>
      <c r="AU86" s="59">
        <v>0.85</v>
      </c>
      <c r="AV86" s="59">
        <v>0.87083333333333324</v>
      </c>
      <c r="AW86" s="59">
        <v>0.89166666666666661</v>
      </c>
      <c r="AX86" s="59">
        <v>0.91249999999999998</v>
      </c>
      <c r="AY86" s="59">
        <v>0.93263888888888891</v>
      </c>
      <c r="AZ86" s="59">
        <v>0.95416666666666661</v>
      </c>
      <c r="BA86" s="59">
        <v>0.97430555555555554</v>
      </c>
      <c r="BB86" s="59">
        <v>0.99583333333333324</v>
      </c>
    </row>
    <row r="87" spans="1:66" ht="14.1" customHeight="1" x14ac:dyDescent="0.3">
      <c r="F87" s="80"/>
      <c r="H87" s="80"/>
    </row>
    <row r="88" spans="1:66" ht="14.1" customHeight="1" x14ac:dyDescent="0.3">
      <c r="A88" s="7" t="s">
        <v>301</v>
      </c>
      <c r="B88" s="20">
        <v>0</v>
      </c>
      <c r="C88" s="20"/>
      <c r="D88" s="20">
        <v>1.4</v>
      </c>
      <c r="E88" s="23"/>
      <c r="F88" s="81">
        <v>1.8</v>
      </c>
      <c r="G88" s="23"/>
      <c r="H88" s="81">
        <v>1</v>
      </c>
      <c r="I88" s="20"/>
      <c r="J88" s="20">
        <v>5.2</v>
      </c>
      <c r="K88" s="20"/>
      <c r="L88" s="20">
        <v>3.6</v>
      </c>
      <c r="M88" s="20"/>
      <c r="N88" s="20">
        <v>3.8</v>
      </c>
      <c r="O88" s="20"/>
      <c r="P88" s="20">
        <v>3</v>
      </c>
      <c r="Q88" s="20"/>
      <c r="R88" s="20">
        <v>2.8</v>
      </c>
      <c r="S88" s="20"/>
      <c r="T88" s="20">
        <v>0.4</v>
      </c>
      <c r="U88" s="20"/>
      <c r="V88" s="20">
        <v>2</v>
      </c>
      <c r="W88" s="20"/>
      <c r="X88" s="20">
        <v>2.2000000000000002</v>
      </c>
      <c r="Y88" s="20"/>
      <c r="Z88" s="20">
        <v>0.4</v>
      </c>
      <c r="AA88" s="20"/>
      <c r="AB88" s="20">
        <v>1</v>
      </c>
      <c r="AC88" s="20"/>
      <c r="AD88" s="20">
        <v>1</v>
      </c>
      <c r="AE88" s="20"/>
      <c r="AF88" s="20">
        <v>1</v>
      </c>
      <c r="AG88" s="20"/>
      <c r="AH88" s="20">
        <v>1.4</v>
      </c>
      <c r="AI88" s="20"/>
      <c r="AJ88" s="20">
        <v>1.8</v>
      </c>
      <c r="AK88" s="20"/>
      <c r="AL88" s="20">
        <v>4.4000000000000004</v>
      </c>
      <c r="AM88" s="20"/>
      <c r="AN88" s="20">
        <v>0</v>
      </c>
      <c r="AO88" s="20"/>
      <c r="AP88" s="20">
        <v>1</v>
      </c>
      <c r="AQ88" s="20"/>
      <c r="AR88" s="20">
        <v>3.4</v>
      </c>
      <c r="AS88" s="20"/>
      <c r="AT88" s="20">
        <v>1.4</v>
      </c>
      <c r="AU88" s="20"/>
      <c r="AV88" s="20">
        <v>0.4</v>
      </c>
      <c r="AW88" s="20"/>
      <c r="AX88" s="20">
        <v>0.4</v>
      </c>
      <c r="AY88" s="20"/>
      <c r="AZ88" s="20">
        <v>1.8</v>
      </c>
      <c r="BA88" s="20"/>
      <c r="BB88" s="20">
        <v>1.4</v>
      </c>
    </row>
    <row r="89" spans="1:66" ht="14.1" customHeight="1" x14ac:dyDescent="0.3">
      <c r="A89" s="7" t="s">
        <v>302</v>
      </c>
      <c r="B89" s="20"/>
      <c r="C89" s="20">
        <v>1</v>
      </c>
      <c r="D89" s="20"/>
      <c r="E89" s="23">
        <v>1.4</v>
      </c>
      <c r="F89" s="81"/>
      <c r="G89" s="23">
        <v>0</v>
      </c>
      <c r="H89" s="81"/>
      <c r="I89" s="20">
        <v>0.8</v>
      </c>
      <c r="J89" s="20"/>
      <c r="K89" s="20">
        <v>1.4</v>
      </c>
      <c r="L89" s="20"/>
      <c r="M89" s="20">
        <v>0.8</v>
      </c>
      <c r="N89" s="20"/>
      <c r="O89" s="20">
        <v>3</v>
      </c>
      <c r="P89" s="20"/>
      <c r="Q89" s="20">
        <v>0.4</v>
      </c>
      <c r="R89" s="20"/>
      <c r="S89" s="20">
        <v>3.4</v>
      </c>
      <c r="T89" s="20"/>
      <c r="U89" s="20">
        <v>1</v>
      </c>
      <c r="V89" s="20"/>
      <c r="W89" s="20">
        <v>0.4</v>
      </c>
      <c r="X89" s="20"/>
      <c r="Y89" s="20">
        <v>2.4</v>
      </c>
      <c r="Z89" s="20"/>
      <c r="AA89" s="20">
        <v>3.4</v>
      </c>
      <c r="AB89" s="20"/>
      <c r="AC89" s="20">
        <v>0.8</v>
      </c>
      <c r="AD89" s="20"/>
      <c r="AE89" s="20">
        <v>0</v>
      </c>
      <c r="AF89" s="20"/>
      <c r="AG89" s="20">
        <v>1.4</v>
      </c>
      <c r="AH89" s="20"/>
      <c r="AI89" s="20">
        <v>0</v>
      </c>
      <c r="AJ89" s="20"/>
      <c r="AK89" s="20">
        <v>1.8</v>
      </c>
      <c r="AL89" s="20"/>
      <c r="AM89" s="20">
        <v>1.4</v>
      </c>
      <c r="AN89" s="20"/>
      <c r="AO89" s="20">
        <v>0.4</v>
      </c>
      <c r="AP89" s="20"/>
      <c r="AQ89" s="20">
        <v>0.4</v>
      </c>
      <c r="AR89" s="20"/>
      <c r="AS89" s="20">
        <v>2.4</v>
      </c>
      <c r="AT89" s="20"/>
      <c r="AU89" s="20">
        <v>0.8</v>
      </c>
      <c r="AV89" s="20"/>
      <c r="AW89" s="20">
        <v>1</v>
      </c>
      <c r="AX89" s="20"/>
      <c r="AY89" s="20">
        <v>0.4</v>
      </c>
      <c r="AZ89" s="20"/>
      <c r="BA89" s="20">
        <v>2</v>
      </c>
      <c r="BB89" s="20"/>
    </row>
    <row r="90" spans="1:66" ht="14.1" customHeight="1" x14ac:dyDescent="0.3">
      <c r="A90" s="7" t="s">
        <v>303</v>
      </c>
      <c r="B90" s="20">
        <v>0</v>
      </c>
      <c r="C90" s="20"/>
      <c r="D90" s="20">
        <v>1.4</v>
      </c>
      <c r="E90" s="23"/>
      <c r="F90" s="81">
        <v>2.6</v>
      </c>
      <c r="G90" s="23"/>
      <c r="H90" s="81">
        <v>1</v>
      </c>
      <c r="I90" s="20"/>
      <c r="J90" s="20">
        <v>5.2</v>
      </c>
      <c r="K90" s="20"/>
      <c r="L90" s="20">
        <v>4.2</v>
      </c>
      <c r="M90" s="20"/>
      <c r="N90" s="20">
        <v>3.8</v>
      </c>
      <c r="O90" s="20"/>
      <c r="P90" s="20">
        <v>3.4</v>
      </c>
      <c r="Q90" s="20"/>
      <c r="R90" s="20">
        <v>4.4000000000000004</v>
      </c>
      <c r="S90" s="20"/>
      <c r="T90" s="20">
        <v>1.8</v>
      </c>
      <c r="U90" s="20"/>
      <c r="V90" s="20">
        <v>2</v>
      </c>
      <c r="W90" s="20"/>
      <c r="X90" s="20">
        <v>2.2000000000000002</v>
      </c>
      <c r="Y90" s="20"/>
      <c r="Z90" s="20">
        <v>0.4</v>
      </c>
      <c r="AA90" s="20"/>
      <c r="AB90" s="20">
        <v>1.4</v>
      </c>
      <c r="AC90" s="20"/>
      <c r="AD90" s="20">
        <v>1</v>
      </c>
      <c r="AE90" s="20"/>
      <c r="AF90" s="20">
        <v>1.4</v>
      </c>
      <c r="AG90" s="20"/>
      <c r="AH90" s="20">
        <v>1.4</v>
      </c>
      <c r="AI90" s="20"/>
      <c r="AJ90" s="20">
        <v>2.4</v>
      </c>
      <c r="AK90" s="20"/>
      <c r="AL90" s="20">
        <v>5.8000000000000007</v>
      </c>
      <c r="AM90" s="20"/>
      <c r="AN90" s="20">
        <v>0</v>
      </c>
      <c r="AO90" s="20"/>
      <c r="AP90" s="20">
        <v>1.4</v>
      </c>
      <c r="AQ90" s="20"/>
      <c r="AR90" s="20">
        <v>4.4000000000000004</v>
      </c>
      <c r="AS90" s="20"/>
      <c r="AT90" s="20">
        <v>2.4</v>
      </c>
      <c r="AU90" s="20"/>
      <c r="AV90" s="20">
        <v>0.4</v>
      </c>
      <c r="AW90" s="20"/>
      <c r="AX90" s="20">
        <v>0.4</v>
      </c>
      <c r="AY90" s="20"/>
      <c r="AZ90" s="20">
        <v>1.8</v>
      </c>
      <c r="BA90" s="20"/>
      <c r="BB90" s="20">
        <v>1.4</v>
      </c>
    </row>
    <row r="91" spans="1:66" ht="14.1" customHeight="1" x14ac:dyDescent="0.3">
      <c r="A91" s="7" t="s">
        <v>304</v>
      </c>
      <c r="B91" s="20"/>
      <c r="C91" s="20">
        <v>1</v>
      </c>
      <c r="D91" s="20"/>
      <c r="E91" s="23">
        <v>1.4</v>
      </c>
      <c r="F91" s="81"/>
      <c r="G91" s="23">
        <v>0</v>
      </c>
      <c r="H91" s="81"/>
      <c r="I91" s="20">
        <v>0.8</v>
      </c>
      <c r="J91" s="20"/>
      <c r="K91" s="20">
        <v>1.4</v>
      </c>
      <c r="L91" s="20"/>
      <c r="M91" s="20">
        <v>0.8</v>
      </c>
      <c r="N91" s="20"/>
      <c r="O91" s="20">
        <v>3</v>
      </c>
      <c r="P91" s="20"/>
      <c r="Q91" s="20">
        <v>0.4</v>
      </c>
      <c r="R91" s="20"/>
      <c r="S91" s="20">
        <v>3.4</v>
      </c>
      <c r="T91" s="20"/>
      <c r="U91" s="20">
        <v>1</v>
      </c>
      <c r="V91" s="20"/>
      <c r="W91" s="20">
        <v>0.4</v>
      </c>
      <c r="X91" s="20"/>
      <c r="Y91" s="20">
        <v>2.4</v>
      </c>
      <c r="Z91" s="20"/>
      <c r="AA91" s="20">
        <v>3.4</v>
      </c>
      <c r="AB91" s="20"/>
      <c r="AC91" s="20">
        <v>0.8</v>
      </c>
      <c r="AD91" s="20"/>
      <c r="AE91" s="20">
        <v>0</v>
      </c>
      <c r="AF91" s="20"/>
      <c r="AG91" s="20">
        <v>1.4</v>
      </c>
      <c r="AH91" s="20"/>
      <c r="AI91" s="20">
        <v>0.4</v>
      </c>
      <c r="AJ91" s="20"/>
      <c r="AK91" s="20">
        <v>1.8</v>
      </c>
      <c r="AL91" s="20"/>
      <c r="AM91" s="20">
        <v>1.4</v>
      </c>
      <c r="AN91" s="20"/>
      <c r="AO91" s="20">
        <v>0.8</v>
      </c>
      <c r="AP91" s="20"/>
      <c r="AQ91" s="20">
        <v>0.4</v>
      </c>
      <c r="AR91" s="20"/>
      <c r="AS91" s="20">
        <v>2.4</v>
      </c>
      <c r="AT91" s="20"/>
      <c r="AU91" s="20">
        <v>0.8</v>
      </c>
      <c r="AV91" s="20"/>
      <c r="AW91" s="20">
        <v>1</v>
      </c>
      <c r="AX91" s="20"/>
      <c r="AY91" s="20">
        <v>0.4</v>
      </c>
      <c r="AZ91" s="20"/>
      <c r="BA91" s="20">
        <v>2</v>
      </c>
      <c r="BB91" s="20"/>
    </row>
    <row r="92" spans="1:66" ht="14.1" customHeight="1" x14ac:dyDescent="0.3">
      <c r="A92" s="7" t="s">
        <v>305</v>
      </c>
      <c r="B92" s="20"/>
      <c r="C92" s="20">
        <v>2.2000000000000002</v>
      </c>
      <c r="D92" s="20"/>
      <c r="E92" s="23">
        <v>3</v>
      </c>
      <c r="F92" s="81"/>
      <c r="G92" s="23">
        <v>1.6</v>
      </c>
      <c r="H92" s="81"/>
      <c r="I92" s="20">
        <v>2</v>
      </c>
      <c r="J92" s="20"/>
      <c r="K92" s="20">
        <v>2.4</v>
      </c>
      <c r="L92" s="20"/>
      <c r="M92" s="20">
        <v>0.8</v>
      </c>
      <c r="N92" s="20"/>
      <c r="O92" s="20">
        <v>3.4</v>
      </c>
      <c r="P92" s="20"/>
      <c r="Q92" s="20">
        <v>0.4</v>
      </c>
      <c r="R92" s="20"/>
      <c r="S92" s="20">
        <v>3.4</v>
      </c>
      <c r="T92" s="20"/>
      <c r="U92" s="20">
        <v>1.4</v>
      </c>
      <c r="V92" s="20"/>
      <c r="W92" s="20">
        <v>1</v>
      </c>
      <c r="X92" s="20"/>
      <c r="Y92" s="20">
        <v>2.4</v>
      </c>
      <c r="Z92" s="20"/>
      <c r="AA92" s="20">
        <v>4</v>
      </c>
      <c r="AB92" s="20"/>
      <c r="AC92" s="20">
        <v>1.2</v>
      </c>
      <c r="AD92" s="20"/>
      <c r="AE92" s="20">
        <v>0</v>
      </c>
      <c r="AF92" s="20"/>
      <c r="AG92" s="20">
        <v>1.4</v>
      </c>
      <c r="AH92" s="20"/>
      <c r="AI92" s="20">
        <v>0.4</v>
      </c>
      <c r="AJ92" s="20"/>
      <c r="AK92" s="20">
        <v>1.8</v>
      </c>
      <c r="AL92" s="20"/>
      <c r="AM92" s="20">
        <v>1.4</v>
      </c>
      <c r="AN92" s="20"/>
      <c r="AO92" s="20">
        <v>0</v>
      </c>
      <c r="AP92" s="20"/>
      <c r="AQ92" s="20">
        <v>0.4</v>
      </c>
      <c r="AR92" s="20"/>
      <c r="AS92" s="20">
        <v>2.4</v>
      </c>
      <c r="AT92" s="20"/>
      <c r="AU92" s="20">
        <v>1.4</v>
      </c>
      <c r="AV92" s="20"/>
      <c r="AW92" s="20">
        <v>1</v>
      </c>
      <c r="AX92" s="20"/>
      <c r="AY92" s="20">
        <v>0</v>
      </c>
      <c r="AZ92" s="20"/>
      <c r="BA92" s="20">
        <v>6</v>
      </c>
      <c r="BB92" s="20"/>
    </row>
    <row r="93" spans="1:66" ht="14.1" customHeight="1" x14ac:dyDescent="0.3">
      <c r="A93" s="7" t="s">
        <v>306</v>
      </c>
      <c r="B93" s="20">
        <v>0.8</v>
      </c>
      <c r="C93" s="20"/>
      <c r="D93" s="20">
        <v>2.4</v>
      </c>
      <c r="E93" s="23"/>
      <c r="F93" s="81">
        <v>2.6</v>
      </c>
      <c r="G93" s="23"/>
      <c r="H93" s="81">
        <v>1</v>
      </c>
      <c r="I93" s="20"/>
      <c r="J93" s="20">
        <v>5.2</v>
      </c>
      <c r="K93" s="20"/>
      <c r="L93" s="20">
        <v>5.8000000000000007</v>
      </c>
      <c r="M93" s="20"/>
      <c r="N93" s="20">
        <v>3.8</v>
      </c>
      <c r="O93" s="20"/>
      <c r="P93" s="20">
        <v>3.8</v>
      </c>
      <c r="Q93" s="20"/>
      <c r="R93" s="20">
        <v>5.4</v>
      </c>
      <c r="S93" s="20"/>
      <c r="T93" s="20">
        <v>3</v>
      </c>
      <c r="U93" s="20"/>
      <c r="V93" s="20">
        <v>2.4</v>
      </c>
      <c r="W93" s="20"/>
      <c r="X93" s="20">
        <v>2.2000000000000002</v>
      </c>
      <c r="Y93" s="20"/>
      <c r="Z93" s="20">
        <v>0.4</v>
      </c>
      <c r="AA93" s="20"/>
      <c r="AB93" s="20">
        <v>2.4</v>
      </c>
      <c r="AC93" s="20"/>
      <c r="AD93" s="20">
        <v>1.4</v>
      </c>
      <c r="AE93" s="20"/>
      <c r="AF93" s="20">
        <v>2</v>
      </c>
      <c r="AG93" s="20"/>
      <c r="AH93" s="20">
        <v>2</v>
      </c>
      <c r="AI93" s="20"/>
      <c r="AJ93" s="20">
        <v>2.4</v>
      </c>
      <c r="AK93" s="20"/>
      <c r="AL93" s="20">
        <v>5.8000000000000007</v>
      </c>
      <c r="AM93" s="20"/>
      <c r="AN93" s="20">
        <v>0</v>
      </c>
      <c r="AO93" s="20"/>
      <c r="AP93" s="20">
        <v>2.4</v>
      </c>
      <c r="AQ93" s="20"/>
      <c r="AR93" s="20">
        <v>5.4</v>
      </c>
      <c r="AS93" s="20"/>
      <c r="AT93" s="20">
        <v>4</v>
      </c>
      <c r="AU93" s="20"/>
      <c r="AV93" s="20">
        <v>1.8</v>
      </c>
      <c r="AW93" s="20"/>
      <c r="AX93" s="20">
        <v>1</v>
      </c>
      <c r="AY93" s="20"/>
      <c r="AZ93" s="20">
        <v>1.8</v>
      </c>
      <c r="BA93" s="20"/>
      <c r="BB93" s="20">
        <v>2</v>
      </c>
    </row>
    <row r="94" spans="1:66" ht="14.1" customHeight="1" x14ac:dyDescent="0.3">
      <c r="A94" s="7" t="s">
        <v>307</v>
      </c>
      <c r="B94" s="20"/>
      <c r="C94" s="20">
        <v>2.2000000000000002</v>
      </c>
      <c r="D94" s="20"/>
      <c r="E94" s="23">
        <v>2.4</v>
      </c>
      <c r="F94" s="81"/>
      <c r="G94" s="23">
        <v>2.8</v>
      </c>
      <c r="H94" s="81"/>
      <c r="I94" s="20">
        <v>4.6000000000000014</v>
      </c>
      <c r="J94" s="20"/>
      <c r="K94" s="20">
        <v>5.8000000000000007</v>
      </c>
      <c r="L94" s="20"/>
      <c r="M94" s="20">
        <v>2</v>
      </c>
      <c r="N94" s="20"/>
      <c r="O94" s="20">
        <v>4.4000000000000004</v>
      </c>
      <c r="P94" s="20"/>
      <c r="Q94" s="20">
        <v>0.4</v>
      </c>
      <c r="R94" s="20"/>
      <c r="S94" s="20">
        <v>5</v>
      </c>
      <c r="T94" s="20"/>
      <c r="U94" s="20">
        <v>3</v>
      </c>
      <c r="V94" s="20"/>
      <c r="W94" s="20">
        <v>2</v>
      </c>
      <c r="X94" s="20"/>
      <c r="Y94" s="20">
        <v>4.6000000000000014</v>
      </c>
      <c r="Z94" s="20"/>
      <c r="AA94" s="20">
        <v>4</v>
      </c>
      <c r="AB94" s="20"/>
      <c r="AC94" s="20">
        <v>1.6</v>
      </c>
      <c r="AD94" s="20"/>
      <c r="AE94" s="20">
        <v>0.4</v>
      </c>
      <c r="AF94" s="20"/>
      <c r="AG94" s="20">
        <v>2.5</v>
      </c>
      <c r="AH94" s="20"/>
      <c r="AI94" s="20">
        <v>1.4</v>
      </c>
      <c r="AJ94" s="20"/>
      <c r="AK94" s="20">
        <v>3</v>
      </c>
      <c r="AL94" s="20"/>
      <c r="AM94" s="20">
        <v>2</v>
      </c>
      <c r="AN94" s="20"/>
      <c r="AO94" s="20">
        <v>0</v>
      </c>
      <c r="AP94" s="20"/>
      <c r="AQ94" s="20">
        <v>2.4</v>
      </c>
      <c r="AR94" s="20"/>
      <c r="AS94" s="20">
        <v>5.4</v>
      </c>
      <c r="AT94" s="20"/>
      <c r="AU94" s="20">
        <v>4.2</v>
      </c>
      <c r="AV94" s="20"/>
      <c r="AW94" s="20">
        <v>1</v>
      </c>
      <c r="AX94" s="20"/>
      <c r="AY94" s="20">
        <v>1.4</v>
      </c>
      <c r="AZ94" s="20"/>
      <c r="BA94" s="20">
        <v>13</v>
      </c>
      <c r="BB94" s="20"/>
    </row>
    <row r="95" spans="1:66" ht="14.1" customHeight="1" x14ac:dyDescent="0.3">
      <c r="A95" s="7" t="s">
        <v>308</v>
      </c>
      <c r="B95" s="20">
        <v>1.2</v>
      </c>
      <c r="C95" s="20"/>
      <c r="D95" s="20">
        <v>3.8</v>
      </c>
      <c r="E95" s="23"/>
      <c r="F95" s="81">
        <v>3.2</v>
      </c>
      <c r="G95" s="23"/>
      <c r="H95" s="81">
        <v>1.4</v>
      </c>
      <c r="I95" s="20"/>
      <c r="J95" s="20">
        <v>5.2</v>
      </c>
      <c r="K95" s="20"/>
      <c r="L95" s="20">
        <v>5.8000000000000007</v>
      </c>
      <c r="M95" s="20"/>
      <c r="N95" s="20">
        <v>5</v>
      </c>
      <c r="O95" s="20"/>
      <c r="P95" s="20">
        <v>4.4000000000000004</v>
      </c>
      <c r="Q95" s="20"/>
      <c r="R95" s="20">
        <v>7.4</v>
      </c>
      <c r="S95" s="20"/>
      <c r="T95" s="20">
        <v>3.8</v>
      </c>
      <c r="U95" s="20"/>
      <c r="V95" s="20">
        <v>2.4</v>
      </c>
      <c r="W95" s="20"/>
      <c r="X95" s="20">
        <v>2.2000000000000002</v>
      </c>
      <c r="Y95" s="20"/>
      <c r="Z95" s="20">
        <v>0.8</v>
      </c>
      <c r="AA95" s="20"/>
      <c r="AB95" s="20">
        <v>3</v>
      </c>
      <c r="AC95" s="20"/>
      <c r="AD95" s="20">
        <v>2</v>
      </c>
      <c r="AE95" s="20"/>
      <c r="AF95" s="20">
        <v>4.4000000000000004</v>
      </c>
      <c r="AG95" s="20"/>
      <c r="AH95" s="20">
        <v>4.6000000000000014</v>
      </c>
      <c r="AI95" s="20"/>
      <c r="AJ95" s="20">
        <v>2.4</v>
      </c>
      <c r="AK95" s="20"/>
      <c r="AL95" s="20">
        <v>5.8000000000000007</v>
      </c>
      <c r="AM95" s="20"/>
      <c r="AN95" s="20">
        <v>0</v>
      </c>
      <c r="AO95" s="20"/>
      <c r="AP95" s="20">
        <v>2.4</v>
      </c>
      <c r="AQ95" s="20"/>
      <c r="AR95" s="20">
        <v>6.2</v>
      </c>
      <c r="AS95" s="20"/>
      <c r="AT95" s="20">
        <v>4</v>
      </c>
      <c r="AU95" s="20"/>
      <c r="AV95" s="20">
        <v>2.4</v>
      </c>
      <c r="AW95" s="20"/>
      <c r="AX95" s="20">
        <v>1.4</v>
      </c>
      <c r="AY95" s="20"/>
      <c r="AZ95" s="20">
        <v>1.8</v>
      </c>
      <c r="BA95" s="20"/>
      <c r="BB95" s="20">
        <v>2</v>
      </c>
    </row>
    <row r="96" spans="1:66" ht="14.1" customHeight="1" x14ac:dyDescent="0.3">
      <c r="A96" s="7" t="s">
        <v>309</v>
      </c>
      <c r="B96" s="20"/>
      <c r="C96" s="20">
        <v>2.2000000000000002</v>
      </c>
      <c r="D96" s="20"/>
      <c r="E96" s="23">
        <v>2.4</v>
      </c>
      <c r="F96" s="81"/>
      <c r="G96" s="23">
        <v>4.4000000000000004</v>
      </c>
      <c r="H96" s="81"/>
      <c r="I96" s="20">
        <v>5.2</v>
      </c>
      <c r="J96" s="20"/>
      <c r="K96" s="20">
        <v>6.4</v>
      </c>
      <c r="L96" s="20"/>
      <c r="M96" s="20">
        <v>2</v>
      </c>
      <c r="N96" s="20"/>
      <c r="O96" s="20">
        <v>6</v>
      </c>
      <c r="P96" s="20"/>
      <c r="Q96" s="20">
        <v>0.8</v>
      </c>
      <c r="R96" s="20"/>
      <c r="S96" s="20">
        <v>5</v>
      </c>
      <c r="T96" s="20"/>
      <c r="U96" s="20">
        <v>3</v>
      </c>
      <c r="V96" s="20"/>
      <c r="W96" s="20">
        <v>2</v>
      </c>
      <c r="X96" s="20"/>
      <c r="Y96" s="20">
        <v>4.6000000000000014</v>
      </c>
      <c r="Z96" s="20"/>
      <c r="AA96" s="20">
        <v>5.8000000000000007</v>
      </c>
      <c r="AB96" s="20"/>
      <c r="AC96" s="20">
        <v>1.6</v>
      </c>
      <c r="AD96" s="20"/>
      <c r="AE96" s="20">
        <v>0.4</v>
      </c>
      <c r="AF96" s="20"/>
      <c r="AG96" s="20">
        <v>2.9</v>
      </c>
      <c r="AH96" s="20"/>
      <c r="AI96" s="20">
        <v>1.4</v>
      </c>
      <c r="AJ96" s="20"/>
      <c r="AK96" s="20">
        <v>3</v>
      </c>
      <c r="AL96" s="20"/>
      <c r="AM96" s="20">
        <v>2</v>
      </c>
      <c r="AN96" s="20"/>
      <c r="AO96" s="20">
        <v>0</v>
      </c>
      <c r="AP96" s="20"/>
      <c r="AQ96" s="20">
        <v>2.8</v>
      </c>
      <c r="AR96" s="20"/>
      <c r="AS96" s="20">
        <v>6.2</v>
      </c>
      <c r="AT96" s="20"/>
      <c r="AU96" s="20">
        <v>4.2</v>
      </c>
      <c r="AV96" s="20"/>
      <c r="AW96" s="20">
        <v>1.9</v>
      </c>
      <c r="AX96" s="20"/>
      <c r="AY96" s="20">
        <v>2.4</v>
      </c>
      <c r="AZ96" s="20"/>
      <c r="BA96" s="20">
        <v>13</v>
      </c>
      <c r="BB96" s="20"/>
    </row>
    <row r="97" spans="1:54" ht="14.1" customHeight="1" x14ac:dyDescent="0.3">
      <c r="A97" s="7" t="s">
        <v>310</v>
      </c>
      <c r="B97" s="20">
        <v>2.2000000000000002</v>
      </c>
      <c r="C97" s="20">
        <v>3.4</v>
      </c>
      <c r="D97" s="20">
        <v>4.8000000000000007</v>
      </c>
      <c r="E97" s="23">
        <v>6.2</v>
      </c>
      <c r="F97" s="81">
        <v>3.2</v>
      </c>
      <c r="G97" s="23">
        <v>4.8000000000000007</v>
      </c>
      <c r="H97" s="81">
        <v>1.4</v>
      </c>
      <c r="I97" s="20">
        <v>6.4</v>
      </c>
      <c r="J97" s="20">
        <v>6.4</v>
      </c>
      <c r="K97" s="20">
        <v>10.4</v>
      </c>
      <c r="L97" s="20">
        <v>6.4</v>
      </c>
      <c r="M97" s="20">
        <v>4</v>
      </c>
      <c r="N97" s="20">
        <v>5.4</v>
      </c>
      <c r="O97" s="20">
        <v>7.2</v>
      </c>
      <c r="P97" s="20">
        <v>5.4</v>
      </c>
      <c r="Q97" s="20">
        <v>2.5</v>
      </c>
      <c r="R97" s="20">
        <v>9.8000000000000007</v>
      </c>
      <c r="S97" s="20">
        <v>6.2</v>
      </c>
      <c r="T97" s="20">
        <v>4.2</v>
      </c>
      <c r="U97" s="20">
        <v>7.2</v>
      </c>
      <c r="V97" s="20">
        <v>2.4</v>
      </c>
      <c r="W97" s="20">
        <v>4.9000000000000004</v>
      </c>
      <c r="X97" s="20">
        <v>3.8</v>
      </c>
      <c r="Y97" s="20">
        <v>7</v>
      </c>
      <c r="Z97" s="20">
        <v>1.2</v>
      </c>
      <c r="AA97" s="20">
        <v>5.4</v>
      </c>
      <c r="AB97" s="20">
        <v>6.2</v>
      </c>
      <c r="AC97" s="20">
        <v>3.4</v>
      </c>
      <c r="AD97" s="20">
        <v>3</v>
      </c>
      <c r="AE97" s="20">
        <v>1.6</v>
      </c>
      <c r="AF97" s="20">
        <v>5.2</v>
      </c>
      <c r="AG97" s="20">
        <v>4.3</v>
      </c>
      <c r="AH97" s="20">
        <v>7.8000000000000007</v>
      </c>
      <c r="AI97" s="20">
        <v>2.2000000000000002</v>
      </c>
      <c r="AJ97" s="20">
        <v>3.4</v>
      </c>
      <c r="AK97" s="20">
        <v>3.8</v>
      </c>
      <c r="AL97" s="20">
        <v>6.1000000000000014</v>
      </c>
      <c r="AM97" s="20">
        <v>4.4000000000000004</v>
      </c>
      <c r="AN97" s="20">
        <v>0</v>
      </c>
      <c r="AO97" s="20">
        <v>3</v>
      </c>
      <c r="AP97" s="20">
        <v>4</v>
      </c>
      <c r="AQ97" s="20">
        <v>8.6</v>
      </c>
      <c r="AR97" s="20">
        <v>6.2</v>
      </c>
      <c r="AS97" s="20">
        <v>7</v>
      </c>
      <c r="AT97" s="20">
        <v>6.2</v>
      </c>
      <c r="AU97" s="20">
        <v>6.4</v>
      </c>
      <c r="AV97" s="20">
        <v>2.8</v>
      </c>
      <c r="AW97" s="20">
        <v>1.9</v>
      </c>
      <c r="AX97" s="20">
        <v>3</v>
      </c>
      <c r="AY97" s="20">
        <v>6.6000000000000014</v>
      </c>
      <c r="AZ97" s="20">
        <v>4</v>
      </c>
      <c r="BA97" s="20">
        <v>13</v>
      </c>
      <c r="BB97" s="20">
        <v>3.6</v>
      </c>
    </row>
    <row r="98" spans="1:54" ht="14.1" customHeight="1" x14ac:dyDescent="0.3">
      <c r="A98" s="7" t="s">
        <v>311</v>
      </c>
      <c r="B98" s="20">
        <v>3</v>
      </c>
      <c r="C98" s="20">
        <v>4</v>
      </c>
      <c r="D98" s="20">
        <v>7.8000000000000007</v>
      </c>
      <c r="E98" s="23">
        <v>8</v>
      </c>
      <c r="F98" s="81">
        <v>3.8</v>
      </c>
      <c r="G98" s="23">
        <v>7.6000000000000014</v>
      </c>
      <c r="H98" s="81">
        <v>7.6000000000000014</v>
      </c>
      <c r="I98" s="20">
        <v>8</v>
      </c>
      <c r="J98" s="20">
        <v>7.5</v>
      </c>
      <c r="K98" s="20">
        <v>15.2</v>
      </c>
      <c r="L98" s="20">
        <v>6.7</v>
      </c>
      <c r="M98" s="20">
        <v>4.4000000000000004</v>
      </c>
      <c r="N98" s="20">
        <v>9.8000000000000007</v>
      </c>
      <c r="O98" s="20">
        <v>11.2</v>
      </c>
      <c r="P98" s="20">
        <v>10.8</v>
      </c>
      <c r="Q98" s="20">
        <v>3.2</v>
      </c>
      <c r="R98" s="20">
        <v>15</v>
      </c>
      <c r="S98" s="20">
        <v>8.1</v>
      </c>
      <c r="T98" s="20">
        <v>5.6000000000000014</v>
      </c>
      <c r="U98" s="20">
        <v>11.4</v>
      </c>
      <c r="V98" s="20">
        <v>3.6</v>
      </c>
      <c r="W98" s="20">
        <v>13.4</v>
      </c>
      <c r="X98" s="20">
        <v>7.2</v>
      </c>
      <c r="Y98" s="20">
        <v>12</v>
      </c>
      <c r="Z98" s="20">
        <v>3.2</v>
      </c>
      <c r="AA98" s="20">
        <v>13.9</v>
      </c>
      <c r="AB98" s="20">
        <v>14.6</v>
      </c>
      <c r="AC98" s="20">
        <v>6.6000000000000014</v>
      </c>
      <c r="AD98" s="20">
        <v>7.7</v>
      </c>
      <c r="AE98" s="20">
        <v>8.6</v>
      </c>
      <c r="AF98" s="20">
        <v>7.2</v>
      </c>
      <c r="AG98" s="20">
        <v>9.1</v>
      </c>
      <c r="AH98" s="20">
        <v>7.8000000000000007</v>
      </c>
      <c r="AI98" s="20">
        <v>4</v>
      </c>
      <c r="AJ98" s="20">
        <v>15</v>
      </c>
      <c r="AK98" s="20">
        <v>4.4000000000000004</v>
      </c>
      <c r="AL98" s="20">
        <v>6.1000000000000014</v>
      </c>
      <c r="AM98" s="20">
        <v>7.4</v>
      </c>
      <c r="AN98" s="20">
        <v>0</v>
      </c>
      <c r="AO98" s="20">
        <v>8.4</v>
      </c>
      <c r="AP98" s="20">
        <v>8.6</v>
      </c>
      <c r="AQ98" s="20">
        <v>11.6</v>
      </c>
      <c r="AR98" s="20">
        <v>14.4</v>
      </c>
      <c r="AS98" s="20">
        <v>14.2</v>
      </c>
      <c r="AT98" s="20">
        <v>7.4</v>
      </c>
      <c r="AU98" s="20">
        <v>13.2</v>
      </c>
      <c r="AV98" s="20">
        <v>3.4</v>
      </c>
      <c r="AW98" s="20">
        <v>4.5</v>
      </c>
      <c r="AX98" s="20">
        <v>3.4</v>
      </c>
      <c r="AY98" s="20">
        <v>9.4</v>
      </c>
      <c r="AZ98" s="20">
        <v>5.4</v>
      </c>
      <c r="BA98" s="20">
        <v>13.3</v>
      </c>
      <c r="BB98" s="20">
        <v>11.2</v>
      </c>
    </row>
    <row r="99" spans="1:54" ht="14.1" customHeight="1" x14ac:dyDescent="0.3">
      <c r="A99" s="7" t="s">
        <v>312</v>
      </c>
      <c r="B99" s="20">
        <v>3.8</v>
      </c>
      <c r="C99" s="20">
        <v>4.8000000000000007</v>
      </c>
      <c r="D99" s="20">
        <v>7.8000000000000007</v>
      </c>
      <c r="E99" s="23">
        <v>8</v>
      </c>
      <c r="F99" s="81">
        <v>4.6000000000000014</v>
      </c>
      <c r="G99" s="23">
        <v>8</v>
      </c>
      <c r="H99" s="81">
        <v>7.6000000000000014</v>
      </c>
      <c r="I99" s="20">
        <v>9</v>
      </c>
      <c r="J99" s="20">
        <v>9.5</v>
      </c>
      <c r="K99" s="20">
        <v>17</v>
      </c>
      <c r="L99" s="20">
        <v>6.7</v>
      </c>
      <c r="M99" s="20">
        <v>5.2</v>
      </c>
      <c r="N99" s="20">
        <v>10.4</v>
      </c>
      <c r="O99" s="20">
        <v>11.2</v>
      </c>
      <c r="P99" s="20">
        <v>12.6</v>
      </c>
      <c r="Q99" s="20">
        <v>3.2</v>
      </c>
      <c r="R99" s="20">
        <v>17.600000000000001</v>
      </c>
      <c r="S99" s="20">
        <v>9.5</v>
      </c>
      <c r="T99" s="20">
        <v>6.8000000000000007</v>
      </c>
      <c r="U99" s="20">
        <v>12</v>
      </c>
      <c r="V99" s="20">
        <v>3.6</v>
      </c>
      <c r="W99" s="20">
        <v>16.100000000000001</v>
      </c>
      <c r="X99" s="20">
        <v>7.8000000000000007</v>
      </c>
      <c r="Y99" s="20">
        <v>12</v>
      </c>
      <c r="Z99" s="20">
        <v>6.4</v>
      </c>
      <c r="AA99" s="20">
        <v>18.2</v>
      </c>
      <c r="AB99" s="20">
        <v>14.6</v>
      </c>
      <c r="AC99" s="20">
        <v>7.8000000000000007</v>
      </c>
      <c r="AD99" s="20">
        <v>9.5</v>
      </c>
      <c r="AE99" s="20">
        <v>8.6</v>
      </c>
      <c r="AF99" s="20">
        <v>9.8000000000000007</v>
      </c>
      <c r="AG99" s="20">
        <v>9.1</v>
      </c>
      <c r="AH99" s="20">
        <v>8.4</v>
      </c>
      <c r="AI99" s="20">
        <v>4.8000000000000007</v>
      </c>
      <c r="AJ99" s="20">
        <v>16.2</v>
      </c>
      <c r="AK99" s="20">
        <v>5.8000000000000007</v>
      </c>
      <c r="AL99" s="20">
        <v>6.7</v>
      </c>
      <c r="AM99" s="20">
        <v>8</v>
      </c>
      <c r="AN99" s="20">
        <v>0</v>
      </c>
      <c r="AO99" s="20">
        <v>8.4</v>
      </c>
      <c r="AP99" s="20">
        <v>9.6000000000000014</v>
      </c>
      <c r="AQ99" s="20">
        <v>12.8</v>
      </c>
      <c r="AR99" s="20">
        <v>15.2</v>
      </c>
      <c r="AS99" s="20">
        <v>15.2</v>
      </c>
      <c r="AT99" s="20">
        <v>7.4</v>
      </c>
      <c r="AU99" s="20">
        <v>14</v>
      </c>
      <c r="AV99" s="20">
        <v>3.4</v>
      </c>
      <c r="AW99" s="20">
        <v>4.5</v>
      </c>
      <c r="AX99" s="20">
        <v>3.4</v>
      </c>
      <c r="AY99" s="20">
        <v>9.4</v>
      </c>
      <c r="AZ99" s="20">
        <v>5.4</v>
      </c>
      <c r="BA99" s="20">
        <v>13.3</v>
      </c>
      <c r="BB99" s="20">
        <v>11.8</v>
      </c>
    </row>
    <row r="100" spans="1:54" ht="14.1" customHeight="1" x14ac:dyDescent="0.3">
      <c r="A100" s="7" t="s">
        <v>313</v>
      </c>
      <c r="B100" s="20">
        <v>3.8</v>
      </c>
      <c r="C100" s="20">
        <v>4.8000000000000007</v>
      </c>
      <c r="D100" s="20">
        <v>8.4</v>
      </c>
      <c r="E100" s="23">
        <v>9.2000000000000011</v>
      </c>
      <c r="F100" s="81">
        <v>4.6000000000000014</v>
      </c>
      <c r="G100" s="23">
        <v>8</v>
      </c>
      <c r="H100" s="81">
        <v>7.6000000000000014</v>
      </c>
      <c r="I100" s="20">
        <v>10.4</v>
      </c>
      <c r="J100" s="20">
        <v>9.9</v>
      </c>
      <c r="K100" s="20">
        <v>17.8</v>
      </c>
      <c r="L100" s="20">
        <v>5.8000000000000007</v>
      </c>
      <c r="M100" s="20">
        <v>5.6000000000000014</v>
      </c>
      <c r="N100" s="20">
        <v>11</v>
      </c>
      <c r="O100" s="20">
        <v>11.2</v>
      </c>
      <c r="P100" s="20">
        <v>12.6</v>
      </c>
      <c r="Q100" s="20">
        <v>3.2</v>
      </c>
      <c r="R100" s="20">
        <v>19</v>
      </c>
      <c r="S100" s="20">
        <v>10</v>
      </c>
      <c r="T100" s="20">
        <v>8</v>
      </c>
      <c r="U100" s="20">
        <v>13.4</v>
      </c>
      <c r="V100" s="20">
        <v>4.8000000000000007</v>
      </c>
      <c r="W100" s="20">
        <v>18.3</v>
      </c>
      <c r="X100" s="20">
        <v>8.4</v>
      </c>
      <c r="Y100" s="20">
        <v>14.3</v>
      </c>
      <c r="Z100" s="20">
        <v>6.4</v>
      </c>
      <c r="AA100" s="20">
        <v>18.2</v>
      </c>
      <c r="AB100" s="20">
        <v>14.6</v>
      </c>
      <c r="AC100" s="20">
        <v>8.8000000000000007</v>
      </c>
      <c r="AD100" s="20">
        <v>10.7</v>
      </c>
      <c r="AE100" s="20">
        <v>8.6</v>
      </c>
      <c r="AF100" s="20">
        <v>9.4</v>
      </c>
      <c r="AG100" s="20">
        <v>9.1</v>
      </c>
      <c r="AH100" s="20">
        <v>8.4</v>
      </c>
      <c r="AI100" s="20">
        <v>6</v>
      </c>
      <c r="AJ100" s="20">
        <v>17</v>
      </c>
      <c r="AK100" s="20">
        <v>5.8000000000000007</v>
      </c>
      <c r="AL100" s="20">
        <v>6.7</v>
      </c>
      <c r="AM100" s="20">
        <v>8</v>
      </c>
      <c r="AN100" s="20">
        <v>0</v>
      </c>
      <c r="AO100" s="20">
        <v>9</v>
      </c>
      <c r="AP100" s="20">
        <v>10.199999999999999</v>
      </c>
      <c r="AQ100" s="20">
        <v>13.2</v>
      </c>
      <c r="AR100" s="20">
        <v>16</v>
      </c>
      <c r="AS100" s="20">
        <v>15.8</v>
      </c>
      <c r="AT100" s="20">
        <v>8</v>
      </c>
      <c r="AU100" s="20">
        <v>14.4</v>
      </c>
      <c r="AV100" s="20">
        <v>3.4</v>
      </c>
      <c r="AW100" s="20">
        <v>5.4</v>
      </c>
      <c r="AX100" s="20">
        <v>4</v>
      </c>
      <c r="AY100" s="20">
        <v>9.4</v>
      </c>
      <c r="AZ100" s="20">
        <v>5.4</v>
      </c>
      <c r="BA100" s="20">
        <v>13.3</v>
      </c>
      <c r="BB100" s="20">
        <v>11.8</v>
      </c>
    </row>
    <row r="101" spans="1:54" ht="14.1" customHeight="1" x14ac:dyDescent="0.3">
      <c r="A101" s="7" t="s">
        <v>314</v>
      </c>
      <c r="B101" s="20">
        <v>4.4000000000000004</v>
      </c>
      <c r="C101" s="20">
        <v>5.6000000000000014</v>
      </c>
      <c r="D101" s="20">
        <v>12.1</v>
      </c>
      <c r="E101" s="23">
        <v>11.2</v>
      </c>
      <c r="F101" s="81">
        <v>4.6000000000000014</v>
      </c>
      <c r="G101" s="23">
        <v>10.199999999999999</v>
      </c>
      <c r="H101" s="81">
        <v>8</v>
      </c>
      <c r="I101" s="20">
        <v>11.8</v>
      </c>
      <c r="J101" s="20">
        <v>10.3</v>
      </c>
      <c r="K101" s="20">
        <v>17.8</v>
      </c>
      <c r="L101" s="20">
        <v>5.8000000000000007</v>
      </c>
      <c r="M101" s="20">
        <v>6.4</v>
      </c>
      <c r="N101" s="20">
        <v>11</v>
      </c>
      <c r="O101" s="20">
        <v>10.6</v>
      </c>
      <c r="P101" s="20">
        <v>13.6</v>
      </c>
      <c r="Q101" s="20">
        <v>3.2</v>
      </c>
      <c r="R101" s="20">
        <v>19.2</v>
      </c>
      <c r="S101" s="20">
        <v>10</v>
      </c>
      <c r="T101" s="20">
        <v>8.4</v>
      </c>
      <c r="U101" s="20">
        <v>14.8</v>
      </c>
      <c r="V101" s="20">
        <v>5.6000000000000014</v>
      </c>
      <c r="W101" s="20">
        <v>21.1</v>
      </c>
      <c r="X101" s="20">
        <v>10</v>
      </c>
      <c r="Y101" s="20">
        <v>15.3</v>
      </c>
      <c r="Z101" s="20">
        <v>4.8000000000000007</v>
      </c>
      <c r="AA101" s="20">
        <v>19.399999999999999</v>
      </c>
      <c r="AB101" s="20">
        <v>16.2</v>
      </c>
      <c r="AC101" s="20">
        <v>10.4</v>
      </c>
      <c r="AD101" s="20">
        <v>9.6000000000000014</v>
      </c>
      <c r="AE101" s="20">
        <v>10</v>
      </c>
      <c r="AF101" s="20">
        <v>11.4</v>
      </c>
      <c r="AG101" s="20">
        <v>9.1</v>
      </c>
      <c r="AH101" s="20">
        <v>9</v>
      </c>
      <c r="AI101" s="20">
        <v>7</v>
      </c>
      <c r="AJ101" s="20">
        <v>16</v>
      </c>
      <c r="AK101" s="20">
        <v>6.2</v>
      </c>
      <c r="AL101" s="20">
        <v>9</v>
      </c>
      <c r="AM101" s="20">
        <v>8.4</v>
      </c>
      <c r="AN101" s="20">
        <v>0</v>
      </c>
      <c r="AO101" s="20">
        <v>10.8</v>
      </c>
      <c r="AP101" s="20">
        <v>10.199999999999999</v>
      </c>
      <c r="AQ101" s="20">
        <v>13.8</v>
      </c>
      <c r="AR101" s="20">
        <v>18</v>
      </c>
      <c r="AS101" s="20">
        <v>16.7</v>
      </c>
      <c r="AT101" s="20">
        <v>8.8000000000000007</v>
      </c>
      <c r="AU101" s="20">
        <v>16.399999999999999</v>
      </c>
      <c r="AV101" s="20">
        <v>4</v>
      </c>
      <c r="AW101" s="20">
        <v>5.4</v>
      </c>
      <c r="AX101" s="20">
        <v>4.4000000000000004</v>
      </c>
      <c r="AY101" s="20">
        <v>9.8000000000000007</v>
      </c>
      <c r="AZ101" s="20">
        <v>6</v>
      </c>
      <c r="BA101" s="20">
        <v>14.1</v>
      </c>
      <c r="BB101" s="20">
        <v>12.2</v>
      </c>
    </row>
    <row r="102" spans="1:54" ht="14.1" customHeight="1" x14ac:dyDescent="0.3">
      <c r="A102" s="7" t="s">
        <v>315</v>
      </c>
      <c r="B102" s="20">
        <v>4.4000000000000004</v>
      </c>
      <c r="C102" s="20">
        <v>5.6000000000000014</v>
      </c>
      <c r="D102" s="20">
        <v>12.7</v>
      </c>
      <c r="E102" s="23">
        <v>11.6</v>
      </c>
      <c r="F102" s="81">
        <v>6.6000000000000014</v>
      </c>
      <c r="G102" s="23">
        <v>11.8</v>
      </c>
      <c r="H102" s="81">
        <v>8.6</v>
      </c>
      <c r="I102" s="20">
        <v>12.4</v>
      </c>
      <c r="J102" s="20">
        <v>10</v>
      </c>
      <c r="K102" s="20">
        <v>16.600000000000001</v>
      </c>
      <c r="L102" s="20">
        <v>6</v>
      </c>
      <c r="M102" s="20">
        <v>7.2</v>
      </c>
      <c r="N102" s="20">
        <v>12</v>
      </c>
      <c r="O102" s="20">
        <v>10.6</v>
      </c>
      <c r="P102" s="20">
        <v>13.8</v>
      </c>
      <c r="Q102" s="20">
        <v>3.6</v>
      </c>
      <c r="R102" s="20">
        <v>19.2</v>
      </c>
      <c r="S102" s="20">
        <v>10.4</v>
      </c>
      <c r="T102" s="20">
        <v>8.4</v>
      </c>
      <c r="U102" s="20">
        <v>14.2</v>
      </c>
      <c r="V102" s="20">
        <v>5.2</v>
      </c>
      <c r="W102" s="20">
        <v>21.9</v>
      </c>
      <c r="X102" s="20">
        <v>10.4</v>
      </c>
      <c r="Y102" s="20">
        <v>14.8</v>
      </c>
      <c r="Z102" s="20">
        <v>4.8000000000000007</v>
      </c>
      <c r="AA102" s="20">
        <v>19.399999999999999</v>
      </c>
      <c r="AB102" s="20">
        <v>16.2</v>
      </c>
      <c r="AC102" s="20">
        <v>11.8</v>
      </c>
      <c r="AD102" s="20">
        <v>11.4</v>
      </c>
      <c r="AE102" s="20">
        <v>10</v>
      </c>
      <c r="AF102" s="20">
        <v>11.8</v>
      </c>
      <c r="AG102" s="20">
        <v>9.9</v>
      </c>
      <c r="AH102" s="20">
        <v>9</v>
      </c>
      <c r="AI102" s="20">
        <v>7</v>
      </c>
      <c r="AJ102" s="20">
        <v>15.6</v>
      </c>
      <c r="AK102" s="20">
        <v>6.2</v>
      </c>
      <c r="AL102" s="20">
        <v>9</v>
      </c>
      <c r="AM102" s="20">
        <v>8.8000000000000007</v>
      </c>
      <c r="AN102" s="20">
        <v>0</v>
      </c>
      <c r="AO102" s="20">
        <v>10.8</v>
      </c>
      <c r="AP102" s="20">
        <v>10.6</v>
      </c>
      <c r="AQ102" s="20">
        <v>13.8</v>
      </c>
      <c r="AR102" s="20">
        <v>16.8</v>
      </c>
      <c r="AS102" s="20">
        <v>17.100000000000001</v>
      </c>
      <c r="AT102" s="20">
        <v>9.4</v>
      </c>
      <c r="AU102" s="20">
        <v>16.8</v>
      </c>
      <c r="AV102" s="20">
        <v>3.4</v>
      </c>
      <c r="AW102" s="20">
        <v>5.8000000000000007</v>
      </c>
      <c r="AX102" s="20">
        <v>5</v>
      </c>
      <c r="AY102" s="20">
        <v>10.8</v>
      </c>
      <c r="AZ102" s="20">
        <v>7</v>
      </c>
      <c r="BA102" s="20">
        <v>14.1</v>
      </c>
      <c r="BB102" s="20">
        <v>12.2</v>
      </c>
    </row>
    <row r="103" spans="1:54" ht="14.1" customHeight="1" x14ac:dyDescent="0.3">
      <c r="A103" s="7" t="s">
        <v>316</v>
      </c>
      <c r="B103" s="20">
        <v>5.4</v>
      </c>
      <c r="C103" s="20">
        <v>7.4</v>
      </c>
      <c r="D103" s="20">
        <v>12.3</v>
      </c>
      <c r="E103" s="23">
        <v>13.8</v>
      </c>
      <c r="F103" s="81">
        <v>7</v>
      </c>
      <c r="G103" s="23">
        <v>13.4</v>
      </c>
      <c r="H103" s="81">
        <v>8.6</v>
      </c>
      <c r="I103" s="20">
        <v>13.4</v>
      </c>
      <c r="J103" s="20">
        <v>10.4</v>
      </c>
      <c r="K103" s="20">
        <v>16.8</v>
      </c>
      <c r="L103" s="20">
        <v>6.8000000000000007</v>
      </c>
      <c r="M103" s="20">
        <v>7.2</v>
      </c>
      <c r="N103" s="20">
        <v>16.2</v>
      </c>
      <c r="O103" s="20">
        <v>11.2</v>
      </c>
      <c r="P103" s="20">
        <v>17</v>
      </c>
      <c r="Q103" s="20">
        <v>6</v>
      </c>
      <c r="R103" s="20">
        <v>21</v>
      </c>
      <c r="S103" s="20">
        <v>11.3</v>
      </c>
      <c r="T103" s="20">
        <v>10.8</v>
      </c>
      <c r="U103" s="20">
        <v>18.2</v>
      </c>
      <c r="V103" s="20">
        <v>7.7</v>
      </c>
      <c r="W103" s="20">
        <v>25.4</v>
      </c>
      <c r="X103" s="20">
        <v>9.8000000000000007</v>
      </c>
      <c r="Y103" s="20">
        <v>15.3</v>
      </c>
      <c r="Z103" s="20">
        <v>6.8000000000000007</v>
      </c>
      <c r="AA103" s="20">
        <v>19.100000000000001</v>
      </c>
      <c r="AB103" s="20">
        <v>16.5</v>
      </c>
      <c r="AC103" s="20">
        <v>15.4</v>
      </c>
      <c r="AD103" s="20">
        <v>12.6</v>
      </c>
      <c r="AE103" s="20">
        <v>6.4</v>
      </c>
      <c r="AF103" s="20">
        <v>14</v>
      </c>
      <c r="AG103" s="20">
        <v>11.1</v>
      </c>
      <c r="AH103" s="20">
        <v>10.199999999999999</v>
      </c>
      <c r="AI103" s="20">
        <v>9</v>
      </c>
      <c r="AJ103" s="20">
        <v>16</v>
      </c>
      <c r="AK103" s="20">
        <v>6.6000000000000014</v>
      </c>
      <c r="AL103" s="20">
        <v>8.4</v>
      </c>
      <c r="AM103" s="20">
        <v>12.4</v>
      </c>
      <c r="AN103" s="20">
        <v>0</v>
      </c>
      <c r="AO103" s="20">
        <v>12.4</v>
      </c>
      <c r="AP103" s="20">
        <v>11</v>
      </c>
      <c r="AQ103" s="20">
        <v>16.8</v>
      </c>
      <c r="AR103" s="20">
        <v>19.600000000000001</v>
      </c>
      <c r="AS103" s="20">
        <v>17.8</v>
      </c>
      <c r="AT103" s="20">
        <v>10.8</v>
      </c>
      <c r="AU103" s="20">
        <v>15.6</v>
      </c>
      <c r="AV103" s="20">
        <v>4.4000000000000004</v>
      </c>
      <c r="AW103" s="20">
        <v>6.9</v>
      </c>
      <c r="AX103" s="20">
        <v>5</v>
      </c>
      <c r="AY103" s="20">
        <v>12.4</v>
      </c>
      <c r="AZ103" s="20">
        <v>7.4</v>
      </c>
      <c r="BA103" s="20">
        <v>14.5</v>
      </c>
      <c r="BB103" s="20">
        <v>12.2</v>
      </c>
    </row>
    <row r="104" spans="1:54" ht="14.1" customHeight="1" x14ac:dyDescent="0.3">
      <c r="A104" s="7" t="s">
        <v>317</v>
      </c>
      <c r="B104" s="20">
        <v>5.4</v>
      </c>
      <c r="C104" s="20">
        <v>7.4</v>
      </c>
      <c r="D104" s="20">
        <v>12.3</v>
      </c>
      <c r="E104" s="23">
        <v>14.4</v>
      </c>
      <c r="F104" s="81">
        <v>7.6000000000000014</v>
      </c>
      <c r="G104" s="23">
        <v>13.8</v>
      </c>
      <c r="H104" s="81">
        <v>9.8000000000000007</v>
      </c>
      <c r="I104" s="20">
        <v>15.4</v>
      </c>
      <c r="J104" s="20">
        <v>12.2</v>
      </c>
      <c r="K104" s="20">
        <v>18.399999999999999</v>
      </c>
      <c r="L104" s="20">
        <v>8.5</v>
      </c>
      <c r="M104" s="20">
        <v>7.2</v>
      </c>
      <c r="N104" s="20">
        <v>18.399999999999999</v>
      </c>
      <c r="O104" s="20">
        <v>12.4</v>
      </c>
      <c r="P104" s="20">
        <v>17.399999999999999</v>
      </c>
      <c r="Q104" s="20">
        <v>5.9</v>
      </c>
      <c r="R104" s="20">
        <v>25.2</v>
      </c>
      <c r="S104" s="20">
        <v>11.9</v>
      </c>
      <c r="T104" s="20">
        <v>13.4</v>
      </c>
      <c r="U104" s="20">
        <v>21.4</v>
      </c>
      <c r="V104" s="20">
        <v>10.1</v>
      </c>
      <c r="W104" s="20">
        <v>25.3</v>
      </c>
      <c r="X104" s="20">
        <v>11.3</v>
      </c>
      <c r="Y104" s="20">
        <v>16.2</v>
      </c>
      <c r="Z104" s="20">
        <v>7.2</v>
      </c>
      <c r="AA104" s="20">
        <v>17.8</v>
      </c>
      <c r="AB104" s="20">
        <v>17.899999999999999</v>
      </c>
      <c r="AC104" s="20">
        <v>16.399999999999999</v>
      </c>
      <c r="AD104" s="20">
        <v>12.6</v>
      </c>
      <c r="AE104" s="20">
        <v>5.8000000000000007</v>
      </c>
      <c r="AF104" s="20">
        <v>15.2</v>
      </c>
      <c r="AG104" s="20">
        <v>11.5</v>
      </c>
      <c r="AH104" s="20">
        <v>11.4</v>
      </c>
      <c r="AI104" s="20">
        <v>9.4</v>
      </c>
      <c r="AJ104" s="20">
        <v>17.8</v>
      </c>
      <c r="AK104" s="20">
        <v>8.9</v>
      </c>
      <c r="AL104" s="20">
        <v>9.4</v>
      </c>
      <c r="AM104" s="20">
        <v>14.4</v>
      </c>
      <c r="AN104" s="20">
        <v>0</v>
      </c>
      <c r="AO104" s="20">
        <v>11.8</v>
      </c>
      <c r="AP104" s="20">
        <v>11</v>
      </c>
      <c r="AQ104" s="20">
        <v>15.8</v>
      </c>
      <c r="AR104" s="20">
        <v>19.8</v>
      </c>
      <c r="AS104" s="20">
        <v>17.7</v>
      </c>
      <c r="AT104" s="20">
        <v>10.8</v>
      </c>
      <c r="AU104" s="20">
        <v>16.600000000000001</v>
      </c>
      <c r="AV104" s="20">
        <v>5.8000000000000007</v>
      </c>
      <c r="AW104" s="20">
        <v>6.9</v>
      </c>
      <c r="AX104" s="20">
        <v>6.4</v>
      </c>
      <c r="AY104" s="20">
        <v>12.4</v>
      </c>
      <c r="AZ104" s="20">
        <v>9</v>
      </c>
      <c r="BA104" s="20">
        <v>13.9</v>
      </c>
      <c r="BB104" s="20">
        <v>12.2</v>
      </c>
    </row>
    <row r="105" spans="1:54" ht="14.1" customHeight="1" x14ac:dyDescent="0.3">
      <c r="A105" s="7" t="s">
        <v>318</v>
      </c>
      <c r="B105" s="20">
        <v>8.6</v>
      </c>
      <c r="C105" s="20">
        <v>9.4</v>
      </c>
      <c r="D105" s="20">
        <v>12.7</v>
      </c>
      <c r="E105" s="23">
        <v>15.4</v>
      </c>
      <c r="F105" s="81">
        <v>7.6000000000000014</v>
      </c>
      <c r="G105" s="23">
        <v>14.8</v>
      </c>
      <c r="H105" s="81">
        <v>11.4</v>
      </c>
      <c r="I105" s="20">
        <v>18.399999999999999</v>
      </c>
      <c r="J105" s="20">
        <v>12.5</v>
      </c>
      <c r="K105" s="20">
        <v>19.600000000000001</v>
      </c>
      <c r="L105" s="20">
        <v>9</v>
      </c>
      <c r="M105" s="20">
        <v>7.2</v>
      </c>
      <c r="N105" s="20">
        <v>19.600000000000001</v>
      </c>
      <c r="O105" s="20">
        <v>13.4</v>
      </c>
      <c r="P105" s="20">
        <v>18.2</v>
      </c>
      <c r="Q105" s="20">
        <v>6.7</v>
      </c>
      <c r="R105" s="20">
        <v>26.2</v>
      </c>
      <c r="S105" s="20">
        <v>11.9</v>
      </c>
      <c r="T105" s="20">
        <v>15.6</v>
      </c>
      <c r="U105" s="20">
        <v>22.6</v>
      </c>
      <c r="V105" s="20">
        <v>12.3</v>
      </c>
      <c r="W105" s="20">
        <v>26.2</v>
      </c>
      <c r="X105" s="20">
        <v>12.6</v>
      </c>
      <c r="Y105" s="20">
        <v>17.399999999999999</v>
      </c>
      <c r="Z105" s="20">
        <v>7.6000000000000014</v>
      </c>
      <c r="AA105" s="20">
        <v>20.5</v>
      </c>
      <c r="AB105" s="20">
        <v>17.899999999999999</v>
      </c>
      <c r="AC105" s="20">
        <v>18.600000000000001</v>
      </c>
      <c r="AD105" s="20">
        <v>13.2</v>
      </c>
      <c r="AE105" s="20">
        <v>7.2</v>
      </c>
      <c r="AF105" s="20">
        <v>16.2</v>
      </c>
      <c r="AG105" s="20">
        <v>12.5</v>
      </c>
      <c r="AH105" s="20">
        <v>11.8</v>
      </c>
      <c r="AI105" s="20">
        <v>9.4</v>
      </c>
      <c r="AJ105" s="20">
        <v>18.399999999999999</v>
      </c>
      <c r="AK105" s="20">
        <v>10.1</v>
      </c>
      <c r="AL105" s="20">
        <v>9.8000000000000007</v>
      </c>
      <c r="AM105" s="20">
        <v>14.6</v>
      </c>
      <c r="AN105" s="20">
        <v>0</v>
      </c>
      <c r="AO105" s="20">
        <v>12.6</v>
      </c>
      <c r="AP105" s="20">
        <v>13.6</v>
      </c>
      <c r="AQ105" s="20">
        <v>18.399999999999999</v>
      </c>
      <c r="AR105" s="20">
        <v>19.2</v>
      </c>
      <c r="AS105" s="20">
        <v>20.6</v>
      </c>
      <c r="AT105" s="20">
        <v>10.8</v>
      </c>
      <c r="AU105" s="20">
        <v>15.8</v>
      </c>
      <c r="AV105" s="20">
        <v>6.2</v>
      </c>
      <c r="AW105" s="20">
        <v>8.3000000000000007</v>
      </c>
      <c r="AX105" s="20">
        <v>6.8000000000000007</v>
      </c>
      <c r="AY105" s="20">
        <v>12.4</v>
      </c>
      <c r="AZ105" s="20">
        <v>9</v>
      </c>
      <c r="BA105" s="20">
        <v>14.5</v>
      </c>
      <c r="BB105" s="20">
        <v>12.2</v>
      </c>
    </row>
    <row r="106" spans="1:54" ht="14.1" customHeight="1" x14ac:dyDescent="0.3">
      <c r="A106" s="7" t="s">
        <v>319</v>
      </c>
      <c r="B106" s="20">
        <v>9.4</v>
      </c>
      <c r="C106" s="20">
        <v>10.4</v>
      </c>
      <c r="D106" s="20">
        <v>13.4</v>
      </c>
      <c r="E106" s="23">
        <v>16.2</v>
      </c>
      <c r="F106" s="81">
        <v>9.2000000000000011</v>
      </c>
      <c r="G106" s="23">
        <v>15.8</v>
      </c>
      <c r="H106" s="81">
        <v>11.4</v>
      </c>
      <c r="I106" s="20">
        <v>21.4</v>
      </c>
      <c r="J106" s="20">
        <v>15.5</v>
      </c>
      <c r="K106" s="20">
        <v>18.399999999999999</v>
      </c>
      <c r="L106" s="20">
        <v>9.8000000000000007</v>
      </c>
      <c r="M106" s="20">
        <v>6.8000000000000007</v>
      </c>
      <c r="N106" s="20">
        <v>23.4</v>
      </c>
      <c r="O106" s="20">
        <v>13.6</v>
      </c>
      <c r="P106" s="20">
        <v>22.2</v>
      </c>
      <c r="Q106" s="20">
        <v>6.7</v>
      </c>
      <c r="R106" s="20">
        <v>27.6</v>
      </c>
      <c r="S106" s="20">
        <v>12.8</v>
      </c>
      <c r="T106" s="20">
        <v>19</v>
      </c>
      <c r="U106" s="20">
        <v>23.6</v>
      </c>
      <c r="V106" s="20">
        <v>12.1</v>
      </c>
      <c r="W106" s="20">
        <v>29.2</v>
      </c>
      <c r="X106" s="20">
        <v>13.6</v>
      </c>
      <c r="Y106" s="20">
        <v>17.8</v>
      </c>
      <c r="Z106" s="20">
        <v>8.4</v>
      </c>
      <c r="AA106" s="20">
        <v>26.5</v>
      </c>
      <c r="AB106" s="20">
        <v>20.5</v>
      </c>
      <c r="AC106" s="20">
        <v>19.600000000000001</v>
      </c>
      <c r="AD106" s="20">
        <v>13.8</v>
      </c>
      <c r="AE106" s="20">
        <v>7.6000000000000014</v>
      </c>
      <c r="AF106" s="20">
        <v>18</v>
      </c>
      <c r="AG106" s="20">
        <v>14.4</v>
      </c>
      <c r="AH106" s="20">
        <v>13.8</v>
      </c>
      <c r="AI106" s="20">
        <v>11.8</v>
      </c>
      <c r="AJ106" s="20">
        <v>19</v>
      </c>
      <c r="AK106" s="20">
        <v>12.3</v>
      </c>
      <c r="AL106" s="20">
        <v>9.8000000000000007</v>
      </c>
      <c r="AM106" s="20">
        <v>15.6</v>
      </c>
      <c r="AN106" s="20">
        <v>0</v>
      </c>
      <c r="AO106" s="20">
        <v>13.2</v>
      </c>
      <c r="AP106" s="20">
        <v>14</v>
      </c>
      <c r="AQ106" s="20">
        <v>18.399999999999999</v>
      </c>
      <c r="AR106" s="20">
        <v>19.2</v>
      </c>
      <c r="AS106" s="20">
        <v>25.4</v>
      </c>
      <c r="AT106" s="20">
        <v>11.6</v>
      </c>
      <c r="AU106" s="20">
        <v>17</v>
      </c>
      <c r="AV106" s="20">
        <v>6.2</v>
      </c>
      <c r="AW106" s="20">
        <v>8.3000000000000007</v>
      </c>
      <c r="AX106" s="20">
        <v>7.2</v>
      </c>
      <c r="AY106" s="20">
        <v>12.8</v>
      </c>
      <c r="AZ106" s="20">
        <v>9</v>
      </c>
      <c r="BA106" s="20">
        <v>14.4</v>
      </c>
      <c r="BB106" s="20">
        <v>12.2</v>
      </c>
    </row>
    <row r="107" spans="1:54" ht="14.1" customHeight="1" x14ac:dyDescent="0.3">
      <c r="A107" s="7" t="s">
        <v>320</v>
      </c>
      <c r="B107" s="20">
        <v>9.4</v>
      </c>
      <c r="C107" s="20">
        <v>10.4</v>
      </c>
      <c r="D107" s="20">
        <v>14</v>
      </c>
      <c r="E107" s="23">
        <v>16.2</v>
      </c>
      <c r="F107" s="81">
        <v>9.2000000000000011</v>
      </c>
      <c r="G107" s="23">
        <v>16.399999999999999</v>
      </c>
      <c r="H107" s="81">
        <v>11.4</v>
      </c>
      <c r="I107" s="20">
        <v>22.2</v>
      </c>
      <c r="J107" s="20">
        <v>15.5</v>
      </c>
      <c r="K107" s="20">
        <v>19.399999999999999</v>
      </c>
      <c r="L107" s="20">
        <v>9.8000000000000007</v>
      </c>
      <c r="M107" s="20">
        <v>6.8000000000000007</v>
      </c>
      <c r="N107" s="20">
        <v>22.8</v>
      </c>
      <c r="O107" s="20">
        <v>13.6</v>
      </c>
      <c r="P107" s="20">
        <v>22.2</v>
      </c>
      <c r="Q107" s="20">
        <v>6.7</v>
      </c>
      <c r="R107" s="20">
        <v>27.6</v>
      </c>
      <c r="S107" s="20">
        <v>13.5</v>
      </c>
      <c r="T107" s="20">
        <v>19.399999999999999</v>
      </c>
      <c r="U107" s="20">
        <v>25.6</v>
      </c>
      <c r="V107" s="20">
        <v>13.9</v>
      </c>
      <c r="W107" s="20">
        <v>29.5</v>
      </c>
      <c r="X107" s="20">
        <v>14.7</v>
      </c>
      <c r="Y107" s="20">
        <v>18.2</v>
      </c>
      <c r="Z107" s="20">
        <v>8</v>
      </c>
      <c r="AA107" s="20">
        <v>28.1</v>
      </c>
      <c r="AB107" s="20">
        <v>20.5</v>
      </c>
      <c r="AC107" s="20">
        <v>19.600000000000001</v>
      </c>
      <c r="AD107" s="20">
        <v>16</v>
      </c>
      <c r="AE107" s="20">
        <v>8.6</v>
      </c>
      <c r="AF107" s="20">
        <v>18</v>
      </c>
      <c r="AG107" s="20">
        <v>14.4</v>
      </c>
      <c r="AH107" s="20">
        <v>13.8</v>
      </c>
      <c r="AI107" s="20">
        <v>11.7</v>
      </c>
      <c r="AJ107" s="20">
        <v>19</v>
      </c>
      <c r="AK107" s="20">
        <v>13.5</v>
      </c>
      <c r="AL107" s="20">
        <v>10.199999999999999</v>
      </c>
      <c r="AM107" s="20">
        <v>15.6</v>
      </c>
      <c r="AN107" s="20">
        <v>0</v>
      </c>
      <c r="AO107" s="20">
        <v>13.6</v>
      </c>
      <c r="AP107" s="20">
        <v>13.6</v>
      </c>
      <c r="AQ107" s="20">
        <v>18.399999999999999</v>
      </c>
      <c r="AR107" s="20">
        <v>19.2</v>
      </c>
      <c r="AS107" s="20">
        <v>25.4</v>
      </c>
      <c r="AT107" s="20">
        <v>11.6</v>
      </c>
      <c r="AU107" s="20">
        <v>18</v>
      </c>
      <c r="AV107" s="20">
        <v>6.2</v>
      </c>
      <c r="AW107" s="20">
        <v>8.8000000000000007</v>
      </c>
      <c r="AX107" s="20">
        <v>6.8000000000000007</v>
      </c>
      <c r="AY107" s="20">
        <v>13.4</v>
      </c>
      <c r="AZ107" s="20">
        <v>9</v>
      </c>
      <c r="BA107" s="20">
        <v>14.4</v>
      </c>
      <c r="BB107" s="20">
        <v>12.2</v>
      </c>
    </row>
    <row r="108" spans="1:54" ht="14.1" customHeight="1" x14ac:dyDescent="0.3">
      <c r="A108" s="7" t="s">
        <v>321</v>
      </c>
      <c r="B108" s="20">
        <v>10.6</v>
      </c>
      <c r="C108" s="20">
        <v>9.8000000000000007</v>
      </c>
      <c r="D108" s="20">
        <v>14</v>
      </c>
      <c r="E108" s="23">
        <v>16.2</v>
      </c>
      <c r="F108" s="81">
        <v>9.2000000000000011</v>
      </c>
      <c r="G108" s="23">
        <v>16</v>
      </c>
      <c r="H108" s="81">
        <v>11</v>
      </c>
      <c r="I108" s="20">
        <v>22.2</v>
      </c>
      <c r="J108" s="20">
        <v>15.5</v>
      </c>
      <c r="K108" s="20">
        <v>20.8</v>
      </c>
      <c r="L108" s="20">
        <v>10.4</v>
      </c>
      <c r="M108" s="20">
        <v>6.8000000000000007</v>
      </c>
      <c r="N108" s="20">
        <v>23.6</v>
      </c>
      <c r="O108" s="20">
        <v>13</v>
      </c>
      <c r="P108" s="20">
        <v>21.8</v>
      </c>
      <c r="Q108" s="20">
        <v>7.5</v>
      </c>
      <c r="R108" s="20">
        <v>28.4</v>
      </c>
      <c r="S108" s="20">
        <v>14.8</v>
      </c>
      <c r="T108" s="20">
        <v>19.8</v>
      </c>
      <c r="U108" s="20">
        <v>25.6</v>
      </c>
      <c r="V108" s="20">
        <v>13.9</v>
      </c>
      <c r="W108" s="20">
        <v>30.6</v>
      </c>
      <c r="X108" s="20">
        <v>15.5</v>
      </c>
      <c r="Y108" s="20">
        <v>20</v>
      </c>
      <c r="Z108" s="20">
        <v>8</v>
      </c>
      <c r="AA108" s="20">
        <v>28.9</v>
      </c>
      <c r="AB108" s="20">
        <v>20.100000000000001</v>
      </c>
      <c r="AC108" s="20">
        <v>19.2</v>
      </c>
      <c r="AD108" s="20">
        <v>17.2</v>
      </c>
      <c r="AE108" s="20">
        <v>9</v>
      </c>
      <c r="AF108" s="20">
        <v>18.600000000000001</v>
      </c>
      <c r="AG108" s="20">
        <v>14.4</v>
      </c>
      <c r="AH108" s="20">
        <v>15</v>
      </c>
      <c r="AI108" s="20">
        <v>12.3</v>
      </c>
      <c r="AJ108" s="20">
        <v>19</v>
      </c>
      <c r="AK108" s="20">
        <v>13.5</v>
      </c>
      <c r="AL108" s="20">
        <v>9.8000000000000007</v>
      </c>
      <c r="AM108" s="20">
        <v>15.6</v>
      </c>
      <c r="AN108" s="20">
        <v>0</v>
      </c>
      <c r="AO108" s="20">
        <v>12.8</v>
      </c>
      <c r="AP108" s="20">
        <v>13.6</v>
      </c>
      <c r="AQ108" s="20">
        <v>19.8</v>
      </c>
      <c r="AR108" s="20">
        <v>18.8</v>
      </c>
      <c r="AS108" s="20">
        <v>26.8</v>
      </c>
      <c r="AT108" s="20">
        <v>15</v>
      </c>
      <c r="AU108" s="20">
        <v>18</v>
      </c>
      <c r="AV108" s="20">
        <v>6.2</v>
      </c>
      <c r="AW108" s="20">
        <v>8.8000000000000007</v>
      </c>
      <c r="AX108" s="20">
        <v>6.8000000000000007</v>
      </c>
      <c r="AY108" s="20">
        <v>13.4</v>
      </c>
      <c r="AZ108" s="20">
        <v>9</v>
      </c>
      <c r="BA108" s="20">
        <v>14.4</v>
      </c>
      <c r="BB108" s="20">
        <v>13.4</v>
      </c>
    </row>
    <row r="109" spans="1:54" ht="14.1" customHeight="1" x14ac:dyDescent="0.3">
      <c r="A109" s="7" t="s">
        <v>322</v>
      </c>
      <c r="B109" s="20">
        <v>11</v>
      </c>
      <c r="C109" s="20">
        <v>11</v>
      </c>
      <c r="D109" s="20">
        <v>14.4</v>
      </c>
      <c r="E109" s="23">
        <v>15.8</v>
      </c>
      <c r="F109" s="81">
        <v>9.6000000000000014</v>
      </c>
      <c r="G109" s="23">
        <v>17.2</v>
      </c>
      <c r="H109" s="81">
        <v>11</v>
      </c>
      <c r="I109" s="20">
        <v>23.1</v>
      </c>
      <c r="J109" s="20">
        <v>18.100000000000001</v>
      </c>
      <c r="K109" s="20">
        <v>21.6</v>
      </c>
      <c r="L109" s="20">
        <v>11.5</v>
      </c>
      <c r="M109" s="20">
        <v>7.6000000000000014</v>
      </c>
      <c r="N109" s="20">
        <v>26.8</v>
      </c>
      <c r="O109" s="20">
        <v>15.4</v>
      </c>
      <c r="P109" s="20">
        <v>22.4</v>
      </c>
      <c r="Q109" s="20">
        <v>8.2000000000000011</v>
      </c>
      <c r="R109" s="20">
        <v>27.8</v>
      </c>
      <c r="S109" s="20">
        <v>16.100000000000001</v>
      </c>
      <c r="T109" s="20">
        <v>24.6</v>
      </c>
      <c r="U109" s="20">
        <v>29.4</v>
      </c>
      <c r="V109" s="20">
        <v>14.9</v>
      </c>
      <c r="W109" s="20">
        <v>35.6</v>
      </c>
      <c r="X109" s="20">
        <v>19</v>
      </c>
      <c r="Y109" s="20">
        <v>19.2</v>
      </c>
      <c r="Z109" s="20">
        <v>8.3000000000000007</v>
      </c>
      <c r="AA109" s="20">
        <v>32.9</v>
      </c>
      <c r="AB109" s="20">
        <v>22.8</v>
      </c>
      <c r="AC109" s="20">
        <v>18.600000000000001</v>
      </c>
      <c r="AD109" s="20">
        <v>18.899999999999999</v>
      </c>
      <c r="AE109" s="20">
        <v>10.8</v>
      </c>
      <c r="AF109" s="20">
        <v>20.8</v>
      </c>
      <c r="AG109" s="20">
        <v>16.600000000000001</v>
      </c>
      <c r="AH109" s="20">
        <v>16.8</v>
      </c>
      <c r="AI109" s="20">
        <v>13.1</v>
      </c>
      <c r="AJ109" s="20">
        <v>21</v>
      </c>
      <c r="AK109" s="20">
        <v>13.5</v>
      </c>
      <c r="AL109" s="20">
        <v>10.1</v>
      </c>
      <c r="AM109" s="20">
        <v>14.8</v>
      </c>
      <c r="AN109" s="20">
        <v>0</v>
      </c>
      <c r="AO109" s="20">
        <v>12.4</v>
      </c>
      <c r="AP109" s="20">
        <v>13.6</v>
      </c>
      <c r="AQ109" s="20">
        <v>20.399999999999999</v>
      </c>
      <c r="AR109" s="20">
        <v>18.2</v>
      </c>
      <c r="AS109" s="20">
        <v>23.5</v>
      </c>
      <c r="AT109" s="20">
        <v>15.2</v>
      </c>
      <c r="AU109" s="20">
        <v>18.399999999999999</v>
      </c>
      <c r="AV109" s="20">
        <v>4.6000000000000014</v>
      </c>
      <c r="AW109" s="20">
        <v>8.9</v>
      </c>
      <c r="AX109" s="20">
        <v>6.8000000000000007</v>
      </c>
      <c r="AY109" s="20">
        <v>14.2</v>
      </c>
      <c r="AZ109" s="20">
        <v>9.4</v>
      </c>
      <c r="BA109" s="20">
        <v>13.6</v>
      </c>
      <c r="BB109" s="20">
        <v>13.4</v>
      </c>
    </row>
    <row r="110" spans="1:54" ht="14.1" customHeight="1" x14ac:dyDescent="0.3">
      <c r="A110" s="7" t="s">
        <v>323</v>
      </c>
      <c r="B110" s="20">
        <v>11</v>
      </c>
      <c r="C110" s="20">
        <v>10.9</v>
      </c>
      <c r="D110" s="20">
        <v>14.4</v>
      </c>
      <c r="E110" s="23">
        <v>15.2</v>
      </c>
      <c r="F110" s="81">
        <v>10.8</v>
      </c>
      <c r="G110" s="23">
        <v>16</v>
      </c>
      <c r="H110" s="81">
        <v>11.6</v>
      </c>
      <c r="I110" s="20">
        <v>22.5</v>
      </c>
      <c r="J110" s="20">
        <v>17.7</v>
      </c>
      <c r="K110" s="20">
        <v>21.6</v>
      </c>
      <c r="L110" s="20">
        <v>10.9</v>
      </c>
      <c r="M110" s="20">
        <v>7.6000000000000014</v>
      </c>
      <c r="N110" s="20">
        <v>27</v>
      </c>
      <c r="O110" s="20">
        <v>16.399999999999999</v>
      </c>
      <c r="P110" s="20">
        <v>22</v>
      </c>
      <c r="Q110" s="20">
        <v>8.5</v>
      </c>
      <c r="R110" s="20">
        <v>27.2</v>
      </c>
      <c r="S110" s="20">
        <v>16.600000000000001</v>
      </c>
      <c r="T110" s="20">
        <v>24.6</v>
      </c>
      <c r="U110" s="20">
        <v>28.2</v>
      </c>
      <c r="V110" s="20">
        <v>15.3</v>
      </c>
      <c r="W110" s="20">
        <v>35.9</v>
      </c>
      <c r="X110" s="20">
        <v>19</v>
      </c>
      <c r="Y110" s="20">
        <v>18.8</v>
      </c>
      <c r="Z110" s="20">
        <v>8.3000000000000007</v>
      </c>
      <c r="AA110" s="20">
        <v>31.7</v>
      </c>
      <c r="AB110" s="20">
        <v>22.2</v>
      </c>
      <c r="AC110" s="20">
        <v>16.8</v>
      </c>
      <c r="AD110" s="20">
        <v>18.899999999999999</v>
      </c>
      <c r="AE110" s="20">
        <v>11.6</v>
      </c>
      <c r="AF110" s="20">
        <v>19.8</v>
      </c>
      <c r="AG110" s="20">
        <v>18.600000000000001</v>
      </c>
      <c r="AH110" s="20">
        <v>15.6</v>
      </c>
      <c r="AI110" s="20">
        <v>13.1</v>
      </c>
      <c r="AJ110" s="20">
        <v>20.399999999999999</v>
      </c>
      <c r="AK110" s="20">
        <v>13.1</v>
      </c>
      <c r="AL110" s="20">
        <v>9.7000000000000011</v>
      </c>
      <c r="AM110" s="20">
        <v>16</v>
      </c>
      <c r="AN110" s="20">
        <v>0</v>
      </c>
      <c r="AO110" s="20">
        <v>11.8</v>
      </c>
      <c r="AP110" s="20">
        <v>14</v>
      </c>
      <c r="AQ110" s="20">
        <v>20.399999999999999</v>
      </c>
      <c r="AR110" s="20">
        <v>18.2</v>
      </c>
      <c r="AS110" s="20">
        <v>23.2</v>
      </c>
      <c r="AT110" s="20">
        <v>15.2</v>
      </c>
      <c r="AU110" s="20">
        <v>17.399999999999999</v>
      </c>
      <c r="AV110" s="20">
        <v>4.6000000000000014</v>
      </c>
      <c r="AW110" s="20">
        <v>8.3000000000000007</v>
      </c>
      <c r="AX110" s="20">
        <v>6.8000000000000007</v>
      </c>
      <c r="AY110" s="20">
        <v>13.4</v>
      </c>
      <c r="AZ110" s="20">
        <v>9.4</v>
      </c>
      <c r="BA110" s="20">
        <v>14.4</v>
      </c>
      <c r="BB110" s="20">
        <v>13.8</v>
      </c>
    </row>
    <row r="111" spans="1:54" ht="14.1" customHeight="1" x14ac:dyDescent="0.3">
      <c r="A111" s="7" t="s">
        <v>324</v>
      </c>
      <c r="B111" s="20">
        <v>11</v>
      </c>
      <c r="C111" s="20">
        <v>9.8000000000000007</v>
      </c>
      <c r="D111" s="20">
        <v>8.3000000000000007</v>
      </c>
      <c r="E111" s="23">
        <v>10.8</v>
      </c>
      <c r="F111" s="81">
        <v>9</v>
      </c>
      <c r="G111" s="23">
        <v>10.4</v>
      </c>
      <c r="H111" s="81">
        <v>7.4</v>
      </c>
      <c r="I111" s="20">
        <v>14</v>
      </c>
      <c r="J111" s="20">
        <v>11.6</v>
      </c>
      <c r="K111" s="20">
        <v>13.2</v>
      </c>
      <c r="L111" s="20">
        <v>6.7</v>
      </c>
      <c r="M111" s="20">
        <v>5.6000000000000014</v>
      </c>
      <c r="N111" s="20">
        <v>17.5</v>
      </c>
      <c r="O111" s="20">
        <v>11.8</v>
      </c>
      <c r="P111" s="20">
        <v>12.3</v>
      </c>
      <c r="Q111" s="20">
        <v>4.3</v>
      </c>
      <c r="R111" s="20">
        <v>15.2</v>
      </c>
      <c r="S111" s="20">
        <v>12.7</v>
      </c>
      <c r="T111" s="20">
        <v>12.4</v>
      </c>
      <c r="U111" s="20">
        <v>19.399999999999999</v>
      </c>
      <c r="V111" s="20">
        <v>7.4</v>
      </c>
      <c r="W111" s="20">
        <v>23.5</v>
      </c>
      <c r="X111" s="20">
        <v>13.7</v>
      </c>
      <c r="Y111" s="20">
        <v>14.3</v>
      </c>
      <c r="Z111" s="20">
        <v>6.4</v>
      </c>
      <c r="AA111" s="20">
        <v>24.1</v>
      </c>
      <c r="AB111" s="20">
        <v>14.5</v>
      </c>
      <c r="AC111" s="20">
        <v>14.2</v>
      </c>
      <c r="AD111" s="20">
        <v>13.4</v>
      </c>
      <c r="AE111" s="20">
        <v>9.3000000000000007</v>
      </c>
      <c r="AF111" s="20">
        <v>14.4</v>
      </c>
      <c r="AG111" s="20">
        <v>11.9</v>
      </c>
      <c r="AH111" s="20">
        <v>13.9</v>
      </c>
      <c r="AI111" s="20">
        <v>9.9</v>
      </c>
      <c r="AJ111" s="20">
        <v>15.8</v>
      </c>
      <c r="AK111" s="20">
        <v>14.1</v>
      </c>
      <c r="AL111" s="20">
        <v>8.6</v>
      </c>
      <c r="AM111" s="20">
        <v>10.8</v>
      </c>
      <c r="AN111" s="20">
        <v>0</v>
      </c>
      <c r="AO111" s="20">
        <v>8.4</v>
      </c>
      <c r="AP111" s="20">
        <v>10.4</v>
      </c>
      <c r="AQ111" s="20">
        <v>8</v>
      </c>
      <c r="AR111" s="20">
        <v>12.8</v>
      </c>
      <c r="AS111" s="20">
        <v>14.4</v>
      </c>
      <c r="AT111" s="20">
        <v>8.7000000000000011</v>
      </c>
      <c r="AU111" s="20">
        <v>13.8</v>
      </c>
      <c r="AV111" s="20">
        <v>2</v>
      </c>
      <c r="AW111" s="20">
        <v>7.7</v>
      </c>
      <c r="AX111" s="20">
        <v>6</v>
      </c>
      <c r="AY111" s="20">
        <v>9.4</v>
      </c>
      <c r="AZ111" s="20">
        <v>5.4</v>
      </c>
      <c r="BA111" s="20">
        <v>7.7</v>
      </c>
      <c r="BB111" s="20">
        <v>4.4000000000000004</v>
      </c>
    </row>
    <row r="112" spans="1:54" ht="14.1" customHeight="1" x14ac:dyDescent="0.3">
      <c r="A112" s="50" t="s">
        <v>325</v>
      </c>
      <c r="B112" s="51">
        <v>6.2</v>
      </c>
      <c r="C112" s="51">
        <v>3.5</v>
      </c>
      <c r="D112" s="51">
        <v>4.4000000000000004</v>
      </c>
      <c r="E112" s="63">
        <v>6.3000000000000007</v>
      </c>
      <c r="F112" s="82">
        <v>8.2000000000000011</v>
      </c>
      <c r="G112" s="63">
        <v>4.8000000000000007</v>
      </c>
      <c r="H112" s="82">
        <v>2.8</v>
      </c>
      <c r="I112" s="51">
        <v>17.8</v>
      </c>
      <c r="J112" s="51">
        <v>3.8</v>
      </c>
      <c r="K112" s="51">
        <v>10.4</v>
      </c>
      <c r="L112" s="51">
        <v>10.199999999999999</v>
      </c>
      <c r="M112" s="51">
        <v>3.6</v>
      </c>
      <c r="N112" s="51">
        <v>17.8</v>
      </c>
      <c r="O112" s="51">
        <v>5.5</v>
      </c>
      <c r="P112" s="51">
        <v>10.199999999999999</v>
      </c>
      <c r="Q112" s="51">
        <v>0.1</v>
      </c>
      <c r="R112" s="51">
        <v>11.2</v>
      </c>
      <c r="S112" s="51">
        <v>11.2</v>
      </c>
      <c r="T112" s="51">
        <v>12.6</v>
      </c>
      <c r="U112" s="51">
        <v>15.2</v>
      </c>
      <c r="V112" s="51">
        <v>6.4</v>
      </c>
      <c r="W112" s="51">
        <v>16.399999999999999</v>
      </c>
      <c r="X112" s="51">
        <v>25.4</v>
      </c>
      <c r="Y112" s="51">
        <v>25.6</v>
      </c>
      <c r="Z112" s="51">
        <v>0.5</v>
      </c>
      <c r="AA112" s="51">
        <v>31.2</v>
      </c>
      <c r="AB112" s="51">
        <v>27.7</v>
      </c>
      <c r="AC112" s="51">
        <v>13.4</v>
      </c>
      <c r="AD112" s="51">
        <v>29</v>
      </c>
      <c r="AE112" s="51">
        <v>0.1</v>
      </c>
      <c r="AF112" s="51">
        <v>28.4</v>
      </c>
      <c r="AG112" s="51">
        <v>19.100000000000001</v>
      </c>
      <c r="AH112" s="51">
        <v>30.8</v>
      </c>
      <c r="AI112" s="51">
        <v>10.4</v>
      </c>
      <c r="AJ112" s="51">
        <v>31.1</v>
      </c>
      <c r="AK112" s="51">
        <v>14.4</v>
      </c>
      <c r="AL112" s="51">
        <v>25</v>
      </c>
      <c r="AM112" s="51">
        <v>13.8</v>
      </c>
      <c r="AN112" s="51">
        <v>0</v>
      </c>
      <c r="AO112" s="51">
        <v>6.4</v>
      </c>
      <c r="AP112" s="51">
        <v>0</v>
      </c>
      <c r="AQ112" s="51">
        <v>5.8000000000000007</v>
      </c>
      <c r="AR112" s="51">
        <v>13.2</v>
      </c>
      <c r="AS112" s="51">
        <v>23</v>
      </c>
      <c r="AT112" s="51">
        <v>6.4</v>
      </c>
      <c r="AU112" s="51">
        <v>13.2</v>
      </c>
      <c r="AV112" s="51">
        <v>7.4</v>
      </c>
      <c r="AW112" s="51">
        <v>6.8000000000000007</v>
      </c>
      <c r="AX112" s="51">
        <v>7.2</v>
      </c>
      <c r="AY112" s="51">
        <v>16.600000000000001</v>
      </c>
      <c r="AZ112" s="51">
        <v>9.6000000000000014</v>
      </c>
      <c r="BA112" s="51">
        <v>24.6</v>
      </c>
      <c r="BB112" s="51">
        <v>8.8000000000000007</v>
      </c>
    </row>
    <row r="113" spans="1:54" ht="14.1" customHeight="1" x14ac:dyDescent="0.3">
      <c r="A113" s="7" t="s">
        <v>326</v>
      </c>
      <c r="B113" s="20">
        <v>6.2</v>
      </c>
      <c r="C113" s="20">
        <v>3.5</v>
      </c>
      <c r="D113" s="20">
        <v>4</v>
      </c>
      <c r="E113" s="23">
        <v>6.3000000000000007</v>
      </c>
      <c r="F113" s="81">
        <v>9.4</v>
      </c>
      <c r="G113" s="23">
        <v>4.8000000000000007</v>
      </c>
      <c r="H113" s="81">
        <v>2.4</v>
      </c>
      <c r="I113" s="20">
        <v>18.399999999999999</v>
      </c>
      <c r="J113" s="20">
        <v>4.2</v>
      </c>
      <c r="K113" s="20">
        <v>10</v>
      </c>
      <c r="L113" s="20">
        <v>11.4</v>
      </c>
      <c r="M113" s="20">
        <v>3.6</v>
      </c>
      <c r="N113" s="20">
        <v>17.399999999999999</v>
      </c>
      <c r="O113" s="20">
        <v>5.4</v>
      </c>
      <c r="P113" s="20">
        <v>10.199999999999999</v>
      </c>
      <c r="Q113" s="20">
        <v>0.1</v>
      </c>
      <c r="R113" s="20">
        <v>12</v>
      </c>
      <c r="S113" s="20">
        <v>10.199999999999999</v>
      </c>
      <c r="T113" s="20">
        <v>13</v>
      </c>
      <c r="U113" s="20">
        <v>15.8</v>
      </c>
      <c r="V113" s="20">
        <v>6</v>
      </c>
      <c r="W113" s="20">
        <v>16.399999999999999</v>
      </c>
      <c r="X113" s="20">
        <v>25.8</v>
      </c>
      <c r="Y113" s="20">
        <v>25.6</v>
      </c>
      <c r="Z113" s="20">
        <v>0.9</v>
      </c>
      <c r="AA113" s="20">
        <v>30.7</v>
      </c>
      <c r="AB113" s="20">
        <v>27.7</v>
      </c>
      <c r="AC113" s="20">
        <v>13.4</v>
      </c>
      <c r="AD113" s="20">
        <v>29.6</v>
      </c>
      <c r="AE113" s="20">
        <v>0.1</v>
      </c>
      <c r="AF113" s="20">
        <v>28.4</v>
      </c>
      <c r="AG113" s="20">
        <v>19.7</v>
      </c>
      <c r="AH113" s="20">
        <v>32</v>
      </c>
      <c r="AI113" s="20">
        <v>8.8000000000000007</v>
      </c>
      <c r="AJ113" s="20">
        <v>31.2</v>
      </c>
      <c r="AK113" s="20">
        <v>16.399999999999999</v>
      </c>
      <c r="AL113" s="20">
        <v>26.4</v>
      </c>
      <c r="AM113" s="20">
        <v>13.8</v>
      </c>
      <c r="AN113" s="20">
        <v>0</v>
      </c>
      <c r="AO113" s="20">
        <v>6.4</v>
      </c>
      <c r="AP113" s="20"/>
      <c r="AQ113" s="20">
        <v>6.2</v>
      </c>
      <c r="AR113" s="20">
        <v>12.4</v>
      </c>
      <c r="AS113" s="20">
        <v>25.4</v>
      </c>
      <c r="AT113" s="20">
        <v>6.8000000000000007</v>
      </c>
      <c r="AU113" s="20">
        <v>14.2</v>
      </c>
      <c r="AV113" s="20">
        <v>7.4</v>
      </c>
      <c r="AW113" s="20">
        <v>6.2</v>
      </c>
      <c r="AX113" s="20">
        <v>7.8000000000000007</v>
      </c>
      <c r="AY113" s="20">
        <v>17.8</v>
      </c>
      <c r="AZ113" s="20">
        <v>11.2</v>
      </c>
      <c r="BA113" s="20">
        <v>26.2</v>
      </c>
      <c r="BB113" s="20">
        <v>8.8000000000000007</v>
      </c>
    </row>
    <row r="114" spans="1:54" ht="14.1" customHeight="1" x14ac:dyDescent="0.3">
      <c r="A114" s="7" t="s">
        <v>327</v>
      </c>
      <c r="B114" s="20">
        <v>4.8000000000000007</v>
      </c>
      <c r="C114" s="20">
        <v>3.9</v>
      </c>
      <c r="D114" s="20">
        <v>3.4</v>
      </c>
      <c r="E114" s="23">
        <v>3.4</v>
      </c>
      <c r="F114" s="81">
        <v>6.4</v>
      </c>
      <c r="G114" s="23">
        <v>4.4000000000000004</v>
      </c>
      <c r="H114" s="81">
        <v>2.4</v>
      </c>
      <c r="I114" s="20">
        <v>13.4</v>
      </c>
      <c r="J114" s="20">
        <v>3.4</v>
      </c>
      <c r="K114" s="20">
        <v>7.8000000000000007</v>
      </c>
      <c r="L114" s="20">
        <v>5.4</v>
      </c>
      <c r="M114" s="20">
        <v>1.6</v>
      </c>
      <c r="N114" s="20">
        <v>14.2</v>
      </c>
      <c r="O114" s="20">
        <v>5</v>
      </c>
      <c r="P114" s="20">
        <v>12.2</v>
      </c>
      <c r="Q114" s="20">
        <v>0</v>
      </c>
      <c r="R114" s="20">
        <v>13.8</v>
      </c>
      <c r="S114" s="20">
        <v>12.8</v>
      </c>
      <c r="T114" s="20">
        <v>15.9</v>
      </c>
      <c r="U114" s="20">
        <v>17.600000000000001</v>
      </c>
      <c r="V114" s="20">
        <v>8.2000000000000011</v>
      </c>
      <c r="W114" s="20">
        <v>21.8</v>
      </c>
      <c r="X114" s="20">
        <v>28.4</v>
      </c>
      <c r="Y114" s="20">
        <v>30.6</v>
      </c>
      <c r="Z114" s="20">
        <v>2.4</v>
      </c>
      <c r="AA114" s="20">
        <v>35.4</v>
      </c>
      <c r="AB114" s="20">
        <v>26.8</v>
      </c>
      <c r="AC114" s="20">
        <v>17.8</v>
      </c>
      <c r="AD114" s="20">
        <v>29.6</v>
      </c>
      <c r="AE114" s="20">
        <v>0.1</v>
      </c>
      <c r="AF114" s="20">
        <v>40.200000000000003</v>
      </c>
      <c r="AG114" s="20">
        <v>26.8</v>
      </c>
      <c r="AH114" s="20">
        <v>36.799999999999997</v>
      </c>
      <c r="AI114" s="20">
        <v>12.8</v>
      </c>
      <c r="AJ114" s="20">
        <v>34.200000000000003</v>
      </c>
      <c r="AK114" s="20">
        <v>19.8</v>
      </c>
      <c r="AL114" s="20">
        <v>26.3</v>
      </c>
      <c r="AM114" s="20">
        <v>18.600000000000001</v>
      </c>
      <c r="AN114" s="20">
        <v>0</v>
      </c>
      <c r="AO114" s="20">
        <v>11.8</v>
      </c>
      <c r="AP114" s="20"/>
      <c r="AQ114" s="20">
        <v>8</v>
      </c>
      <c r="AR114" s="20">
        <v>12.2</v>
      </c>
      <c r="AS114" s="20">
        <v>25.5</v>
      </c>
      <c r="AT114" s="20">
        <v>8.4</v>
      </c>
      <c r="AU114" s="20">
        <v>15.6</v>
      </c>
      <c r="AV114" s="20">
        <v>9.9</v>
      </c>
      <c r="AW114" s="20">
        <v>11.8</v>
      </c>
      <c r="AX114" s="20">
        <v>11.8</v>
      </c>
      <c r="AY114" s="20">
        <v>24.1</v>
      </c>
      <c r="AZ114" s="20">
        <v>19.8</v>
      </c>
      <c r="BA114" s="20">
        <v>33.299999999999997</v>
      </c>
      <c r="BB114" s="20">
        <v>15.6</v>
      </c>
    </row>
    <row r="115" spans="1:54" ht="14.1" customHeight="1" x14ac:dyDescent="0.3">
      <c r="A115" s="7" t="s">
        <v>328</v>
      </c>
      <c r="B115" s="20">
        <v>4.8000000000000007</v>
      </c>
      <c r="C115" s="20">
        <v>3.9</v>
      </c>
      <c r="D115" s="20">
        <v>4.4000000000000004</v>
      </c>
      <c r="E115" s="23">
        <v>4</v>
      </c>
      <c r="F115" s="81">
        <v>6.4</v>
      </c>
      <c r="G115" s="23">
        <v>4.4000000000000004</v>
      </c>
      <c r="H115" s="81">
        <v>2.4</v>
      </c>
      <c r="I115" s="20">
        <v>14</v>
      </c>
      <c r="J115" s="20">
        <v>4.8000000000000007</v>
      </c>
      <c r="K115" s="20">
        <v>9.8000000000000007</v>
      </c>
      <c r="L115" s="20">
        <v>5.8000000000000007</v>
      </c>
      <c r="M115" s="20">
        <v>1.6</v>
      </c>
      <c r="N115" s="20">
        <v>15.4</v>
      </c>
      <c r="O115" s="20">
        <v>4.9000000000000004</v>
      </c>
      <c r="P115" s="20">
        <v>11.4</v>
      </c>
      <c r="Q115" s="20">
        <v>0</v>
      </c>
      <c r="R115" s="20">
        <v>14.2</v>
      </c>
      <c r="S115" s="20">
        <v>13.8</v>
      </c>
      <c r="T115" s="20">
        <v>18.100000000000001</v>
      </c>
      <c r="U115" s="20">
        <v>17.8</v>
      </c>
      <c r="V115" s="20">
        <v>10.4</v>
      </c>
      <c r="W115" s="20">
        <v>22.4</v>
      </c>
      <c r="X115" s="20">
        <v>30.8</v>
      </c>
      <c r="Y115" s="20">
        <v>32.200000000000003</v>
      </c>
      <c r="Z115" s="20">
        <v>2.8</v>
      </c>
      <c r="AA115" s="20">
        <v>37.700000000000003</v>
      </c>
      <c r="AB115" s="20">
        <v>27.4</v>
      </c>
      <c r="AC115" s="20">
        <v>24.6</v>
      </c>
      <c r="AD115" s="20">
        <v>32</v>
      </c>
      <c r="AE115" s="20">
        <v>0.1</v>
      </c>
      <c r="AF115" s="20">
        <v>43.2</v>
      </c>
      <c r="AG115" s="20">
        <v>30.6</v>
      </c>
      <c r="AH115" s="20">
        <v>37.4</v>
      </c>
      <c r="AI115" s="20">
        <v>15.2</v>
      </c>
      <c r="AJ115" s="20">
        <v>35.4</v>
      </c>
      <c r="AK115" s="20">
        <v>21.2</v>
      </c>
      <c r="AL115" s="20">
        <v>25.5</v>
      </c>
      <c r="AM115" s="20">
        <v>19</v>
      </c>
      <c r="AN115" s="20">
        <v>0</v>
      </c>
      <c r="AO115" s="20">
        <v>15.4</v>
      </c>
      <c r="AP115" s="20"/>
      <c r="AQ115" s="20">
        <v>9.8000000000000007</v>
      </c>
      <c r="AR115" s="20">
        <v>14.4</v>
      </c>
      <c r="AS115" s="20">
        <v>25.3</v>
      </c>
      <c r="AT115" s="20">
        <v>7.8000000000000007</v>
      </c>
      <c r="AU115" s="20">
        <v>15.6</v>
      </c>
      <c r="AV115" s="20">
        <v>11.3</v>
      </c>
      <c r="AW115" s="20">
        <v>13.6</v>
      </c>
      <c r="AX115" s="20">
        <v>13</v>
      </c>
      <c r="AY115" s="20">
        <v>23.1</v>
      </c>
      <c r="AZ115" s="20">
        <v>22.2</v>
      </c>
      <c r="BA115" s="20">
        <v>34.9</v>
      </c>
      <c r="BB115" s="20">
        <v>17.600000000000001</v>
      </c>
    </row>
    <row r="116" spans="1:54" ht="14.1" customHeight="1" x14ac:dyDescent="0.3">
      <c r="A116" s="7" t="s">
        <v>329</v>
      </c>
      <c r="B116" s="20">
        <v>4.8000000000000007</v>
      </c>
      <c r="C116" s="20">
        <v>3.9</v>
      </c>
      <c r="D116" s="20">
        <v>4.3</v>
      </c>
      <c r="E116" s="23">
        <v>3.4</v>
      </c>
      <c r="F116" s="81">
        <v>6.6000000000000014</v>
      </c>
      <c r="G116" s="23">
        <v>4.4000000000000004</v>
      </c>
      <c r="H116" s="81">
        <v>2.4</v>
      </c>
      <c r="I116" s="20">
        <v>11.2</v>
      </c>
      <c r="J116" s="20">
        <v>4.8000000000000007</v>
      </c>
      <c r="K116" s="20">
        <v>8</v>
      </c>
      <c r="L116" s="20">
        <v>4.8000000000000007</v>
      </c>
      <c r="M116" s="20">
        <v>1.6</v>
      </c>
      <c r="N116" s="20">
        <v>14.1</v>
      </c>
      <c r="O116" s="20">
        <v>4.9000000000000004</v>
      </c>
      <c r="P116" s="20">
        <v>10.199999999999999</v>
      </c>
      <c r="Q116" s="20">
        <v>0</v>
      </c>
      <c r="R116" s="20">
        <v>14.2</v>
      </c>
      <c r="S116" s="20">
        <v>13.6</v>
      </c>
      <c r="T116" s="20">
        <v>17.399999999999999</v>
      </c>
      <c r="U116" s="20">
        <v>16</v>
      </c>
      <c r="V116" s="20">
        <v>10.4</v>
      </c>
      <c r="W116" s="20">
        <v>21</v>
      </c>
      <c r="X116" s="20">
        <v>28.8</v>
      </c>
      <c r="Y116" s="20">
        <v>32.1</v>
      </c>
      <c r="Z116" s="20">
        <v>2.8</v>
      </c>
      <c r="AA116" s="20">
        <v>36.9</v>
      </c>
      <c r="AB116" s="20">
        <v>26.2</v>
      </c>
      <c r="AC116" s="20">
        <v>25</v>
      </c>
      <c r="AD116" s="20">
        <v>29.8</v>
      </c>
      <c r="AE116" s="20">
        <v>0.1</v>
      </c>
      <c r="AF116" s="20">
        <v>43.6</v>
      </c>
      <c r="AG116" s="20">
        <v>30.6</v>
      </c>
      <c r="AH116" s="20">
        <v>36.799999999999997</v>
      </c>
      <c r="AI116" s="20">
        <v>14</v>
      </c>
      <c r="AJ116" s="20">
        <v>34.799999999999997</v>
      </c>
      <c r="AK116" s="20">
        <v>19.3</v>
      </c>
      <c r="AL116" s="20">
        <v>24.4</v>
      </c>
      <c r="AM116" s="20">
        <v>17.2</v>
      </c>
      <c r="AN116" s="20">
        <v>0</v>
      </c>
      <c r="AO116" s="20">
        <v>15.4</v>
      </c>
      <c r="AP116" s="20"/>
      <c r="AQ116" s="20">
        <v>9.4</v>
      </c>
      <c r="AR116" s="20">
        <v>13.8</v>
      </c>
      <c r="AS116" s="20">
        <v>24.2</v>
      </c>
      <c r="AT116" s="20">
        <v>7.8000000000000007</v>
      </c>
      <c r="AU116" s="20">
        <v>15.6</v>
      </c>
      <c r="AV116" s="20">
        <v>10.7</v>
      </c>
      <c r="AW116" s="20">
        <v>12.6</v>
      </c>
      <c r="AX116" s="20">
        <v>13</v>
      </c>
      <c r="AY116" s="20">
        <v>23.6</v>
      </c>
      <c r="AZ116" s="20">
        <v>22.2</v>
      </c>
      <c r="BA116" s="20">
        <v>34.799999999999997</v>
      </c>
      <c r="BB116" s="20">
        <v>17.600000000000001</v>
      </c>
    </row>
    <row r="117" spans="1:54" ht="14.1" customHeight="1" x14ac:dyDescent="0.3">
      <c r="A117" s="7" t="s">
        <v>330</v>
      </c>
      <c r="B117" s="20">
        <v>4.8000000000000007</v>
      </c>
      <c r="C117" s="20">
        <v>3.8</v>
      </c>
      <c r="D117" s="20">
        <v>4.3</v>
      </c>
      <c r="E117" s="23">
        <v>3.4</v>
      </c>
      <c r="F117" s="81">
        <v>6</v>
      </c>
      <c r="G117" s="23">
        <v>4.4000000000000004</v>
      </c>
      <c r="H117" s="81">
        <v>2.4</v>
      </c>
      <c r="I117" s="20">
        <v>11.2</v>
      </c>
      <c r="J117" s="20">
        <v>4.2</v>
      </c>
      <c r="K117" s="20">
        <v>7.4</v>
      </c>
      <c r="L117" s="20">
        <v>4.4000000000000004</v>
      </c>
      <c r="M117" s="20">
        <v>1.6</v>
      </c>
      <c r="N117" s="20">
        <v>13.7</v>
      </c>
      <c r="O117" s="20">
        <v>4.5</v>
      </c>
      <c r="P117" s="20">
        <v>9</v>
      </c>
      <c r="Q117" s="20">
        <v>0</v>
      </c>
      <c r="R117" s="20">
        <v>13.8</v>
      </c>
      <c r="S117" s="20">
        <v>13.6</v>
      </c>
      <c r="T117" s="20">
        <v>16.5</v>
      </c>
      <c r="U117" s="20">
        <v>14.8</v>
      </c>
      <c r="V117" s="20">
        <v>10</v>
      </c>
      <c r="W117" s="20">
        <v>21</v>
      </c>
      <c r="X117" s="20">
        <v>28.4</v>
      </c>
      <c r="Y117" s="20">
        <v>32.1</v>
      </c>
      <c r="Z117" s="20">
        <v>2.8</v>
      </c>
      <c r="AA117" s="20">
        <v>36.9</v>
      </c>
      <c r="AB117" s="20">
        <v>26.2</v>
      </c>
      <c r="AC117" s="20">
        <v>25</v>
      </c>
      <c r="AD117" s="20">
        <v>30.2</v>
      </c>
      <c r="AE117" s="20">
        <v>0.1</v>
      </c>
      <c r="AF117" s="20">
        <v>43.6</v>
      </c>
      <c r="AG117" s="20">
        <v>31.4</v>
      </c>
      <c r="AH117" s="20">
        <v>35.6</v>
      </c>
      <c r="AI117" s="20">
        <v>14</v>
      </c>
      <c r="AJ117" s="20">
        <v>35.6</v>
      </c>
      <c r="AK117" s="20">
        <v>18.7</v>
      </c>
      <c r="AL117" s="20">
        <v>24</v>
      </c>
      <c r="AM117" s="20">
        <v>17</v>
      </c>
      <c r="AN117" s="20">
        <v>0</v>
      </c>
      <c r="AO117" s="20">
        <v>15.4</v>
      </c>
      <c r="AP117" s="20"/>
      <c r="AQ117" s="20">
        <v>9.4</v>
      </c>
      <c r="AR117" s="20">
        <v>14.4</v>
      </c>
      <c r="AS117" s="20">
        <v>24.2</v>
      </c>
      <c r="AT117" s="20">
        <v>7.8000000000000007</v>
      </c>
      <c r="AU117" s="20">
        <v>15</v>
      </c>
      <c r="AV117" s="20">
        <v>10.8</v>
      </c>
      <c r="AW117" s="20">
        <v>12.6</v>
      </c>
      <c r="AX117" s="20">
        <v>12.4</v>
      </c>
      <c r="AY117" s="20">
        <v>24.8</v>
      </c>
      <c r="AZ117" s="20">
        <v>22.2</v>
      </c>
      <c r="BA117" s="20">
        <v>34.4</v>
      </c>
      <c r="BB117" s="20">
        <v>17</v>
      </c>
    </row>
    <row r="118" spans="1:54" ht="14.1" customHeight="1" x14ac:dyDescent="0.3">
      <c r="A118" s="7" t="s">
        <v>331</v>
      </c>
      <c r="B118" s="20">
        <v>3.8</v>
      </c>
      <c r="C118" s="20">
        <v>3.8</v>
      </c>
      <c r="D118" s="20">
        <v>3.9</v>
      </c>
      <c r="E118" s="23">
        <v>3.4</v>
      </c>
      <c r="F118" s="81">
        <v>5.6000000000000014</v>
      </c>
      <c r="G118" s="23">
        <v>3.8</v>
      </c>
      <c r="H118" s="81">
        <v>2.4</v>
      </c>
      <c r="I118" s="20">
        <v>10</v>
      </c>
      <c r="J118" s="20">
        <v>3.8</v>
      </c>
      <c r="K118" s="20">
        <v>6.8000000000000007</v>
      </c>
      <c r="L118" s="20">
        <v>4.3</v>
      </c>
      <c r="M118" s="20">
        <v>2</v>
      </c>
      <c r="N118" s="20">
        <v>12.6</v>
      </c>
      <c r="O118" s="20">
        <v>2.8</v>
      </c>
      <c r="P118" s="20">
        <v>7.2</v>
      </c>
      <c r="Q118" s="20">
        <v>0</v>
      </c>
      <c r="R118" s="20">
        <v>13.8</v>
      </c>
      <c r="S118" s="20">
        <v>13.5</v>
      </c>
      <c r="T118" s="20">
        <v>15.3</v>
      </c>
      <c r="U118" s="20">
        <v>14.2</v>
      </c>
      <c r="V118" s="20">
        <v>8.4</v>
      </c>
      <c r="W118" s="20">
        <v>17.399999999999999</v>
      </c>
      <c r="X118" s="20">
        <v>11.6</v>
      </c>
      <c r="Y118" s="20">
        <v>13</v>
      </c>
      <c r="Z118" s="20">
        <v>2.8</v>
      </c>
      <c r="AA118" s="20">
        <v>22.5</v>
      </c>
      <c r="AB118" s="20">
        <v>10.199999999999999</v>
      </c>
      <c r="AC118" s="20">
        <v>11.4</v>
      </c>
      <c r="AD118" s="20">
        <v>12.4</v>
      </c>
      <c r="AE118" s="20">
        <v>0</v>
      </c>
      <c r="AF118" s="20">
        <v>25.2</v>
      </c>
      <c r="AG118" s="20">
        <v>17.2</v>
      </c>
      <c r="AH118" s="20">
        <v>15</v>
      </c>
      <c r="AI118" s="20">
        <v>14.3</v>
      </c>
      <c r="AJ118" s="20">
        <v>16.8</v>
      </c>
      <c r="AK118" s="20">
        <v>13.4</v>
      </c>
      <c r="AL118" s="20">
        <v>13.7</v>
      </c>
      <c r="AM118" s="20">
        <v>12</v>
      </c>
      <c r="AN118" s="20">
        <v>0</v>
      </c>
      <c r="AO118" s="20">
        <v>14.2</v>
      </c>
      <c r="AP118" s="20"/>
      <c r="AQ118" s="20">
        <v>9</v>
      </c>
      <c r="AR118" s="20">
        <v>12.5</v>
      </c>
      <c r="AS118" s="20">
        <v>23.2</v>
      </c>
      <c r="AT118" s="20">
        <v>7.8000000000000007</v>
      </c>
      <c r="AU118" s="20">
        <v>14.9</v>
      </c>
      <c r="AV118" s="20">
        <v>10.4</v>
      </c>
      <c r="AW118" s="20">
        <v>12</v>
      </c>
      <c r="AX118" s="20">
        <v>10.8</v>
      </c>
      <c r="AY118" s="20">
        <v>21.7</v>
      </c>
      <c r="AZ118" s="20">
        <v>12.4</v>
      </c>
      <c r="BA118" s="20">
        <v>22.1</v>
      </c>
      <c r="BB118" s="20">
        <v>18.2</v>
      </c>
    </row>
    <row r="119" spans="1:54" ht="14.1" customHeight="1" x14ac:dyDescent="0.3">
      <c r="A119" s="7" t="s">
        <v>332</v>
      </c>
      <c r="B119" s="20">
        <v>3.8</v>
      </c>
      <c r="C119" s="20">
        <v>3.8</v>
      </c>
      <c r="D119" s="20">
        <v>3.9</v>
      </c>
      <c r="E119" s="23">
        <v>3.4</v>
      </c>
      <c r="F119" s="81">
        <v>5.6000000000000014</v>
      </c>
      <c r="G119" s="23">
        <v>3.8</v>
      </c>
      <c r="H119" s="81">
        <v>2</v>
      </c>
      <c r="I119" s="20">
        <v>8.8000000000000007</v>
      </c>
      <c r="J119" s="20">
        <v>3.8</v>
      </c>
      <c r="K119" s="20">
        <v>6.8000000000000007</v>
      </c>
      <c r="L119" s="20">
        <v>4.1000000000000014</v>
      </c>
      <c r="M119" s="20">
        <v>2</v>
      </c>
      <c r="N119" s="20">
        <v>11.8</v>
      </c>
      <c r="O119" s="20">
        <v>2.8</v>
      </c>
      <c r="P119" s="20">
        <v>7.2</v>
      </c>
      <c r="Q119" s="20">
        <v>0</v>
      </c>
      <c r="R119" s="20">
        <v>13.8</v>
      </c>
      <c r="S119" s="20">
        <v>13.4</v>
      </c>
      <c r="T119" s="20">
        <v>14.3</v>
      </c>
      <c r="U119" s="20">
        <v>13.2</v>
      </c>
      <c r="V119" s="20">
        <v>7.8000000000000007</v>
      </c>
      <c r="W119" s="20">
        <v>16.2</v>
      </c>
      <c r="X119" s="20">
        <v>11.6</v>
      </c>
      <c r="Y119" s="20">
        <v>13</v>
      </c>
      <c r="Z119" s="20">
        <v>2.8</v>
      </c>
      <c r="AA119" s="20">
        <v>22.4</v>
      </c>
      <c r="AB119" s="20">
        <v>10.199999999999999</v>
      </c>
      <c r="AC119" s="20">
        <v>11.4</v>
      </c>
      <c r="AD119" s="20">
        <v>12.4</v>
      </c>
      <c r="AE119" s="20">
        <v>0</v>
      </c>
      <c r="AF119" s="20">
        <v>25.2</v>
      </c>
      <c r="AG119" s="20">
        <v>17.2</v>
      </c>
      <c r="AH119" s="20">
        <v>14.4</v>
      </c>
      <c r="AI119" s="20">
        <v>13.6</v>
      </c>
      <c r="AJ119" s="20">
        <v>15.4</v>
      </c>
      <c r="AK119" s="20">
        <v>13.4</v>
      </c>
      <c r="AL119" s="20">
        <v>13</v>
      </c>
      <c r="AM119" s="20">
        <v>12</v>
      </c>
      <c r="AN119" s="20">
        <v>0</v>
      </c>
      <c r="AO119" s="20">
        <v>14.2</v>
      </c>
      <c r="AP119" s="20"/>
      <c r="AQ119" s="20">
        <v>9</v>
      </c>
      <c r="AR119" s="20">
        <v>12.5</v>
      </c>
      <c r="AS119" s="20">
        <v>23.1</v>
      </c>
      <c r="AT119" s="20">
        <v>7.8000000000000007</v>
      </c>
      <c r="AU119" s="20">
        <v>14.9</v>
      </c>
      <c r="AV119" s="20">
        <v>10.4</v>
      </c>
      <c r="AW119" s="20">
        <v>12</v>
      </c>
      <c r="AX119" s="20">
        <v>10.8</v>
      </c>
      <c r="AY119" s="20">
        <v>21.7</v>
      </c>
      <c r="AZ119" s="20">
        <v>12.4</v>
      </c>
      <c r="BA119" s="20">
        <v>22.1</v>
      </c>
      <c r="BB119" s="20">
        <v>18.8</v>
      </c>
    </row>
    <row r="120" spans="1:54" ht="14.1" customHeight="1" x14ac:dyDescent="0.3">
      <c r="A120" s="7" t="s">
        <v>333</v>
      </c>
      <c r="B120" s="20">
        <v>3.8</v>
      </c>
      <c r="C120" s="20">
        <v>3.7</v>
      </c>
      <c r="D120" s="20">
        <v>3.9</v>
      </c>
      <c r="E120" s="23">
        <v>3</v>
      </c>
      <c r="F120" s="81">
        <v>4.4000000000000004</v>
      </c>
      <c r="G120" s="23">
        <v>3.8</v>
      </c>
      <c r="H120" s="81">
        <v>1.4</v>
      </c>
      <c r="I120" s="20">
        <v>8.4</v>
      </c>
      <c r="J120" s="20">
        <v>3.8</v>
      </c>
      <c r="K120" s="20">
        <v>5.8000000000000007</v>
      </c>
      <c r="L120" s="20">
        <v>3.9</v>
      </c>
      <c r="M120" s="20">
        <v>2</v>
      </c>
      <c r="N120" s="20">
        <v>11.8</v>
      </c>
      <c r="O120" s="20">
        <v>2.8</v>
      </c>
      <c r="P120" s="20">
        <v>7.4</v>
      </c>
      <c r="Q120" s="20">
        <v>0</v>
      </c>
      <c r="R120" s="20">
        <v>12.2</v>
      </c>
      <c r="S120" s="20">
        <v>13</v>
      </c>
      <c r="T120" s="20">
        <v>12.6</v>
      </c>
      <c r="U120" s="20">
        <v>12</v>
      </c>
      <c r="V120" s="20">
        <v>7.4</v>
      </c>
      <c r="W120" s="20">
        <v>15.8</v>
      </c>
      <c r="X120" s="20">
        <v>9.2000000000000011</v>
      </c>
      <c r="Y120" s="20">
        <v>12.3</v>
      </c>
      <c r="Z120" s="20">
        <v>2.4</v>
      </c>
      <c r="AA120" s="20">
        <v>20.5</v>
      </c>
      <c r="AB120" s="20">
        <v>10</v>
      </c>
      <c r="AC120" s="20">
        <v>9.2000000000000011</v>
      </c>
      <c r="AD120" s="20">
        <v>10.8</v>
      </c>
      <c r="AE120" s="20">
        <v>0</v>
      </c>
      <c r="AF120" s="20">
        <v>23</v>
      </c>
      <c r="AG120" s="20">
        <v>16.100000000000001</v>
      </c>
      <c r="AH120" s="20">
        <v>13.2</v>
      </c>
      <c r="AI120" s="20">
        <v>10.7</v>
      </c>
      <c r="AJ120" s="20">
        <v>14.4</v>
      </c>
      <c r="AK120" s="20">
        <v>13.4</v>
      </c>
      <c r="AL120" s="20">
        <v>11.3</v>
      </c>
      <c r="AM120" s="20">
        <v>11.4</v>
      </c>
      <c r="AN120" s="20">
        <v>0</v>
      </c>
      <c r="AO120" s="20">
        <v>12.8</v>
      </c>
      <c r="AP120" s="20"/>
      <c r="AQ120" s="20">
        <v>8.4</v>
      </c>
      <c r="AR120" s="20">
        <v>13.1</v>
      </c>
      <c r="AS120" s="20">
        <v>21.9</v>
      </c>
      <c r="AT120" s="20">
        <v>7.2</v>
      </c>
      <c r="AU120" s="20">
        <v>14.4</v>
      </c>
      <c r="AV120" s="20">
        <v>10.4</v>
      </c>
      <c r="AW120" s="20">
        <v>10.8</v>
      </c>
      <c r="AX120" s="20">
        <v>9.7000000000000011</v>
      </c>
      <c r="AY120" s="20">
        <v>21</v>
      </c>
      <c r="AZ120" s="20">
        <v>11.8</v>
      </c>
      <c r="BA120" s="20">
        <v>19.899999999999999</v>
      </c>
      <c r="BB120" s="20">
        <v>15</v>
      </c>
    </row>
    <row r="121" spans="1:54" ht="14.1" customHeight="1" x14ac:dyDescent="0.3">
      <c r="A121" s="7" t="s">
        <v>334</v>
      </c>
      <c r="B121" s="20">
        <v>3.8</v>
      </c>
      <c r="C121" s="20">
        <v>3.7</v>
      </c>
      <c r="D121" s="20">
        <v>3.9</v>
      </c>
      <c r="E121" s="23">
        <v>3</v>
      </c>
      <c r="F121" s="81">
        <v>4.4000000000000004</v>
      </c>
      <c r="G121" s="23">
        <v>3.8</v>
      </c>
      <c r="H121" s="81">
        <v>1.4</v>
      </c>
      <c r="I121" s="20">
        <v>8.4</v>
      </c>
      <c r="J121" s="20">
        <v>3.4</v>
      </c>
      <c r="K121" s="20">
        <v>5.2</v>
      </c>
      <c r="L121" s="20">
        <v>3.9</v>
      </c>
      <c r="M121" s="20">
        <v>2</v>
      </c>
      <c r="N121" s="20">
        <v>11.4</v>
      </c>
      <c r="O121" s="20">
        <v>2.8</v>
      </c>
      <c r="P121" s="20">
        <v>7.4</v>
      </c>
      <c r="Q121" s="20">
        <v>0</v>
      </c>
      <c r="R121" s="20">
        <v>12.2</v>
      </c>
      <c r="S121" s="20">
        <v>13</v>
      </c>
      <c r="T121" s="20">
        <v>12.6</v>
      </c>
      <c r="U121" s="20">
        <v>12</v>
      </c>
      <c r="V121" s="20">
        <v>7.4</v>
      </c>
      <c r="W121" s="20">
        <v>15.8</v>
      </c>
      <c r="X121" s="20">
        <v>9.2000000000000011</v>
      </c>
      <c r="Y121" s="20">
        <v>12.3</v>
      </c>
      <c r="Z121" s="20">
        <v>2.4</v>
      </c>
      <c r="AA121" s="20">
        <v>20.5</v>
      </c>
      <c r="AB121" s="20">
        <v>9.6000000000000014</v>
      </c>
      <c r="AC121" s="20">
        <v>9.2000000000000011</v>
      </c>
      <c r="AD121" s="20">
        <v>10.8</v>
      </c>
      <c r="AE121" s="20">
        <v>0</v>
      </c>
      <c r="AF121" s="20">
        <v>23</v>
      </c>
      <c r="AG121" s="20">
        <v>16.100000000000001</v>
      </c>
      <c r="AH121" s="20">
        <v>13.2</v>
      </c>
      <c r="AI121" s="20">
        <v>9.5</v>
      </c>
      <c r="AJ121" s="20">
        <v>14.4</v>
      </c>
      <c r="AK121" s="20">
        <v>13.4</v>
      </c>
      <c r="AL121" s="20">
        <v>11.2</v>
      </c>
      <c r="AM121" s="20">
        <v>11.4</v>
      </c>
      <c r="AN121" s="20">
        <v>0</v>
      </c>
      <c r="AO121" s="20">
        <v>12.8</v>
      </c>
      <c r="AP121" s="20"/>
      <c r="AQ121" s="20">
        <v>8.4</v>
      </c>
      <c r="AR121" s="20">
        <v>11.9</v>
      </c>
      <c r="AS121" s="20">
        <v>21.9</v>
      </c>
      <c r="AT121" s="20">
        <v>7.2</v>
      </c>
      <c r="AU121" s="20">
        <v>14.4</v>
      </c>
      <c r="AV121" s="20">
        <v>10.4</v>
      </c>
      <c r="AW121" s="20">
        <v>10.4</v>
      </c>
      <c r="AX121" s="20">
        <v>9.2000000000000011</v>
      </c>
      <c r="AY121" s="20">
        <v>21</v>
      </c>
      <c r="AZ121" s="20">
        <v>11.4</v>
      </c>
      <c r="BA121" s="20">
        <v>19</v>
      </c>
      <c r="BB121" s="20">
        <v>15</v>
      </c>
    </row>
    <row r="122" spans="1:54" ht="14.1" customHeight="1" x14ac:dyDescent="0.3">
      <c r="A122" s="7" t="s">
        <v>335</v>
      </c>
      <c r="B122" s="20">
        <v>3.6</v>
      </c>
      <c r="C122" s="20">
        <v>3.7</v>
      </c>
      <c r="D122" s="20">
        <v>3.9</v>
      </c>
      <c r="E122" s="23">
        <v>3</v>
      </c>
      <c r="F122" s="81">
        <v>4.4000000000000004</v>
      </c>
      <c r="G122" s="23">
        <v>3.8</v>
      </c>
      <c r="H122" s="81">
        <v>1.4</v>
      </c>
      <c r="I122" s="20">
        <v>8</v>
      </c>
      <c r="J122" s="20">
        <v>3.4</v>
      </c>
      <c r="K122" s="20">
        <v>4.8000000000000007</v>
      </c>
      <c r="L122" s="20">
        <v>3.7</v>
      </c>
      <c r="M122" s="20">
        <v>2</v>
      </c>
      <c r="N122" s="20">
        <v>9.8000000000000007</v>
      </c>
      <c r="O122" s="20">
        <v>2.4</v>
      </c>
      <c r="P122" s="20">
        <v>6.4</v>
      </c>
      <c r="Q122" s="20">
        <v>0</v>
      </c>
      <c r="R122" s="20">
        <v>11.8</v>
      </c>
      <c r="S122" s="20">
        <v>12.4</v>
      </c>
      <c r="T122" s="20">
        <v>12.2</v>
      </c>
      <c r="U122" s="20">
        <v>11.1</v>
      </c>
      <c r="V122" s="20">
        <v>7</v>
      </c>
      <c r="W122" s="20">
        <v>15.2</v>
      </c>
      <c r="X122" s="20">
        <v>7.8000000000000007</v>
      </c>
      <c r="Y122" s="20">
        <v>12.3</v>
      </c>
      <c r="Z122" s="20">
        <v>2.4</v>
      </c>
      <c r="AA122" s="20">
        <v>20.5</v>
      </c>
      <c r="AB122" s="20">
        <v>9.6000000000000014</v>
      </c>
      <c r="AC122" s="20">
        <v>8.8000000000000007</v>
      </c>
      <c r="AD122" s="20">
        <v>10.4</v>
      </c>
      <c r="AE122" s="20">
        <v>0</v>
      </c>
      <c r="AF122" s="20">
        <v>21.4</v>
      </c>
      <c r="AG122" s="20">
        <v>15.3</v>
      </c>
      <c r="AH122" s="20">
        <v>13.2</v>
      </c>
      <c r="AI122" s="20">
        <v>8.9</v>
      </c>
      <c r="AJ122" s="20">
        <v>13.8</v>
      </c>
      <c r="AK122" s="20">
        <v>13.4</v>
      </c>
      <c r="AL122" s="20">
        <v>11.2</v>
      </c>
      <c r="AM122" s="20">
        <v>11.4</v>
      </c>
      <c r="AN122" s="20">
        <v>0</v>
      </c>
      <c r="AO122" s="20">
        <v>12.8</v>
      </c>
      <c r="AP122" s="20"/>
      <c r="AQ122" s="20">
        <v>8.4</v>
      </c>
      <c r="AR122" s="20">
        <v>11.9</v>
      </c>
      <c r="AS122" s="20">
        <v>21.9</v>
      </c>
      <c r="AT122" s="20">
        <v>7.2</v>
      </c>
      <c r="AU122" s="20">
        <v>13.2</v>
      </c>
      <c r="AV122" s="20">
        <v>10.4</v>
      </c>
      <c r="AW122" s="20">
        <v>10.4</v>
      </c>
      <c r="AX122" s="20">
        <v>9.2000000000000011</v>
      </c>
      <c r="AY122" s="20">
        <v>20.5</v>
      </c>
      <c r="AZ122" s="20">
        <v>11.4</v>
      </c>
      <c r="BA122" s="20">
        <v>17.7</v>
      </c>
      <c r="BB122" s="20">
        <v>14</v>
      </c>
    </row>
    <row r="123" spans="1:54" ht="14.1" customHeight="1" x14ac:dyDescent="0.3">
      <c r="A123" s="7" t="s">
        <v>336</v>
      </c>
      <c r="B123" s="20">
        <v>3.6</v>
      </c>
      <c r="C123" s="20">
        <v>3.7</v>
      </c>
      <c r="D123" s="20">
        <v>3.9</v>
      </c>
      <c r="E123" s="23">
        <v>3</v>
      </c>
      <c r="F123" s="81">
        <v>4</v>
      </c>
      <c r="G123" s="23">
        <v>3.8</v>
      </c>
      <c r="H123" s="81">
        <v>1.4</v>
      </c>
      <c r="I123" s="20">
        <v>8</v>
      </c>
      <c r="J123" s="20">
        <v>3.4</v>
      </c>
      <c r="K123" s="20">
        <v>4.2</v>
      </c>
      <c r="L123" s="20">
        <v>3.7</v>
      </c>
      <c r="M123" s="20">
        <v>2</v>
      </c>
      <c r="N123" s="20">
        <v>9.4</v>
      </c>
      <c r="O123" s="20">
        <v>2.4</v>
      </c>
      <c r="P123" s="20">
        <v>5.8000000000000007</v>
      </c>
      <c r="Q123" s="20">
        <v>0</v>
      </c>
      <c r="R123" s="20">
        <v>11.8</v>
      </c>
      <c r="S123" s="20">
        <v>11.4</v>
      </c>
      <c r="T123" s="20">
        <v>12.2</v>
      </c>
      <c r="U123" s="20">
        <v>11.1</v>
      </c>
      <c r="V123" s="20">
        <v>7</v>
      </c>
      <c r="W123" s="20">
        <v>14.4</v>
      </c>
      <c r="X123" s="20">
        <v>7.8000000000000007</v>
      </c>
      <c r="Y123" s="20">
        <v>12.2</v>
      </c>
      <c r="Z123" s="20">
        <v>2.4</v>
      </c>
      <c r="AA123" s="20">
        <v>20.5</v>
      </c>
      <c r="AB123" s="20">
        <v>9.2000000000000011</v>
      </c>
      <c r="AC123" s="20">
        <v>8.2000000000000011</v>
      </c>
      <c r="AD123" s="20">
        <v>10.4</v>
      </c>
      <c r="AE123" s="20">
        <v>0</v>
      </c>
      <c r="AF123" s="20">
        <v>21.4</v>
      </c>
      <c r="AG123" s="20">
        <v>14.9</v>
      </c>
      <c r="AH123" s="20">
        <v>12</v>
      </c>
      <c r="AI123" s="20">
        <v>8.8000000000000007</v>
      </c>
      <c r="AJ123" s="20">
        <v>12.6</v>
      </c>
      <c r="AK123" s="20">
        <v>12.4</v>
      </c>
      <c r="AL123" s="20">
        <v>11</v>
      </c>
      <c r="AM123" s="20">
        <v>10.8</v>
      </c>
      <c r="AN123" s="20">
        <v>0</v>
      </c>
      <c r="AO123" s="20">
        <v>12.8</v>
      </c>
      <c r="AP123" s="20"/>
      <c r="AQ123" s="20">
        <v>8.4</v>
      </c>
      <c r="AR123" s="20">
        <v>11.9</v>
      </c>
      <c r="AS123" s="20">
        <v>21.3</v>
      </c>
      <c r="AT123" s="20">
        <v>7.2</v>
      </c>
      <c r="AU123" s="20">
        <v>12</v>
      </c>
      <c r="AV123" s="20">
        <v>10.4</v>
      </c>
      <c r="AW123" s="20">
        <v>10.4</v>
      </c>
      <c r="AX123" s="20">
        <v>9.2000000000000011</v>
      </c>
      <c r="AY123" s="20">
        <v>18.7</v>
      </c>
      <c r="AZ123" s="20">
        <v>11.4</v>
      </c>
      <c r="BA123" s="20">
        <v>16.5</v>
      </c>
      <c r="BB123" s="20">
        <v>12.8</v>
      </c>
    </row>
    <row r="124" spans="1:54" ht="14.1" customHeight="1" x14ac:dyDescent="0.3">
      <c r="A124" s="7" t="s">
        <v>337</v>
      </c>
      <c r="B124" s="20">
        <v>3.6</v>
      </c>
      <c r="C124" s="20">
        <v>3.7</v>
      </c>
      <c r="D124" s="20">
        <v>3.9</v>
      </c>
      <c r="E124" s="23">
        <v>3</v>
      </c>
      <c r="F124" s="81">
        <v>3.4</v>
      </c>
      <c r="G124" s="23">
        <v>4.2</v>
      </c>
      <c r="H124" s="81">
        <v>1.4</v>
      </c>
      <c r="I124" s="20">
        <v>8</v>
      </c>
      <c r="J124" s="20">
        <v>3.4</v>
      </c>
      <c r="K124" s="20">
        <v>3.4</v>
      </c>
      <c r="L124" s="20">
        <v>3.5</v>
      </c>
      <c r="M124" s="20">
        <v>2</v>
      </c>
      <c r="N124" s="20">
        <v>9.4</v>
      </c>
      <c r="O124" s="20">
        <v>2.4</v>
      </c>
      <c r="P124" s="20">
        <v>5.4</v>
      </c>
      <c r="Q124" s="20">
        <v>0</v>
      </c>
      <c r="R124" s="20">
        <v>9.8000000000000007</v>
      </c>
      <c r="S124" s="20">
        <v>9</v>
      </c>
      <c r="T124" s="20">
        <v>11.9</v>
      </c>
      <c r="U124" s="20">
        <v>11</v>
      </c>
      <c r="V124" s="20">
        <v>6.6000000000000014</v>
      </c>
      <c r="W124" s="20">
        <v>11.8</v>
      </c>
      <c r="X124" s="20">
        <v>7.2</v>
      </c>
      <c r="Y124" s="20">
        <v>11.1</v>
      </c>
      <c r="Z124" s="20">
        <v>2</v>
      </c>
      <c r="AA124" s="20">
        <v>16.5</v>
      </c>
      <c r="AB124" s="20">
        <v>6.8000000000000007</v>
      </c>
      <c r="AC124" s="20">
        <v>6.2</v>
      </c>
      <c r="AD124" s="20">
        <v>9.2000000000000011</v>
      </c>
      <c r="AE124" s="20">
        <v>0</v>
      </c>
      <c r="AF124" s="20">
        <v>18.600000000000001</v>
      </c>
      <c r="AG124" s="20">
        <v>14.1</v>
      </c>
      <c r="AH124" s="20">
        <v>11.6</v>
      </c>
      <c r="AI124" s="20">
        <v>7.9</v>
      </c>
      <c r="AJ124" s="20">
        <v>12.2</v>
      </c>
      <c r="AK124" s="20">
        <v>11.8</v>
      </c>
      <c r="AL124" s="20">
        <v>9.5</v>
      </c>
      <c r="AM124" s="20">
        <v>8.6</v>
      </c>
      <c r="AN124" s="20">
        <v>0</v>
      </c>
      <c r="AO124" s="20">
        <v>11.4</v>
      </c>
      <c r="AP124" s="20"/>
      <c r="AQ124" s="20">
        <v>8.4</v>
      </c>
      <c r="AR124" s="20">
        <v>11.6</v>
      </c>
      <c r="AS124" s="20">
        <v>19.2</v>
      </c>
      <c r="AT124" s="20">
        <v>7.2</v>
      </c>
      <c r="AU124" s="20">
        <v>10.9</v>
      </c>
      <c r="AV124" s="20">
        <v>9.4</v>
      </c>
      <c r="AW124" s="20">
        <v>9.8000000000000007</v>
      </c>
      <c r="AX124" s="20">
        <v>7.6000000000000014</v>
      </c>
      <c r="AY124" s="20">
        <v>16.5</v>
      </c>
      <c r="AZ124" s="20">
        <v>10.8</v>
      </c>
      <c r="BA124" s="20">
        <v>14.1</v>
      </c>
      <c r="BB124" s="20">
        <v>12.8</v>
      </c>
    </row>
    <row r="125" spans="1:54" ht="14.1" customHeight="1" x14ac:dyDescent="0.3">
      <c r="A125" s="7" t="s">
        <v>338</v>
      </c>
      <c r="B125" s="20">
        <v>3.6</v>
      </c>
      <c r="C125" s="20">
        <v>2.5</v>
      </c>
      <c r="D125" s="20">
        <v>2.9</v>
      </c>
      <c r="E125" s="23">
        <v>3</v>
      </c>
      <c r="F125" s="81">
        <v>2.4</v>
      </c>
      <c r="G125" s="23">
        <v>3.4</v>
      </c>
      <c r="H125" s="81">
        <v>1.4</v>
      </c>
      <c r="I125" s="20">
        <v>4.8000000000000007</v>
      </c>
      <c r="J125" s="20">
        <v>2</v>
      </c>
      <c r="K125" s="20">
        <v>2.4</v>
      </c>
      <c r="L125" s="20">
        <v>2.4</v>
      </c>
      <c r="M125" s="20">
        <v>2.4</v>
      </c>
      <c r="N125" s="20">
        <v>6.3000000000000007</v>
      </c>
      <c r="O125" s="20">
        <v>1</v>
      </c>
      <c r="P125" s="20">
        <v>3.6</v>
      </c>
      <c r="Q125" s="20">
        <v>0</v>
      </c>
      <c r="R125" s="20">
        <v>8.4</v>
      </c>
      <c r="S125" s="20">
        <v>6.7</v>
      </c>
      <c r="T125" s="20">
        <v>5.3000000000000007</v>
      </c>
      <c r="U125" s="20">
        <v>7.5</v>
      </c>
      <c r="V125" s="20">
        <v>5.4</v>
      </c>
      <c r="W125" s="20">
        <v>9.1</v>
      </c>
      <c r="X125" s="20">
        <v>4.2</v>
      </c>
      <c r="Y125" s="20">
        <v>6.6000000000000014</v>
      </c>
      <c r="Z125" s="20">
        <v>1.2</v>
      </c>
      <c r="AA125" s="20">
        <v>13.2</v>
      </c>
      <c r="AB125" s="20">
        <v>4.4000000000000004</v>
      </c>
      <c r="AC125" s="20">
        <v>4.8000000000000007</v>
      </c>
      <c r="AD125" s="20">
        <v>4.9000000000000004</v>
      </c>
      <c r="AE125" s="20">
        <v>0</v>
      </c>
      <c r="AF125" s="20">
        <v>13.8</v>
      </c>
      <c r="AG125" s="20">
        <v>11.5</v>
      </c>
      <c r="AH125" s="20">
        <v>7.8000000000000007</v>
      </c>
      <c r="AI125" s="20">
        <v>5</v>
      </c>
      <c r="AJ125" s="20">
        <v>9.3000000000000007</v>
      </c>
      <c r="AK125" s="20">
        <v>11.6</v>
      </c>
      <c r="AL125" s="20">
        <v>7.2</v>
      </c>
      <c r="AM125" s="20">
        <v>7.6000000000000014</v>
      </c>
      <c r="AN125" s="20">
        <v>0</v>
      </c>
      <c r="AO125" s="20">
        <v>11</v>
      </c>
      <c r="AP125" s="20"/>
      <c r="AQ125" s="20">
        <v>7</v>
      </c>
      <c r="AR125" s="20">
        <v>10</v>
      </c>
      <c r="AS125" s="20">
        <v>15.9</v>
      </c>
      <c r="AT125" s="20">
        <v>6.8000000000000007</v>
      </c>
      <c r="AU125" s="20">
        <v>10.4</v>
      </c>
      <c r="AV125" s="20">
        <v>7.8000000000000007</v>
      </c>
      <c r="AW125" s="20">
        <v>9.2000000000000011</v>
      </c>
      <c r="AX125" s="20">
        <v>7.8000000000000007</v>
      </c>
      <c r="AY125" s="20">
        <v>13.9</v>
      </c>
      <c r="AZ125" s="20">
        <v>8.4</v>
      </c>
      <c r="BA125" s="20">
        <v>10.9</v>
      </c>
      <c r="BB125" s="20">
        <v>9</v>
      </c>
    </row>
    <row r="126" spans="1:54" ht="14.1" customHeight="1" x14ac:dyDescent="0.3">
      <c r="A126" s="7" t="s">
        <v>339</v>
      </c>
      <c r="B126" s="20">
        <v>3.6</v>
      </c>
      <c r="C126" s="20">
        <v>2.5</v>
      </c>
      <c r="D126" s="20">
        <v>2.8</v>
      </c>
      <c r="E126" s="23">
        <v>2.4</v>
      </c>
      <c r="F126" s="81">
        <v>2.4</v>
      </c>
      <c r="G126" s="23">
        <v>2.4</v>
      </c>
      <c r="H126" s="81">
        <v>0.8</v>
      </c>
      <c r="I126" s="20">
        <v>4.4000000000000004</v>
      </c>
      <c r="J126" s="20">
        <v>1.4</v>
      </c>
      <c r="K126" s="20">
        <v>2</v>
      </c>
      <c r="L126" s="20">
        <v>2.2000000000000002</v>
      </c>
      <c r="M126" s="20">
        <v>1.2</v>
      </c>
      <c r="N126" s="20">
        <v>4.9000000000000004</v>
      </c>
      <c r="O126" s="20">
        <v>1</v>
      </c>
      <c r="P126" s="20">
        <v>2.4</v>
      </c>
      <c r="Q126" s="20">
        <v>0</v>
      </c>
      <c r="R126" s="20">
        <v>5.8000000000000007</v>
      </c>
      <c r="S126" s="20">
        <v>4.1000000000000014</v>
      </c>
      <c r="T126" s="20">
        <v>4.7</v>
      </c>
      <c r="U126" s="20">
        <v>7.5</v>
      </c>
      <c r="V126" s="20">
        <v>5.4</v>
      </c>
      <c r="W126" s="20">
        <v>8.3000000000000007</v>
      </c>
      <c r="X126" s="20">
        <v>4.2</v>
      </c>
      <c r="Y126" s="20">
        <v>5.6000000000000014</v>
      </c>
      <c r="Z126" s="20">
        <v>1.2</v>
      </c>
      <c r="AA126" s="20">
        <v>10.7</v>
      </c>
      <c r="AB126" s="20">
        <v>4.4000000000000004</v>
      </c>
      <c r="AC126" s="20">
        <v>4.2</v>
      </c>
      <c r="AD126" s="20">
        <v>4.5</v>
      </c>
      <c r="AE126" s="20">
        <v>0</v>
      </c>
      <c r="AF126" s="20">
        <v>11.8</v>
      </c>
      <c r="AG126" s="20">
        <v>10.5</v>
      </c>
      <c r="AH126" s="20">
        <v>6</v>
      </c>
      <c r="AI126" s="20">
        <v>4.3</v>
      </c>
      <c r="AJ126" s="20">
        <v>8.6</v>
      </c>
      <c r="AK126" s="20">
        <v>11.6</v>
      </c>
      <c r="AL126" s="20">
        <v>6.4</v>
      </c>
      <c r="AM126" s="20">
        <v>5</v>
      </c>
      <c r="AN126" s="20">
        <v>0</v>
      </c>
      <c r="AO126" s="20">
        <v>8.8000000000000007</v>
      </c>
      <c r="AP126" s="20"/>
      <c r="AQ126" s="20">
        <v>4.8000000000000007</v>
      </c>
      <c r="AR126" s="20">
        <v>8.1</v>
      </c>
      <c r="AS126" s="20">
        <v>12.7</v>
      </c>
      <c r="AT126" s="20">
        <v>5.4</v>
      </c>
      <c r="AU126" s="20">
        <v>9.1</v>
      </c>
      <c r="AV126" s="20">
        <v>5.4</v>
      </c>
      <c r="AW126" s="20">
        <v>8</v>
      </c>
      <c r="AX126" s="20">
        <v>6.4</v>
      </c>
      <c r="AY126" s="20">
        <v>12.6</v>
      </c>
      <c r="AZ126" s="20">
        <v>7.8000000000000007</v>
      </c>
      <c r="BA126" s="20">
        <v>9.2000000000000011</v>
      </c>
      <c r="BB126" s="20">
        <v>7</v>
      </c>
    </row>
    <row r="127" spans="1:54" ht="14.1" customHeight="1" x14ac:dyDescent="0.3">
      <c r="A127" s="7" t="s">
        <v>340</v>
      </c>
      <c r="B127" s="20">
        <v>3.6</v>
      </c>
      <c r="C127" s="20">
        <v>2.5</v>
      </c>
      <c r="D127" s="20">
        <v>2.2000000000000002</v>
      </c>
      <c r="E127" s="23">
        <v>2</v>
      </c>
      <c r="F127" s="81">
        <v>2.4</v>
      </c>
      <c r="G127" s="23">
        <v>2.4</v>
      </c>
      <c r="H127" s="81">
        <v>0.8</v>
      </c>
      <c r="I127" s="20">
        <v>4.4000000000000004</v>
      </c>
      <c r="J127" s="20">
        <v>1.4</v>
      </c>
      <c r="K127" s="20">
        <v>2</v>
      </c>
      <c r="L127" s="20">
        <v>2.1</v>
      </c>
      <c r="M127" s="20">
        <v>0.8</v>
      </c>
      <c r="N127" s="20">
        <v>3.5</v>
      </c>
      <c r="O127" s="20">
        <v>1</v>
      </c>
      <c r="P127" s="20">
        <v>2.4</v>
      </c>
      <c r="Q127" s="20">
        <v>0</v>
      </c>
      <c r="R127" s="20">
        <v>5.2</v>
      </c>
      <c r="S127" s="20">
        <v>4</v>
      </c>
      <c r="T127" s="20">
        <v>4.5</v>
      </c>
      <c r="U127" s="20">
        <v>7.1000000000000014</v>
      </c>
      <c r="V127" s="20">
        <v>2.8</v>
      </c>
      <c r="W127" s="20">
        <v>6.9</v>
      </c>
      <c r="X127" s="20">
        <v>3.2</v>
      </c>
      <c r="Y127" s="20">
        <v>5.4</v>
      </c>
      <c r="Z127" s="20">
        <v>0.8</v>
      </c>
      <c r="AA127" s="20">
        <v>9.1</v>
      </c>
      <c r="AB127" s="20">
        <v>3.8</v>
      </c>
      <c r="AC127" s="20">
        <v>4.2</v>
      </c>
      <c r="AD127" s="20">
        <v>3.5</v>
      </c>
      <c r="AE127" s="20">
        <v>0</v>
      </c>
      <c r="AF127" s="20">
        <v>10.4</v>
      </c>
      <c r="AG127" s="20">
        <v>8.5</v>
      </c>
      <c r="AH127" s="20">
        <v>4.8000000000000007</v>
      </c>
      <c r="AI127" s="20">
        <v>3</v>
      </c>
      <c r="AJ127" s="20">
        <v>7.8000000000000007</v>
      </c>
      <c r="AK127" s="20">
        <v>10</v>
      </c>
      <c r="AL127" s="20">
        <v>5.3000000000000007</v>
      </c>
      <c r="AM127" s="20">
        <v>3.4</v>
      </c>
      <c r="AN127" s="20">
        <v>0</v>
      </c>
      <c r="AO127" s="20">
        <v>8</v>
      </c>
      <c r="AP127" s="20"/>
      <c r="AQ127" s="20">
        <v>4.2</v>
      </c>
      <c r="AR127" s="20">
        <v>6.7</v>
      </c>
      <c r="AS127" s="20">
        <v>12.7</v>
      </c>
      <c r="AT127" s="20">
        <v>5</v>
      </c>
      <c r="AU127" s="20">
        <v>8.4</v>
      </c>
      <c r="AV127" s="20">
        <v>3.8</v>
      </c>
      <c r="AW127" s="20">
        <v>6.4</v>
      </c>
      <c r="AX127" s="20">
        <v>5.2</v>
      </c>
      <c r="AY127" s="20">
        <v>11.9</v>
      </c>
      <c r="AZ127" s="20">
        <v>7.4</v>
      </c>
      <c r="BA127" s="20">
        <v>7.9</v>
      </c>
      <c r="BB127" s="20">
        <v>6.4</v>
      </c>
    </row>
    <row r="128" spans="1:54" ht="14.1" customHeight="1" x14ac:dyDescent="0.3">
      <c r="A128" s="7" t="s">
        <v>341</v>
      </c>
      <c r="B128" s="20">
        <v>3.6</v>
      </c>
      <c r="C128" s="20">
        <v>2.4</v>
      </c>
      <c r="D128" s="20">
        <v>1.4</v>
      </c>
      <c r="E128" s="23">
        <v>1.4</v>
      </c>
      <c r="F128" s="81">
        <v>2.4</v>
      </c>
      <c r="G128" s="23">
        <v>2</v>
      </c>
      <c r="H128" s="81">
        <v>0.8</v>
      </c>
      <c r="I128" s="20">
        <v>2.4</v>
      </c>
      <c r="J128" s="20">
        <v>1.4</v>
      </c>
      <c r="K128" s="20">
        <v>2</v>
      </c>
      <c r="L128" s="20">
        <v>1.6</v>
      </c>
      <c r="M128" s="20">
        <v>0.8</v>
      </c>
      <c r="N128" s="20">
        <v>2</v>
      </c>
      <c r="O128" s="20">
        <v>0.4</v>
      </c>
      <c r="P128" s="20">
        <v>2.4</v>
      </c>
      <c r="Q128" s="20">
        <v>0</v>
      </c>
      <c r="R128" s="20">
        <v>4.8000000000000007</v>
      </c>
      <c r="S128" s="20">
        <v>1.5</v>
      </c>
      <c r="T128" s="20">
        <v>3.4</v>
      </c>
      <c r="U128" s="20">
        <v>2.8</v>
      </c>
      <c r="V128" s="20">
        <v>2</v>
      </c>
      <c r="W128" s="20">
        <v>3.6</v>
      </c>
      <c r="X128" s="20">
        <v>3.2</v>
      </c>
      <c r="Y128" s="20">
        <v>4.6000000000000014</v>
      </c>
      <c r="Z128" s="20">
        <v>0.8</v>
      </c>
      <c r="AA128" s="20">
        <v>5.5</v>
      </c>
      <c r="AB128" s="20">
        <v>3.4</v>
      </c>
      <c r="AC128" s="20">
        <v>3.8</v>
      </c>
      <c r="AD128" s="20">
        <v>2.4</v>
      </c>
      <c r="AE128" s="20">
        <v>0</v>
      </c>
      <c r="AF128" s="20">
        <v>8.4</v>
      </c>
      <c r="AG128" s="20">
        <v>7</v>
      </c>
      <c r="AH128" s="20">
        <v>4</v>
      </c>
      <c r="AI128" s="20">
        <v>0.70000000000000007</v>
      </c>
      <c r="AJ128" s="20">
        <v>5.6000000000000014</v>
      </c>
      <c r="AK128" s="20">
        <v>8.2000000000000011</v>
      </c>
      <c r="AL128" s="20">
        <v>2.7</v>
      </c>
      <c r="AM128" s="20">
        <v>2.4</v>
      </c>
      <c r="AN128" s="20">
        <v>0</v>
      </c>
      <c r="AO128" s="20">
        <v>5.2</v>
      </c>
      <c r="AP128" s="20"/>
      <c r="AQ128" s="20">
        <v>3.2</v>
      </c>
      <c r="AR128" s="20">
        <v>4.6000000000000014</v>
      </c>
      <c r="AS128" s="20">
        <v>8.4</v>
      </c>
      <c r="AT128" s="20">
        <v>2.8</v>
      </c>
      <c r="AU128" s="20">
        <v>6.9</v>
      </c>
      <c r="AV128" s="20">
        <v>2.6</v>
      </c>
      <c r="AW128" s="20">
        <v>2.6</v>
      </c>
      <c r="AX128" s="20">
        <v>3.4</v>
      </c>
      <c r="AY128" s="20">
        <v>8</v>
      </c>
      <c r="AZ128" s="20">
        <v>4.4000000000000004</v>
      </c>
      <c r="BA128" s="20">
        <v>5</v>
      </c>
      <c r="BB128" s="20">
        <v>4.6000000000000014</v>
      </c>
    </row>
    <row r="129" spans="1:55" ht="14.1" customHeight="1" x14ac:dyDescent="0.3">
      <c r="A129" s="7" t="s">
        <v>342</v>
      </c>
      <c r="B129" s="20">
        <v>3.2</v>
      </c>
      <c r="C129" s="20">
        <v>0.8</v>
      </c>
      <c r="D129" s="20">
        <v>0.4</v>
      </c>
      <c r="E129" s="23">
        <v>1.4</v>
      </c>
      <c r="F129" s="81">
        <v>0.8</v>
      </c>
      <c r="G129" s="23">
        <v>1.4</v>
      </c>
      <c r="H129" s="81">
        <v>0.8</v>
      </c>
      <c r="I129" s="20">
        <v>1.4</v>
      </c>
      <c r="J129" s="20">
        <v>1.4</v>
      </c>
      <c r="K129" s="20">
        <v>2</v>
      </c>
      <c r="L129" s="20">
        <v>1.1000000000000001</v>
      </c>
      <c r="M129" s="20">
        <v>0.8</v>
      </c>
      <c r="N129" s="20">
        <v>0.8</v>
      </c>
      <c r="O129" s="20">
        <v>0.4</v>
      </c>
      <c r="P129" s="20">
        <v>0.5</v>
      </c>
      <c r="Q129" s="20">
        <v>0</v>
      </c>
      <c r="R129" s="20">
        <v>2.8</v>
      </c>
      <c r="S129" s="20">
        <v>0.5</v>
      </c>
      <c r="T129" s="20">
        <v>2</v>
      </c>
      <c r="U129" s="20">
        <v>0.4</v>
      </c>
      <c r="V129" s="20">
        <v>1.4</v>
      </c>
      <c r="W129" s="20">
        <v>1.8</v>
      </c>
      <c r="X129" s="20">
        <v>1.4</v>
      </c>
      <c r="Y129" s="20">
        <v>2.9</v>
      </c>
      <c r="Z129" s="20">
        <v>0.4</v>
      </c>
      <c r="AA129" s="20">
        <v>3</v>
      </c>
      <c r="AB129" s="20">
        <v>2</v>
      </c>
      <c r="AC129" s="20">
        <v>2.2000000000000002</v>
      </c>
      <c r="AD129" s="20">
        <v>1.8</v>
      </c>
      <c r="AE129" s="20">
        <v>0</v>
      </c>
      <c r="AF129" s="20">
        <v>3.8</v>
      </c>
      <c r="AG129" s="20">
        <v>4</v>
      </c>
      <c r="AH129" s="20">
        <v>2.8</v>
      </c>
      <c r="AI129" s="20">
        <v>0.5</v>
      </c>
      <c r="AJ129" s="20">
        <v>3.2</v>
      </c>
      <c r="AK129" s="20">
        <v>8.2000000000000011</v>
      </c>
      <c r="AL129" s="20">
        <v>1.2</v>
      </c>
      <c r="AM129" s="20">
        <v>1.4</v>
      </c>
      <c r="AN129" s="20">
        <v>0</v>
      </c>
      <c r="AO129" s="20">
        <v>3.4</v>
      </c>
      <c r="AP129" s="20"/>
      <c r="AQ129" s="20">
        <v>1.4</v>
      </c>
      <c r="AR129" s="20">
        <v>1.4</v>
      </c>
      <c r="AS129" s="20">
        <v>5.7</v>
      </c>
      <c r="AT129" s="20">
        <v>1.4</v>
      </c>
      <c r="AU129" s="20">
        <v>3</v>
      </c>
      <c r="AV129" s="20">
        <v>0.4</v>
      </c>
      <c r="AW129" s="20">
        <v>2.6</v>
      </c>
      <c r="AX129" s="20">
        <v>2</v>
      </c>
      <c r="AY129" s="20">
        <v>3.6</v>
      </c>
      <c r="AZ129" s="20">
        <v>1.6</v>
      </c>
      <c r="BA129" s="20">
        <v>3.1</v>
      </c>
      <c r="BB129" s="20">
        <v>2</v>
      </c>
    </row>
    <row r="130" spans="1:55" ht="14.1" customHeight="1" x14ac:dyDescent="0.3">
      <c r="A130" s="7" t="s">
        <v>343</v>
      </c>
      <c r="B130" s="20">
        <v>0</v>
      </c>
      <c r="C130" s="20">
        <v>0.8</v>
      </c>
      <c r="D130" s="20">
        <v>0</v>
      </c>
      <c r="E130" s="23">
        <v>0</v>
      </c>
      <c r="F130" s="81">
        <v>0.8</v>
      </c>
      <c r="G130" s="23">
        <v>0</v>
      </c>
      <c r="H130" s="81">
        <v>0.8</v>
      </c>
      <c r="I130" s="20">
        <v>1.4</v>
      </c>
      <c r="J130" s="20">
        <v>0</v>
      </c>
      <c r="K130" s="20">
        <v>0.4</v>
      </c>
      <c r="L130" s="20">
        <v>0</v>
      </c>
      <c r="M130" s="20">
        <v>0</v>
      </c>
      <c r="N130" s="20">
        <v>0.4</v>
      </c>
      <c r="O130" s="20">
        <v>0.4</v>
      </c>
      <c r="P130" s="20">
        <v>0.5</v>
      </c>
      <c r="Q130" s="20">
        <v>0</v>
      </c>
      <c r="R130" s="20">
        <v>4</v>
      </c>
      <c r="S130" s="20">
        <v>0.5</v>
      </c>
      <c r="T130" s="20">
        <v>1.4</v>
      </c>
      <c r="U130" s="20">
        <v>0.4</v>
      </c>
      <c r="V130" s="20">
        <v>1.4</v>
      </c>
      <c r="W130" s="20">
        <v>1.8</v>
      </c>
      <c r="X130" s="20">
        <v>1</v>
      </c>
      <c r="Y130" s="20">
        <v>2.9</v>
      </c>
      <c r="Z130" s="20">
        <v>0</v>
      </c>
      <c r="AA130" s="20">
        <v>1.4</v>
      </c>
      <c r="AB130" s="20">
        <v>0.8</v>
      </c>
      <c r="AC130" s="20">
        <v>2.2000000000000002</v>
      </c>
      <c r="AD130" s="20">
        <v>1.4</v>
      </c>
      <c r="AE130" s="20">
        <v>0</v>
      </c>
      <c r="AF130" s="20">
        <v>1.4</v>
      </c>
      <c r="AG130" s="20">
        <v>3.4</v>
      </c>
      <c r="AH130" s="20">
        <v>0</v>
      </c>
      <c r="AI130" s="20">
        <v>0.1</v>
      </c>
      <c r="AJ130" s="20">
        <v>2.8</v>
      </c>
      <c r="AK130" s="20">
        <v>4.9000000000000004</v>
      </c>
      <c r="AL130" s="20">
        <v>1.1000000000000001</v>
      </c>
      <c r="AM130" s="20">
        <v>1.4</v>
      </c>
      <c r="AN130" s="20">
        <v>0</v>
      </c>
      <c r="AO130" s="20">
        <v>2.6</v>
      </c>
      <c r="AP130" s="20"/>
      <c r="AQ130" s="20">
        <v>1</v>
      </c>
      <c r="AR130" s="20">
        <v>1.4</v>
      </c>
      <c r="AS130" s="20">
        <v>5.7</v>
      </c>
      <c r="AT130" s="20">
        <v>0.8</v>
      </c>
      <c r="AU130" s="20">
        <v>3</v>
      </c>
      <c r="AV130" s="20">
        <v>0.4</v>
      </c>
      <c r="AW130" s="20">
        <v>2.6</v>
      </c>
      <c r="AX130" s="20">
        <v>0.8</v>
      </c>
      <c r="AY130" s="20">
        <v>3.1</v>
      </c>
      <c r="AZ130" s="20">
        <v>1.6</v>
      </c>
      <c r="BA130" s="20">
        <v>1.6</v>
      </c>
      <c r="BB130" s="20">
        <v>2</v>
      </c>
    </row>
    <row r="131" spans="1:55" ht="14.1" customHeight="1" x14ac:dyDescent="0.3">
      <c r="A131" s="7" t="s">
        <v>344</v>
      </c>
      <c r="B131" s="20">
        <v>0</v>
      </c>
      <c r="C131" s="20">
        <v>0</v>
      </c>
      <c r="D131" s="20">
        <v>0</v>
      </c>
      <c r="E131" s="23">
        <v>0</v>
      </c>
      <c r="F131" s="81">
        <v>0.8</v>
      </c>
      <c r="G131" s="23">
        <v>0</v>
      </c>
      <c r="H131" s="81">
        <v>0.8</v>
      </c>
      <c r="I131" s="20">
        <v>1</v>
      </c>
      <c r="J131" s="20">
        <v>0</v>
      </c>
      <c r="K131" s="20">
        <v>0.4</v>
      </c>
      <c r="L131" s="20">
        <v>0</v>
      </c>
      <c r="M131" s="20">
        <v>0</v>
      </c>
      <c r="N131" s="20">
        <v>0</v>
      </c>
      <c r="O131" s="20">
        <v>0</v>
      </c>
      <c r="P131" s="20">
        <v>0</v>
      </c>
      <c r="Q131" s="20">
        <v>0</v>
      </c>
      <c r="R131" s="20">
        <v>2.8</v>
      </c>
      <c r="S131" s="20">
        <v>0.5</v>
      </c>
      <c r="T131" s="20">
        <v>1.4</v>
      </c>
      <c r="U131" s="20">
        <v>0</v>
      </c>
      <c r="V131" s="20">
        <v>1.4</v>
      </c>
      <c r="W131" s="20">
        <v>1.2</v>
      </c>
      <c r="X131" s="20">
        <v>1</v>
      </c>
      <c r="Y131" s="20">
        <v>2.8</v>
      </c>
      <c r="Z131" s="20">
        <v>0</v>
      </c>
      <c r="AA131" s="20">
        <v>1</v>
      </c>
      <c r="AB131" s="20">
        <v>0.8</v>
      </c>
      <c r="AC131" s="20">
        <v>1</v>
      </c>
      <c r="AD131" s="20">
        <v>1.4</v>
      </c>
      <c r="AE131" s="20">
        <v>0</v>
      </c>
      <c r="AF131" s="20">
        <v>0</v>
      </c>
      <c r="AG131" s="20">
        <v>1.8</v>
      </c>
      <c r="AH131" s="20">
        <v>0</v>
      </c>
      <c r="AI131" s="20">
        <v>0</v>
      </c>
      <c r="AJ131" s="20">
        <v>2.2000000000000002</v>
      </c>
      <c r="AK131" s="20">
        <v>4.1000000000000014</v>
      </c>
      <c r="AL131" s="20">
        <v>1.1000000000000001</v>
      </c>
      <c r="AM131" s="20">
        <v>1.4</v>
      </c>
      <c r="AN131" s="20">
        <v>0</v>
      </c>
      <c r="AO131" s="20">
        <v>1.8</v>
      </c>
      <c r="AP131" s="20"/>
      <c r="AQ131" s="20">
        <v>1</v>
      </c>
      <c r="AR131" s="20">
        <v>1</v>
      </c>
      <c r="AS131" s="20">
        <v>3.6</v>
      </c>
      <c r="AT131" s="20">
        <v>0.8</v>
      </c>
      <c r="AU131" s="20">
        <v>3</v>
      </c>
      <c r="AV131" s="20">
        <v>1</v>
      </c>
      <c r="AW131" s="20">
        <v>1</v>
      </c>
      <c r="AX131" s="20">
        <v>0.8</v>
      </c>
      <c r="AY131" s="20">
        <v>1.9</v>
      </c>
      <c r="AZ131" s="20">
        <v>0.8</v>
      </c>
      <c r="BA131" s="20">
        <v>1.6</v>
      </c>
      <c r="BB131" s="20">
        <v>1.4</v>
      </c>
    </row>
    <row r="132" spans="1:55" ht="14.1" customHeight="1" x14ac:dyDescent="0.3">
      <c r="A132" s="7" t="s">
        <v>345</v>
      </c>
      <c r="B132" s="20">
        <v>0</v>
      </c>
      <c r="C132" s="20">
        <v>0</v>
      </c>
      <c r="D132" s="20">
        <v>0</v>
      </c>
      <c r="E132" s="23">
        <v>0</v>
      </c>
      <c r="F132" s="81">
        <v>0</v>
      </c>
      <c r="G132" s="23">
        <v>0</v>
      </c>
      <c r="H132" s="81">
        <v>0.4</v>
      </c>
      <c r="I132" s="20">
        <v>0.4</v>
      </c>
      <c r="J132" s="20">
        <v>0</v>
      </c>
      <c r="K132" s="20">
        <v>0</v>
      </c>
      <c r="L132" s="20">
        <v>0</v>
      </c>
      <c r="M132" s="20">
        <v>0</v>
      </c>
      <c r="N132" s="20">
        <v>0</v>
      </c>
      <c r="O132" s="20">
        <v>0</v>
      </c>
      <c r="P132" s="20">
        <v>0</v>
      </c>
      <c r="Q132" s="20">
        <v>0</v>
      </c>
      <c r="R132" s="20">
        <v>2</v>
      </c>
      <c r="S132" s="20">
        <v>0.4</v>
      </c>
      <c r="T132" s="20">
        <v>0.4</v>
      </c>
      <c r="U132" s="20">
        <v>0</v>
      </c>
      <c r="V132" s="20">
        <v>0</v>
      </c>
      <c r="W132" s="20">
        <v>0</v>
      </c>
      <c r="X132" s="20">
        <v>0</v>
      </c>
      <c r="Y132" s="20">
        <v>1</v>
      </c>
      <c r="Z132" s="20">
        <v>0</v>
      </c>
      <c r="AA132" s="20">
        <v>0</v>
      </c>
      <c r="AB132" s="20">
        <v>0</v>
      </c>
      <c r="AC132" s="20">
        <v>0</v>
      </c>
      <c r="AD132" s="20">
        <v>0.4</v>
      </c>
      <c r="AE132" s="20">
        <v>0</v>
      </c>
      <c r="AF132" s="20">
        <v>0</v>
      </c>
      <c r="AG132" s="20">
        <v>0</v>
      </c>
      <c r="AH132" s="20">
        <v>0</v>
      </c>
      <c r="AI132" s="20">
        <v>0</v>
      </c>
      <c r="AJ132" s="20">
        <v>0</v>
      </c>
      <c r="AK132" s="20">
        <v>0.4</v>
      </c>
      <c r="AL132" s="20">
        <v>0</v>
      </c>
      <c r="AM132" s="20">
        <v>1.4</v>
      </c>
      <c r="AN132" s="20">
        <v>0</v>
      </c>
      <c r="AO132" s="20">
        <v>0</v>
      </c>
      <c r="AP132" s="20"/>
      <c r="AQ132" s="20">
        <v>0</v>
      </c>
      <c r="AR132" s="20">
        <v>1</v>
      </c>
      <c r="AS132" s="20">
        <v>1.8</v>
      </c>
      <c r="AT132" s="20">
        <v>0.8</v>
      </c>
      <c r="AU132" s="20">
        <v>0.4</v>
      </c>
      <c r="AV132" s="20">
        <v>0.4</v>
      </c>
      <c r="AW132" s="20">
        <v>0.4</v>
      </c>
      <c r="AX132" s="20">
        <v>0.4</v>
      </c>
      <c r="AY132" s="20">
        <v>1</v>
      </c>
      <c r="AZ132" s="20">
        <v>0.8</v>
      </c>
      <c r="BA132" s="20">
        <v>0</v>
      </c>
      <c r="BB132" s="20">
        <v>0</v>
      </c>
    </row>
    <row r="133" spans="1:55" ht="14.1" customHeight="1" x14ac:dyDescent="0.3">
      <c r="A133" s="7" t="s">
        <v>344</v>
      </c>
      <c r="B133" s="20">
        <v>0.2</v>
      </c>
      <c r="C133" s="20">
        <v>0</v>
      </c>
      <c r="D133" s="20">
        <v>0.2</v>
      </c>
      <c r="E133" s="23">
        <v>0</v>
      </c>
      <c r="F133" s="81">
        <v>0</v>
      </c>
      <c r="G133" s="23">
        <v>0.2</v>
      </c>
      <c r="H133" s="81">
        <v>0</v>
      </c>
      <c r="I133" s="20">
        <v>1</v>
      </c>
      <c r="J133" s="20">
        <v>0.2</v>
      </c>
      <c r="K133" s="20">
        <v>0.2</v>
      </c>
      <c r="L133" s="20">
        <v>1</v>
      </c>
      <c r="M133" s="20">
        <v>0</v>
      </c>
      <c r="N133" s="20">
        <v>0.4</v>
      </c>
      <c r="O133" s="20">
        <v>0.2</v>
      </c>
      <c r="P133" s="20">
        <v>2</v>
      </c>
      <c r="Q133" s="20">
        <v>1</v>
      </c>
      <c r="R133" s="20">
        <v>0.2</v>
      </c>
      <c r="S133" s="20">
        <v>0.2</v>
      </c>
      <c r="T133" s="20">
        <v>1</v>
      </c>
      <c r="U133" s="20">
        <v>2</v>
      </c>
      <c r="V133" s="20">
        <v>1.2</v>
      </c>
      <c r="W133" s="20">
        <v>2.2000000000000002</v>
      </c>
      <c r="X133" s="20">
        <v>0</v>
      </c>
      <c r="Y133" s="20">
        <v>0.2</v>
      </c>
      <c r="Z133" s="20">
        <v>0.2</v>
      </c>
      <c r="AA133" s="20">
        <v>1</v>
      </c>
      <c r="AB133" s="20">
        <v>0.2</v>
      </c>
      <c r="AC133" s="20">
        <v>1.2</v>
      </c>
      <c r="AD133" s="20">
        <v>0.4</v>
      </c>
      <c r="AE133" s="20">
        <v>0.2</v>
      </c>
      <c r="AF133" s="20">
        <v>0</v>
      </c>
      <c r="AG133" s="20">
        <v>1.2</v>
      </c>
      <c r="AH133" s="20">
        <v>0.4</v>
      </c>
      <c r="AI133" s="20">
        <v>0.2</v>
      </c>
      <c r="AJ133" s="20">
        <v>1</v>
      </c>
      <c r="AK133" s="20">
        <v>0</v>
      </c>
      <c r="AL133" s="20">
        <v>1.2</v>
      </c>
      <c r="AM133" s="20">
        <v>0.2</v>
      </c>
      <c r="AN133" s="20">
        <v>0</v>
      </c>
      <c r="AO133" s="20">
        <v>1</v>
      </c>
      <c r="AP133" s="20">
        <v>1</v>
      </c>
      <c r="AQ133" s="20">
        <v>1</v>
      </c>
      <c r="AR133" s="20">
        <v>0.4</v>
      </c>
      <c r="AS133" s="20">
        <v>0.4</v>
      </c>
      <c r="AT133" s="20">
        <v>0.2</v>
      </c>
      <c r="AU133" s="20">
        <v>1.6</v>
      </c>
      <c r="AV133" s="20">
        <v>0.4</v>
      </c>
      <c r="AW133" s="20">
        <v>0</v>
      </c>
      <c r="AX133" s="20">
        <v>1.4</v>
      </c>
      <c r="AY133" s="20">
        <v>0.4</v>
      </c>
      <c r="AZ133" s="20">
        <v>2.2000000000000002</v>
      </c>
      <c r="BA133" s="20">
        <v>1.2</v>
      </c>
      <c r="BB133" s="20"/>
    </row>
    <row r="134" spans="1:55" ht="14.1" customHeight="1" x14ac:dyDescent="0.3">
      <c r="A134" s="7" t="s">
        <v>345</v>
      </c>
      <c r="B134" s="20">
        <v>0</v>
      </c>
      <c r="C134" s="20">
        <v>0</v>
      </c>
      <c r="D134" s="20">
        <v>0</v>
      </c>
      <c r="E134" s="23">
        <v>0</v>
      </c>
      <c r="F134" s="81">
        <v>0</v>
      </c>
      <c r="G134" s="23">
        <v>0</v>
      </c>
      <c r="H134" s="81">
        <v>0</v>
      </c>
      <c r="I134" s="20">
        <v>0.2</v>
      </c>
      <c r="J134" s="20">
        <v>0</v>
      </c>
      <c r="K134" s="20">
        <v>0.2</v>
      </c>
      <c r="L134" s="20">
        <v>0.2</v>
      </c>
      <c r="M134" s="20">
        <v>0</v>
      </c>
      <c r="N134" s="20">
        <v>0</v>
      </c>
      <c r="O134" s="20">
        <v>0</v>
      </c>
      <c r="P134" s="20">
        <v>0</v>
      </c>
      <c r="Q134" s="20">
        <v>0</v>
      </c>
      <c r="R134" s="20">
        <v>0</v>
      </c>
      <c r="S134" s="20">
        <v>0.2</v>
      </c>
      <c r="T134" s="20">
        <v>0</v>
      </c>
      <c r="U134" s="20">
        <v>0</v>
      </c>
      <c r="V134" s="20">
        <v>0</v>
      </c>
      <c r="W134" s="20">
        <v>0</v>
      </c>
      <c r="X134" s="20">
        <v>0</v>
      </c>
      <c r="Y134" s="20">
        <v>0</v>
      </c>
      <c r="Z134" s="20">
        <v>0</v>
      </c>
      <c r="AA134" s="20">
        <v>0</v>
      </c>
      <c r="AB134" s="20">
        <v>0</v>
      </c>
      <c r="AC134" s="20">
        <v>0.2</v>
      </c>
      <c r="AD134" s="20">
        <v>0</v>
      </c>
      <c r="AE134" s="20">
        <v>0</v>
      </c>
      <c r="AF134" s="20">
        <v>0</v>
      </c>
      <c r="AG134" s="20">
        <v>0.2</v>
      </c>
      <c r="AH134" s="20">
        <v>0</v>
      </c>
      <c r="AI134" s="20">
        <v>0</v>
      </c>
      <c r="AJ134" s="20">
        <v>0</v>
      </c>
      <c r="AK134" s="20">
        <v>0</v>
      </c>
      <c r="AL134" s="20">
        <v>0</v>
      </c>
      <c r="AM134" s="20">
        <v>0</v>
      </c>
      <c r="AN134" s="20">
        <v>0</v>
      </c>
      <c r="AO134" s="20">
        <v>0</v>
      </c>
      <c r="AP134" s="20">
        <v>0</v>
      </c>
      <c r="AQ134" s="20">
        <v>0</v>
      </c>
      <c r="AR134" s="20">
        <v>0</v>
      </c>
      <c r="AS134" s="20">
        <v>0</v>
      </c>
      <c r="AT134" s="20">
        <v>0</v>
      </c>
      <c r="AU134" s="20">
        <v>0</v>
      </c>
      <c r="AV134" s="20">
        <v>0</v>
      </c>
      <c r="AW134" s="20">
        <v>0</v>
      </c>
      <c r="AX134" s="20">
        <v>0.2</v>
      </c>
      <c r="AY134" s="20">
        <v>0</v>
      </c>
      <c r="AZ134" s="20">
        <v>0</v>
      </c>
      <c r="BA134" s="20">
        <v>0</v>
      </c>
      <c r="BB134" s="20"/>
    </row>
    <row r="135" spans="1:55" ht="14.1" customHeight="1" x14ac:dyDescent="0.3">
      <c r="A135" s="69" t="s">
        <v>116</v>
      </c>
      <c r="B135" s="70">
        <f>MAX(B88:B134)</f>
        <v>11</v>
      </c>
      <c r="C135" s="70">
        <f t="shared" ref="C135:BB135" si="8">MAX(C88:C134)</f>
        <v>11</v>
      </c>
      <c r="D135" s="70">
        <f t="shared" si="8"/>
        <v>14.4</v>
      </c>
      <c r="E135" s="22">
        <f t="shared" si="8"/>
        <v>16.2</v>
      </c>
      <c r="F135" s="99">
        <f t="shared" si="8"/>
        <v>10.8</v>
      </c>
      <c r="G135" s="22">
        <f t="shared" si="8"/>
        <v>17.2</v>
      </c>
      <c r="H135" s="99">
        <f t="shared" si="8"/>
        <v>11.6</v>
      </c>
      <c r="I135" s="70">
        <f t="shared" si="8"/>
        <v>23.1</v>
      </c>
      <c r="J135" s="70">
        <f t="shared" si="8"/>
        <v>18.100000000000001</v>
      </c>
      <c r="K135" s="70">
        <f t="shared" si="8"/>
        <v>21.6</v>
      </c>
      <c r="L135" s="70">
        <f t="shared" si="8"/>
        <v>11.5</v>
      </c>
      <c r="M135" s="70">
        <f t="shared" si="8"/>
        <v>7.6000000000000014</v>
      </c>
      <c r="N135" s="70">
        <f t="shared" si="8"/>
        <v>27</v>
      </c>
      <c r="O135" s="70">
        <f t="shared" si="8"/>
        <v>16.399999999999999</v>
      </c>
      <c r="P135" s="70">
        <f t="shared" si="8"/>
        <v>22.4</v>
      </c>
      <c r="Q135" s="70">
        <f t="shared" si="8"/>
        <v>8.5</v>
      </c>
      <c r="R135" s="70">
        <f t="shared" si="8"/>
        <v>28.4</v>
      </c>
      <c r="S135" s="70">
        <f t="shared" si="8"/>
        <v>16.600000000000001</v>
      </c>
      <c r="T135" s="70">
        <f t="shared" si="8"/>
        <v>24.6</v>
      </c>
      <c r="U135" s="70">
        <f t="shared" si="8"/>
        <v>29.4</v>
      </c>
      <c r="V135" s="70">
        <f t="shared" si="8"/>
        <v>15.3</v>
      </c>
      <c r="W135" s="70">
        <f t="shared" si="8"/>
        <v>35.9</v>
      </c>
      <c r="X135" s="70">
        <f t="shared" si="8"/>
        <v>30.8</v>
      </c>
      <c r="Y135" s="70">
        <f t="shared" si="8"/>
        <v>32.200000000000003</v>
      </c>
      <c r="Z135" s="70">
        <f t="shared" si="8"/>
        <v>8.4</v>
      </c>
      <c r="AA135" s="70">
        <f t="shared" si="8"/>
        <v>37.700000000000003</v>
      </c>
      <c r="AB135" s="70">
        <f t="shared" si="8"/>
        <v>27.7</v>
      </c>
      <c r="AC135" s="70">
        <f t="shared" si="8"/>
        <v>25</v>
      </c>
      <c r="AD135" s="70">
        <f t="shared" si="8"/>
        <v>32</v>
      </c>
      <c r="AE135" s="70">
        <f t="shared" si="8"/>
        <v>11.6</v>
      </c>
      <c r="AF135" s="70">
        <f t="shared" si="8"/>
        <v>43.6</v>
      </c>
      <c r="AG135" s="70">
        <f t="shared" si="8"/>
        <v>31.4</v>
      </c>
      <c r="AH135" s="70">
        <f t="shared" si="8"/>
        <v>37.4</v>
      </c>
      <c r="AI135" s="70">
        <f t="shared" si="8"/>
        <v>15.2</v>
      </c>
      <c r="AJ135" s="70">
        <f t="shared" si="8"/>
        <v>35.6</v>
      </c>
      <c r="AK135" s="70">
        <f t="shared" si="8"/>
        <v>21.2</v>
      </c>
      <c r="AL135" s="70">
        <f t="shared" si="8"/>
        <v>26.4</v>
      </c>
      <c r="AM135" s="70">
        <f t="shared" si="8"/>
        <v>19</v>
      </c>
      <c r="AN135" s="70">
        <f t="shared" si="8"/>
        <v>0</v>
      </c>
      <c r="AO135" s="70">
        <f t="shared" si="8"/>
        <v>15.4</v>
      </c>
      <c r="AP135" s="70">
        <f t="shared" si="8"/>
        <v>14</v>
      </c>
      <c r="AQ135" s="70">
        <f t="shared" si="8"/>
        <v>20.399999999999999</v>
      </c>
      <c r="AR135" s="70">
        <f t="shared" si="8"/>
        <v>19.8</v>
      </c>
      <c r="AS135" s="70">
        <f t="shared" si="8"/>
        <v>26.8</v>
      </c>
      <c r="AT135" s="70">
        <f t="shared" si="8"/>
        <v>15.2</v>
      </c>
      <c r="AU135" s="70">
        <f t="shared" si="8"/>
        <v>18.399999999999999</v>
      </c>
      <c r="AV135" s="70">
        <f t="shared" si="8"/>
        <v>11.3</v>
      </c>
      <c r="AW135" s="70">
        <f t="shared" si="8"/>
        <v>13.6</v>
      </c>
      <c r="AX135" s="70">
        <f t="shared" si="8"/>
        <v>13</v>
      </c>
      <c r="AY135" s="70">
        <f t="shared" si="8"/>
        <v>24.8</v>
      </c>
      <c r="AZ135" s="70">
        <f t="shared" si="8"/>
        <v>22.2</v>
      </c>
      <c r="BA135" s="70">
        <f t="shared" si="8"/>
        <v>34.9</v>
      </c>
      <c r="BB135" s="70">
        <f t="shared" si="8"/>
        <v>18.8</v>
      </c>
    </row>
    <row r="136" spans="1:55" ht="14.1" customHeight="1" thickBot="1" x14ac:dyDescent="0.35">
      <c r="A136" s="21" t="s">
        <v>117</v>
      </c>
      <c r="B136" s="23">
        <f>HOUR(B86)</f>
        <v>7</v>
      </c>
      <c r="C136" s="23">
        <f t="shared" ref="C136:BB136" si="9">HOUR(C86)</f>
        <v>7</v>
      </c>
      <c r="D136" s="23">
        <f t="shared" si="9"/>
        <v>8</v>
      </c>
      <c r="E136" s="23">
        <f t="shared" si="9"/>
        <v>8</v>
      </c>
      <c r="F136" s="83">
        <f t="shared" si="9"/>
        <v>9</v>
      </c>
      <c r="G136" s="23">
        <f t="shared" si="9"/>
        <v>9</v>
      </c>
      <c r="H136" s="83">
        <f t="shared" si="9"/>
        <v>9</v>
      </c>
      <c r="I136" s="23">
        <f t="shared" si="9"/>
        <v>9</v>
      </c>
      <c r="J136" s="23">
        <f t="shared" si="9"/>
        <v>10</v>
      </c>
      <c r="K136" s="23">
        <f t="shared" si="9"/>
        <v>10</v>
      </c>
      <c r="L136" s="23">
        <f t="shared" si="9"/>
        <v>10</v>
      </c>
      <c r="M136" s="23">
        <f t="shared" si="9"/>
        <v>10</v>
      </c>
      <c r="N136" s="23">
        <f t="shared" si="9"/>
        <v>11</v>
      </c>
      <c r="O136" s="23">
        <f t="shared" si="9"/>
        <v>11</v>
      </c>
      <c r="P136" s="23">
        <f t="shared" si="9"/>
        <v>11</v>
      </c>
      <c r="Q136" s="23">
        <f t="shared" si="9"/>
        <v>11</v>
      </c>
      <c r="R136" s="23">
        <f t="shared" si="9"/>
        <v>12</v>
      </c>
      <c r="S136" s="23">
        <f t="shared" si="9"/>
        <v>12</v>
      </c>
      <c r="T136" s="23">
        <f t="shared" si="9"/>
        <v>12</v>
      </c>
      <c r="U136" s="23">
        <f t="shared" si="9"/>
        <v>12</v>
      </c>
      <c r="V136" s="23">
        <f t="shared" si="9"/>
        <v>13</v>
      </c>
      <c r="W136" s="23">
        <f t="shared" si="9"/>
        <v>13</v>
      </c>
      <c r="X136" s="23">
        <f t="shared" si="9"/>
        <v>13</v>
      </c>
      <c r="Y136" s="23">
        <f t="shared" si="9"/>
        <v>13</v>
      </c>
      <c r="Z136" s="23">
        <f t="shared" si="9"/>
        <v>14</v>
      </c>
      <c r="AA136" s="23">
        <f t="shared" si="9"/>
        <v>14</v>
      </c>
      <c r="AB136" s="23">
        <f t="shared" si="9"/>
        <v>14</v>
      </c>
      <c r="AC136" s="23">
        <f t="shared" si="9"/>
        <v>14</v>
      </c>
      <c r="AD136" s="23">
        <f t="shared" si="9"/>
        <v>15</v>
      </c>
      <c r="AE136" s="23">
        <f t="shared" si="9"/>
        <v>15</v>
      </c>
      <c r="AF136" s="23">
        <f t="shared" si="9"/>
        <v>15</v>
      </c>
      <c r="AG136" s="23">
        <f t="shared" si="9"/>
        <v>15</v>
      </c>
      <c r="AH136" s="23">
        <f t="shared" si="9"/>
        <v>16</v>
      </c>
      <c r="AI136" s="23">
        <f t="shared" si="9"/>
        <v>16</v>
      </c>
      <c r="AJ136" s="23">
        <f t="shared" si="9"/>
        <v>16</v>
      </c>
      <c r="AK136" s="23">
        <f t="shared" si="9"/>
        <v>16</v>
      </c>
      <c r="AL136" s="23">
        <f t="shared" si="9"/>
        <v>17</v>
      </c>
      <c r="AM136" s="23">
        <f t="shared" si="9"/>
        <v>17</v>
      </c>
      <c r="AN136" s="23">
        <f t="shared" si="9"/>
        <v>17</v>
      </c>
      <c r="AO136" s="23">
        <f t="shared" si="9"/>
        <v>17</v>
      </c>
      <c r="AP136" s="23">
        <f t="shared" si="9"/>
        <v>18</v>
      </c>
      <c r="AQ136" s="23">
        <f t="shared" si="9"/>
        <v>18</v>
      </c>
      <c r="AR136" s="23">
        <f t="shared" si="9"/>
        <v>18</v>
      </c>
      <c r="AS136" s="23">
        <f t="shared" si="9"/>
        <v>19</v>
      </c>
      <c r="AT136" s="23">
        <f t="shared" si="9"/>
        <v>19</v>
      </c>
      <c r="AU136" s="23">
        <f t="shared" si="9"/>
        <v>20</v>
      </c>
      <c r="AV136" s="23">
        <f t="shared" si="9"/>
        <v>20</v>
      </c>
      <c r="AW136" s="23">
        <f t="shared" si="9"/>
        <v>21</v>
      </c>
      <c r="AX136" s="23">
        <f t="shared" si="9"/>
        <v>21</v>
      </c>
      <c r="AY136" s="23">
        <f t="shared" si="9"/>
        <v>22</v>
      </c>
      <c r="AZ136" s="23">
        <f t="shared" si="9"/>
        <v>22</v>
      </c>
      <c r="BA136" s="23">
        <f t="shared" si="9"/>
        <v>23</v>
      </c>
      <c r="BB136" s="23">
        <f t="shared" si="9"/>
        <v>23</v>
      </c>
    </row>
    <row r="137" spans="1:55" ht="14.1" customHeight="1" thickTop="1" x14ac:dyDescent="0.3"/>
    <row r="139" spans="1:55" ht="14.1" customHeight="1" thickBot="1" x14ac:dyDescent="0.35">
      <c r="A139" s="15" t="s">
        <v>352</v>
      </c>
    </row>
    <row r="140" spans="1:55" ht="14.1" customHeight="1" thickTop="1" x14ac:dyDescent="0.3">
      <c r="A140" s="16" t="s">
        <v>82</v>
      </c>
      <c r="B140" s="94">
        <v>4002</v>
      </c>
      <c r="C140" s="72">
        <v>4004</v>
      </c>
      <c r="D140" s="96">
        <v>4006</v>
      </c>
      <c r="E140" s="72">
        <v>4008</v>
      </c>
      <c r="F140" s="96">
        <v>4010</v>
      </c>
      <c r="G140" s="72">
        <v>4012</v>
      </c>
      <c r="H140" s="96">
        <v>4014</v>
      </c>
      <c r="I140" s="72">
        <v>4016</v>
      </c>
      <c r="J140" s="96">
        <v>4018</v>
      </c>
      <c r="K140" s="72">
        <v>4020</v>
      </c>
      <c r="L140" s="72">
        <v>4022</v>
      </c>
      <c r="M140" s="95">
        <v>4024</v>
      </c>
      <c r="N140" s="16">
        <v>4026</v>
      </c>
      <c r="O140" s="16">
        <v>4028</v>
      </c>
      <c r="P140" s="16">
        <v>4030</v>
      </c>
      <c r="Q140" s="16">
        <v>4032</v>
      </c>
      <c r="R140" s="16">
        <v>4034</v>
      </c>
      <c r="S140" s="16">
        <v>4036</v>
      </c>
      <c r="T140" s="16">
        <v>4038</v>
      </c>
      <c r="U140" s="16">
        <v>4040</v>
      </c>
      <c r="V140" s="16">
        <v>4042</v>
      </c>
      <c r="W140" s="16">
        <v>4044</v>
      </c>
      <c r="X140" s="16">
        <v>4046</v>
      </c>
      <c r="Y140" s="16">
        <v>4048</v>
      </c>
      <c r="Z140" s="16">
        <v>4050</v>
      </c>
      <c r="AA140" s="16">
        <v>4052</v>
      </c>
      <c r="AB140" s="16">
        <v>4054</v>
      </c>
      <c r="AC140" s="16">
        <v>4056</v>
      </c>
      <c r="AD140" s="16">
        <v>4058</v>
      </c>
      <c r="AE140" s="16">
        <v>4060</v>
      </c>
      <c r="AF140" s="16">
        <v>4062</v>
      </c>
      <c r="AG140" s="16">
        <v>4064</v>
      </c>
      <c r="AH140" s="16">
        <v>4066</v>
      </c>
      <c r="AI140" s="16">
        <v>4068</v>
      </c>
      <c r="AJ140" s="16">
        <v>4070</v>
      </c>
      <c r="AK140" s="16">
        <v>4072</v>
      </c>
      <c r="AL140" s="16">
        <v>4074</v>
      </c>
      <c r="AM140" s="16">
        <v>4076</v>
      </c>
      <c r="AN140" s="16">
        <v>4078</v>
      </c>
      <c r="AO140" s="16">
        <v>4080</v>
      </c>
      <c r="AP140" s="16">
        <v>4082</v>
      </c>
      <c r="AQ140" s="16">
        <v>4084</v>
      </c>
      <c r="AR140" s="16">
        <v>4086</v>
      </c>
      <c r="AS140" s="16">
        <v>4088</v>
      </c>
      <c r="AT140" s="16">
        <v>4090</v>
      </c>
      <c r="AU140" s="16">
        <v>4092</v>
      </c>
      <c r="AV140" s="16">
        <v>4094</v>
      </c>
      <c r="AW140" s="16">
        <v>4096</v>
      </c>
      <c r="AX140" s="16">
        <v>4098</v>
      </c>
      <c r="AY140" s="16">
        <v>4100</v>
      </c>
      <c r="AZ140" s="16">
        <v>4102</v>
      </c>
      <c r="BA140" s="16">
        <v>4104</v>
      </c>
      <c r="BB140" s="16">
        <v>4106</v>
      </c>
      <c r="BC140" s="16">
        <v>4108</v>
      </c>
    </row>
    <row r="141" spans="1:55" ht="14.1" customHeight="1" x14ac:dyDescent="0.3">
      <c r="A141" s="18" t="s">
        <v>83</v>
      </c>
      <c r="B141" s="75">
        <v>0.30624999999999997</v>
      </c>
      <c r="C141" s="76">
        <v>0.30763888888888891</v>
      </c>
      <c r="D141" s="77">
        <v>0.32708333333333334</v>
      </c>
      <c r="E141" s="76">
        <v>0.33749999999999997</v>
      </c>
      <c r="F141" s="77">
        <v>0.34930555555555554</v>
      </c>
      <c r="G141" s="76">
        <v>0.35833333333333334</v>
      </c>
      <c r="H141" s="77">
        <v>0.37013888888888885</v>
      </c>
      <c r="I141" s="76">
        <v>0.37916666666666665</v>
      </c>
      <c r="J141" s="77">
        <v>0.38958333333333334</v>
      </c>
      <c r="K141" s="76">
        <v>0.39444444444444443</v>
      </c>
      <c r="L141" s="76">
        <v>0.40486111111111112</v>
      </c>
      <c r="M141" s="78">
        <v>0.4152777777777778</v>
      </c>
      <c r="N141" s="59">
        <v>0.42569444444444443</v>
      </c>
      <c r="O141" s="59">
        <v>0.4368055555555555</v>
      </c>
      <c r="P141" s="59">
        <v>0.44722222222222219</v>
      </c>
      <c r="Q141" s="59">
        <v>0.45763888888888887</v>
      </c>
      <c r="R141" s="59">
        <v>0.4680555555555555</v>
      </c>
      <c r="S141" s="59">
        <v>0.47847222222222219</v>
      </c>
      <c r="T141" s="59">
        <v>0.48888888888888887</v>
      </c>
      <c r="U141" s="59">
        <v>0.4993055555555555</v>
      </c>
      <c r="V141" s="59">
        <v>0.50972222222222219</v>
      </c>
      <c r="W141" s="59">
        <v>0.52013888888888882</v>
      </c>
      <c r="X141" s="59">
        <v>0.53055555555555556</v>
      </c>
      <c r="Y141" s="59">
        <v>0.54097222222222219</v>
      </c>
      <c r="Z141" s="59">
        <v>0.55138888888888882</v>
      </c>
      <c r="AA141" s="59">
        <v>0.56180555555555556</v>
      </c>
      <c r="AB141" s="59">
        <v>0.57222222222222219</v>
      </c>
      <c r="AC141" s="59">
        <v>0.58263888888888882</v>
      </c>
      <c r="AD141" s="59">
        <v>0.59305555555555556</v>
      </c>
      <c r="AE141" s="59">
        <v>0.60347222222222219</v>
      </c>
      <c r="AF141" s="59">
        <v>0.61388888888888882</v>
      </c>
      <c r="AG141" s="59">
        <v>0.62430555555555556</v>
      </c>
      <c r="AH141" s="59">
        <v>0.63472222222222219</v>
      </c>
      <c r="AI141" s="59">
        <v>0.64513888888888882</v>
      </c>
      <c r="AJ141" s="59">
        <v>0.65555555555555556</v>
      </c>
      <c r="AK141" s="59">
        <v>0.66666666666666663</v>
      </c>
      <c r="AL141" s="59">
        <v>0.67638888888888893</v>
      </c>
      <c r="AM141" s="59">
        <v>0.68680555555555556</v>
      </c>
      <c r="AN141" s="59">
        <v>0.6972222222222223</v>
      </c>
      <c r="AO141" s="59">
        <v>0.70763888888888893</v>
      </c>
      <c r="AP141" s="59">
        <v>0.72152777777777777</v>
      </c>
      <c r="AQ141" s="59">
        <v>0.74791666666666667</v>
      </c>
      <c r="AR141" s="59">
        <v>0.76874999999999993</v>
      </c>
      <c r="AS141" s="59">
        <v>0.7895833333333333</v>
      </c>
      <c r="AT141" s="59">
        <v>0.81041666666666667</v>
      </c>
      <c r="AU141" s="59">
        <v>0.83124999999999993</v>
      </c>
      <c r="AV141" s="59">
        <v>0.8520833333333333</v>
      </c>
      <c r="AW141" s="59">
        <v>0.87222222222222223</v>
      </c>
      <c r="AX141" s="59">
        <v>0.8930555555555556</v>
      </c>
      <c r="AY141" s="59">
        <v>0.91388888888888886</v>
      </c>
      <c r="AZ141" s="59">
        <v>0.93472222222222223</v>
      </c>
      <c r="BA141" s="59">
        <v>0.9555555555555556</v>
      </c>
      <c r="BB141" s="59">
        <v>0.97638888888888886</v>
      </c>
      <c r="BC141" s="59">
        <v>0.99722222222222223</v>
      </c>
    </row>
    <row r="142" spans="1:55" ht="14.1" customHeight="1" x14ac:dyDescent="0.3">
      <c r="C142" s="80"/>
      <c r="E142" s="80"/>
      <c r="G142" s="80"/>
      <c r="I142" s="80"/>
      <c r="K142" s="80"/>
      <c r="L142" s="80"/>
    </row>
    <row r="143" spans="1:55" ht="14.1" customHeight="1" x14ac:dyDescent="0.3">
      <c r="A143" s="7" t="s">
        <v>345</v>
      </c>
      <c r="B143" s="23"/>
      <c r="C143" s="81">
        <v>0</v>
      </c>
      <c r="D143" s="23">
        <v>0.4</v>
      </c>
      <c r="E143" s="81">
        <v>0</v>
      </c>
      <c r="F143" s="23">
        <v>0.4</v>
      </c>
      <c r="G143" s="81">
        <v>0</v>
      </c>
      <c r="H143" s="23">
        <v>0.4</v>
      </c>
      <c r="I143" s="81">
        <v>2.4</v>
      </c>
      <c r="J143" s="23">
        <v>0</v>
      </c>
      <c r="K143" s="81">
        <v>0</v>
      </c>
      <c r="L143" s="81">
        <v>0</v>
      </c>
      <c r="M143" s="20">
        <v>3</v>
      </c>
      <c r="N143" s="20">
        <v>0</v>
      </c>
      <c r="O143" s="20">
        <v>1.8</v>
      </c>
      <c r="P143" s="20">
        <v>0</v>
      </c>
      <c r="Q143" s="20">
        <v>1</v>
      </c>
      <c r="R143" s="20">
        <v>0.4</v>
      </c>
      <c r="S143" s="20">
        <v>1.8</v>
      </c>
      <c r="T143" s="20">
        <v>0</v>
      </c>
      <c r="U143" s="20">
        <v>0</v>
      </c>
      <c r="V143" s="20">
        <v>0.4</v>
      </c>
      <c r="W143" s="20">
        <v>0.4</v>
      </c>
      <c r="X143" s="20">
        <v>0.8</v>
      </c>
      <c r="Y143" s="20">
        <v>0.4</v>
      </c>
      <c r="Z143" s="20">
        <v>1</v>
      </c>
      <c r="AA143" s="20">
        <v>2</v>
      </c>
      <c r="AB143" s="20">
        <v>1.2</v>
      </c>
      <c r="AC143" s="20">
        <v>1</v>
      </c>
      <c r="AD143" s="20">
        <v>0</v>
      </c>
      <c r="AE143" s="20">
        <v>1</v>
      </c>
      <c r="AF143" s="20">
        <v>0</v>
      </c>
      <c r="AG143" s="20">
        <v>3</v>
      </c>
      <c r="AH143" s="20">
        <v>0</v>
      </c>
      <c r="AI143" s="20">
        <v>2.4</v>
      </c>
      <c r="AJ143" s="20">
        <v>0</v>
      </c>
      <c r="AK143" s="20">
        <v>0</v>
      </c>
      <c r="AL143" s="20">
        <v>1</v>
      </c>
      <c r="AM143" s="20">
        <v>0</v>
      </c>
      <c r="AN143" s="20">
        <v>1.4</v>
      </c>
      <c r="AO143" s="20">
        <v>0.8</v>
      </c>
      <c r="AP143" s="20">
        <v>0</v>
      </c>
      <c r="AQ143" s="20">
        <v>0.8</v>
      </c>
      <c r="AR143" s="20">
        <v>2.2000000000000002</v>
      </c>
      <c r="AS143" s="20">
        <v>0.8</v>
      </c>
      <c r="AT143" s="20">
        <v>3.6</v>
      </c>
      <c r="AU143" s="20">
        <v>1.4</v>
      </c>
      <c r="AV143" s="20">
        <v>0.4</v>
      </c>
      <c r="AW143" s="20">
        <v>2.4</v>
      </c>
      <c r="AX143" s="20">
        <v>0</v>
      </c>
      <c r="AY143" s="20">
        <v>1</v>
      </c>
      <c r="AZ143" s="20">
        <v>1</v>
      </c>
      <c r="BA143" s="20">
        <v>0.4</v>
      </c>
      <c r="BB143" s="20">
        <v>2</v>
      </c>
      <c r="BC143" s="20">
        <v>4</v>
      </c>
    </row>
    <row r="144" spans="1:55" ht="14.1" customHeight="1" x14ac:dyDescent="0.3">
      <c r="A144" s="7" t="s">
        <v>344</v>
      </c>
      <c r="B144" s="23"/>
      <c r="C144" s="81">
        <v>0</v>
      </c>
      <c r="D144" s="23">
        <v>0.4</v>
      </c>
      <c r="E144" s="81">
        <v>0</v>
      </c>
      <c r="F144" s="23">
        <v>0.4</v>
      </c>
      <c r="G144" s="81">
        <v>0</v>
      </c>
      <c r="H144" s="23">
        <v>0.4</v>
      </c>
      <c r="I144" s="81">
        <v>2.8</v>
      </c>
      <c r="J144" s="23">
        <v>0</v>
      </c>
      <c r="K144" s="81">
        <v>0</v>
      </c>
      <c r="L144" s="81">
        <v>0</v>
      </c>
      <c r="M144" s="20">
        <v>3</v>
      </c>
      <c r="N144" s="20">
        <v>0</v>
      </c>
      <c r="O144" s="20">
        <v>1.8</v>
      </c>
      <c r="P144" s="20">
        <v>0</v>
      </c>
      <c r="Q144" s="20">
        <v>1</v>
      </c>
      <c r="R144" s="20">
        <v>0.4</v>
      </c>
      <c r="S144" s="20">
        <v>1.8</v>
      </c>
      <c r="T144" s="20">
        <v>0</v>
      </c>
      <c r="U144" s="20">
        <v>0</v>
      </c>
      <c r="V144" s="20">
        <v>1</v>
      </c>
      <c r="W144" s="20">
        <v>1.4</v>
      </c>
      <c r="X144" s="20">
        <v>0.8</v>
      </c>
      <c r="Y144" s="20">
        <v>0.4</v>
      </c>
      <c r="Z144" s="20">
        <v>1.4</v>
      </c>
      <c r="AA144" s="20">
        <v>2</v>
      </c>
      <c r="AB144" s="20">
        <v>1.2</v>
      </c>
      <c r="AC144" s="20">
        <v>1.8</v>
      </c>
      <c r="AD144" s="20">
        <v>0.4</v>
      </c>
      <c r="AE144" s="20">
        <v>1</v>
      </c>
      <c r="AF144" s="20">
        <v>0.4</v>
      </c>
      <c r="AG144" s="20">
        <v>3</v>
      </c>
      <c r="AH144" s="20">
        <v>0.4</v>
      </c>
      <c r="AI144" s="20">
        <v>3.8</v>
      </c>
      <c r="AJ144" s="20">
        <v>0</v>
      </c>
      <c r="AK144" s="20">
        <v>1.4</v>
      </c>
      <c r="AL144" s="20">
        <v>1</v>
      </c>
      <c r="AM144" s="20">
        <v>0</v>
      </c>
      <c r="AN144" s="20">
        <v>2.2000000000000002</v>
      </c>
      <c r="AO144" s="20">
        <v>1.4</v>
      </c>
      <c r="AP144" s="20">
        <v>1.4</v>
      </c>
      <c r="AQ144" s="20">
        <v>0.8</v>
      </c>
      <c r="AR144" s="20">
        <v>2.8</v>
      </c>
      <c r="AS144" s="20">
        <v>0.8</v>
      </c>
      <c r="AT144" s="20">
        <v>3.6</v>
      </c>
      <c r="AU144" s="20">
        <v>2.2000000000000002</v>
      </c>
      <c r="AV144" s="20">
        <v>1</v>
      </c>
      <c r="AW144" s="20">
        <v>2.4</v>
      </c>
      <c r="AX144" s="20">
        <v>0</v>
      </c>
      <c r="AY144" s="20">
        <v>2</v>
      </c>
      <c r="AZ144" s="20">
        <v>1.4</v>
      </c>
      <c r="BA144" s="20">
        <v>0.4</v>
      </c>
      <c r="BB144" s="20">
        <v>3.2</v>
      </c>
      <c r="BC144" s="20">
        <v>6.8000000000000007</v>
      </c>
    </row>
    <row r="145" spans="1:55" ht="14.1" customHeight="1" x14ac:dyDescent="0.3">
      <c r="A145" s="7" t="s">
        <v>343</v>
      </c>
      <c r="B145" s="23"/>
      <c r="C145" s="81">
        <v>0</v>
      </c>
      <c r="D145" s="23">
        <v>0.4</v>
      </c>
      <c r="E145" s="81">
        <v>0</v>
      </c>
      <c r="F145" s="23">
        <v>0.4</v>
      </c>
      <c r="G145" s="81">
        <v>0</v>
      </c>
      <c r="H145" s="23">
        <v>0.4</v>
      </c>
      <c r="I145" s="81">
        <v>3.4</v>
      </c>
      <c r="J145" s="23">
        <v>0</v>
      </c>
      <c r="K145" s="81">
        <v>0.4</v>
      </c>
      <c r="L145" s="81">
        <v>0</v>
      </c>
      <c r="M145" s="20">
        <v>3</v>
      </c>
      <c r="N145" s="20">
        <v>0</v>
      </c>
      <c r="O145" s="20">
        <v>3</v>
      </c>
      <c r="P145" s="20">
        <v>0</v>
      </c>
      <c r="Q145" s="20">
        <v>1</v>
      </c>
      <c r="R145" s="20">
        <v>1</v>
      </c>
      <c r="S145" s="20">
        <v>3</v>
      </c>
      <c r="T145" s="20">
        <v>1</v>
      </c>
      <c r="U145" s="20">
        <v>0</v>
      </c>
      <c r="V145" s="20">
        <v>1</v>
      </c>
      <c r="W145" s="20">
        <v>2</v>
      </c>
      <c r="X145" s="20">
        <v>2</v>
      </c>
      <c r="Y145" s="20">
        <v>0.4</v>
      </c>
      <c r="Z145" s="20">
        <v>3.2</v>
      </c>
      <c r="AA145" s="20">
        <v>2.8</v>
      </c>
      <c r="AB145" s="20">
        <v>1.8</v>
      </c>
      <c r="AC145" s="20">
        <v>3.2</v>
      </c>
      <c r="AD145" s="20">
        <v>0.4</v>
      </c>
      <c r="AE145" s="20">
        <v>1.4</v>
      </c>
      <c r="AF145" s="20">
        <v>1</v>
      </c>
      <c r="AG145" s="20">
        <v>3.4</v>
      </c>
      <c r="AH145" s="20">
        <v>0.4</v>
      </c>
      <c r="AI145" s="20">
        <v>4.2</v>
      </c>
      <c r="AJ145" s="20">
        <v>0</v>
      </c>
      <c r="AK145" s="20">
        <v>1.4</v>
      </c>
      <c r="AL145" s="20">
        <v>1</v>
      </c>
      <c r="AM145" s="20">
        <v>0</v>
      </c>
      <c r="AN145" s="20">
        <v>2.2000000000000002</v>
      </c>
      <c r="AO145" s="20">
        <v>1.4</v>
      </c>
      <c r="AP145" s="20">
        <v>1.4</v>
      </c>
      <c r="AQ145" s="20">
        <v>3.8</v>
      </c>
      <c r="AR145" s="20">
        <v>2.8</v>
      </c>
      <c r="AS145" s="20">
        <v>2.4</v>
      </c>
      <c r="AT145" s="20">
        <v>4.2</v>
      </c>
      <c r="AU145" s="20">
        <v>4</v>
      </c>
      <c r="AV145" s="20">
        <v>2.8</v>
      </c>
      <c r="AW145" s="20">
        <v>4.4000000000000004</v>
      </c>
      <c r="AX145" s="20">
        <v>0</v>
      </c>
      <c r="AY145" s="20">
        <v>4.4000000000000004</v>
      </c>
      <c r="AZ145" s="20">
        <v>3.4</v>
      </c>
      <c r="BA145" s="20">
        <v>0.4</v>
      </c>
      <c r="BB145" s="20">
        <v>3.2</v>
      </c>
      <c r="BC145" s="20">
        <v>6.8000000000000007</v>
      </c>
    </row>
    <row r="146" spans="1:55" ht="14.1" customHeight="1" x14ac:dyDescent="0.3">
      <c r="A146" s="7" t="s">
        <v>342</v>
      </c>
      <c r="B146" s="23"/>
      <c r="C146" s="81">
        <v>1</v>
      </c>
      <c r="D146" s="23">
        <v>1.4</v>
      </c>
      <c r="E146" s="81">
        <v>0.8</v>
      </c>
      <c r="F146" s="23">
        <v>1</v>
      </c>
      <c r="G146" s="81">
        <v>1.8</v>
      </c>
      <c r="H146" s="23">
        <v>1</v>
      </c>
      <c r="I146" s="81">
        <v>4</v>
      </c>
      <c r="J146" s="23">
        <v>1.4</v>
      </c>
      <c r="K146" s="81">
        <v>0.8</v>
      </c>
      <c r="L146" s="81">
        <v>0</v>
      </c>
      <c r="M146" s="20">
        <v>3.4</v>
      </c>
      <c r="N146" s="20">
        <v>1</v>
      </c>
      <c r="O146" s="20">
        <v>4.4000000000000004</v>
      </c>
      <c r="P146" s="20">
        <v>0.8</v>
      </c>
      <c r="Q146" s="20">
        <v>2.8</v>
      </c>
      <c r="R146" s="20">
        <v>2</v>
      </c>
      <c r="S146" s="20">
        <v>5</v>
      </c>
      <c r="T146" s="20">
        <v>4.7</v>
      </c>
      <c r="U146" s="20">
        <v>0.4</v>
      </c>
      <c r="V146" s="20">
        <v>3.6</v>
      </c>
      <c r="W146" s="20">
        <v>4.4000000000000004</v>
      </c>
      <c r="X146" s="20">
        <v>4.4000000000000004</v>
      </c>
      <c r="Y146" s="20">
        <v>0.4</v>
      </c>
      <c r="Z146" s="20">
        <v>5.4</v>
      </c>
      <c r="AA146" s="20">
        <v>3.8</v>
      </c>
      <c r="AB146" s="20">
        <v>6.4</v>
      </c>
      <c r="AC146" s="20">
        <v>8.6</v>
      </c>
      <c r="AD146" s="20">
        <v>1.8</v>
      </c>
      <c r="AE146" s="20">
        <v>8</v>
      </c>
      <c r="AF146" s="20">
        <v>3</v>
      </c>
      <c r="AG146" s="20">
        <v>4.8000000000000007</v>
      </c>
      <c r="AH146" s="20">
        <v>1.2</v>
      </c>
      <c r="AI146" s="20">
        <v>5.6000000000000014</v>
      </c>
      <c r="AJ146" s="20">
        <v>3.2</v>
      </c>
      <c r="AK146" s="20">
        <v>2</v>
      </c>
      <c r="AL146" s="20">
        <v>2</v>
      </c>
      <c r="AM146" s="20">
        <v>0</v>
      </c>
      <c r="AN146" s="20">
        <v>3.6</v>
      </c>
      <c r="AO146" s="20">
        <v>3.6</v>
      </c>
      <c r="AP146" s="20">
        <v>5.4</v>
      </c>
      <c r="AQ146" s="20">
        <v>8</v>
      </c>
      <c r="AR146" s="20">
        <v>7.4</v>
      </c>
      <c r="AS146" s="20">
        <v>2.8</v>
      </c>
      <c r="AT146" s="20">
        <v>5.4</v>
      </c>
      <c r="AU146" s="20">
        <v>5</v>
      </c>
      <c r="AV146" s="20">
        <v>3.4</v>
      </c>
      <c r="AW146" s="20">
        <v>5.6000000000000014</v>
      </c>
      <c r="AX146" s="20">
        <v>3.8</v>
      </c>
      <c r="AY146" s="20">
        <v>5.8000000000000007</v>
      </c>
      <c r="AZ146" s="20">
        <v>3.4</v>
      </c>
      <c r="BA146" s="20">
        <v>1.2</v>
      </c>
      <c r="BB146" s="20">
        <v>5.4</v>
      </c>
      <c r="BC146" s="20">
        <v>7.4</v>
      </c>
    </row>
    <row r="147" spans="1:55" ht="14.1" customHeight="1" x14ac:dyDescent="0.3">
      <c r="A147" s="7" t="s">
        <v>341</v>
      </c>
      <c r="B147" s="23"/>
      <c r="C147" s="81">
        <v>4</v>
      </c>
      <c r="D147" s="23">
        <v>1.4</v>
      </c>
      <c r="E147" s="81">
        <v>2</v>
      </c>
      <c r="F147" s="23">
        <v>2</v>
      </c>
      <c r="G147" s="81">
        <v>2.6</v>
      </c>
      <c r="H147" s="23">
        <v>2.2000000000000002</v>
      </c>
      <c r="I147" s="81">
        <v>5.4</v>
      </c>
      <c r="J147" s="23">
        <v>2.4</v>
      </c>
      <c r="K147" s="81">
        <v>1.2</v>
      </c>
      <c r="L147" s="81">
        <v>0</v>
      </c>
      <c r="M147" s="20">
        <v>5.2</v>
      </c>
      <c r="N147" s="20">
        <v>3</v>
      </c>
      <c r="O147" s="20">
        <v>6.8000000000000007</v>
      </c>
      <c r="P147" s="20">
        <v>1.4</v>
      </c>
      <c r="Q147" s="20">
        <v>4</v>
      </c>
      <c r="R147" s="20">
        <v>3</v>
      </c>
      <c r="S147" s="20">
        <v>7.6000000000000014</v>
      </c>
      <c r="T147" s="20">
        <v>8.5</v>
      </c>
      <c r="U147" s="20">
        <v>0.8</v>
      </c>
      <c r="V147" s="20">
        <v>7.2</v>
      </c>
      <c r="W147" s="20">
        <v>6.6000000000000014</v>
      </c>
      <c r="X147" s="20">
        <v>4.4000000000000004</v>
      </c>
      <c r="Y147" s="20">
        <v>0.4</v>
      </c>
      <c r="Z147" s="20">
        <v>6.6000000000000014</v>
      </c>
      <c r="AA147" s="20">
        <v>4.6000000000000014</v>
      </c>
      <c r="AB147" s="20">
        <v>7.4</v>
      </c>
      <c r="AC147" s="20">
        <v>9.2000000000000011</v>
      </c>
      <c r="AD147" s="20">
        <v>6.4</v>
      </c>
      <c r="AE147" s="20">
        <v>8.4</v>
      </c>
      <c r="AF147" s="20">
        <v>6.6000000000000014</v>
      </c>
      <c r="AG147" s="20">
        <v>6.4</v>
      </c>
      <c r="AH147" s="20">
        <v>1.2</v>
      </c>
      <c r="AI147" s="20">
        <v>8.8000000000000007</v>
      </c>
      <c r="AJ147" s="20">
        <v>3.6</v>
      </c>
      <c r="AK147" s="20">
        <v>2.8</v>
      </c>
      <c r="AL147" s="20">
        <v>2</v>
      </c>
      <c r="AM147" s="20">
        <v>0</v>
      </c>
      <c r="AN147" s="20">
        <v>5.2</v>
      </c>
      <c r="AO147" s="20">
        <v>3.6</v>
      </c>
      <c r="AP147" s="20">
        <v>7</v>
      </c>
      <c r="AQ147" s="20">
        <v>10.4</v>
      </c>
      <c r="AR147" s="20">
        <v>8.4</v>
      </c>
      <c r="AS147" s="20">
        <v>5.4</v>
      </c>
      <c r="AT147" s="20">
        <v>7.8000000000000007</v>
      </c>
      <c r="AU147" s="20">
        <v>7</v>
      </c>
      <c r="AV147" s="20">
        <v>4.8000000000000007</v>
      </c>
      <c r="AW147" s="20">
        <v>5.6000000000000014</v>
      </c>
      <c r="AX147" s="20">
        <v>3.8</v>
      </c>
      <c r="AY147" s="20">
        <v>6.2</v>
      </c>
      <c r="AZ147" s="20">
        <v>5.4</v>
      </c>
      <c r="BA147" s="20">
        <v>1.8</v>
      </c>
      <c r="BB147" s="20">
        <v>6.6000000000000014</v>
      </c>
      <c r="BC147" s="20">
        <v>7.4</v>
      </c>
    </row>
    <row r="148" spans="1:55" ht="14.1" customHeight="1" x14ac:dyDescent="0.3">
      <c r="A148" s="7" t="s">
        <v>340</v>
      </c>
      <c r="B148" s="23"/>
      <c r="C148" s="81">
        <v>4</v>
      </c>
      <c r="D148" s="23">
        <v>2</v>
      </c>
      <c r="E148" s="81">
        <v>2</v>
      </c>
      <c r="F148" s="23">
        <v>3</v>
      </c>
      <c r="G148" s="81">
        <v>2.6</v>
      </c>
      <c r="H148" s="23">
        <v>3.8</v>
      </c>
      <c r="I148" s="81">
        <v>5.8000000000000007</v>
      </c>
      <c r="J148" s="23">
        <v>2.4</v>
      </c>
      <c r="K148" s="81">
        <v>2.6</v>
      </c>
      <c r="L148" s="81">
        <v>0.8</v>
      </c>
      <c r="M148" s="20">
        <v>6.4</v>
      </c>
      <c r="N148" s="20">
        <v>3</v>
      </c>
      <c r="O148" s="20">
        <v>8.6</v>
      </c>
      <c r="P148" s="20">
        <v>2</v>
      </c>
      <c r="Q148" s="20">
        <v>4.4000000000000004</v>
      </c>
      <c r="R148" s="20">
        <v>3</v>
      </c>
      <c r="S148" s="20">
        <v>8</v>
      </c>
      <c r="T148" s="20">
        <v>9.1</v>
      </c>
      <c r="U148" s="20">
        <v>0.8</v>
      </c>
      <c r="V148" s="20">
        <v>7.2</v>
      </c>
      <c r="W148" s="20">
        <v>6.6000000000000014</v>
      </c>
      <c r="X148" s="20">
        <v>4.8000000000000007</v>
      </c>
      <c r="Y148" s="20">
        <v>0.4</v>
      </c>
      <c r="Z148" s="20">
        <v>7.8000000000000007</v>
      </c>
      <c r="AA148" s="20">
        <v>5.6000000000000014</v>
      </c>
      <c r="AB148" s="20">
        <v>8.9</v>
      </c>
      <c r="AC148" s="20">
        <v>10.4</v>
      </c>
      <c r="AD148" s="20">
        <v>6.4</v>
      </c>
      <c r="AE148" s="20">
        <v>9.4</v>
      </c>
      <c r="AF148" s="20">
        <v>8</v>
      </c>
      <c r="AG148" s="20">
        <v>6.4</v>
      </c>
      <c r="AH148" s="20">
        <v>1.2</v>
      </c>
      <c r="AI148" s="20">
        <v>10.199999999999999</v>
      </c>
      <c r="AJ148" s="20">
        <v>3.6</v>
      </c>
      <c r="AK148" s="20">
        <v>5.4</v>
      </c>
      <c r="AL148" s="20">
        <v>2.8</v>
      </c>
      <c r="AM148" s="20">
        <v>0</v>
      </c>
      <c r="AN148" s="20">
        <v>5.2</v>
      </c>
      <c r="AO148" s="20">
        <v>4.4000000000000004</v>
      </c>
      <c r="AP148" s="20">
        <v>7</v>
      </c>
      <c r="AQ148" s="20">
        <v>11</v>
      </c>
      <c r="AR148" s="20">
        <v>11</v>
      </c>
      <c r="AS148" s="20">
        <v>6.2</v>
      </c>
      <c r="AT148" s="20">
        <v>7.8000000000000007</v>
      </c>
      <c r="AU148" s="20">
        <v>7</v>
      </c>
      <c r="AV148" s="20">
        <v>5.8000000000000007</v>
      </c>
      <c r="AW148" s="20">
        <v>5.6000000000000014</v>
      </c>
      <c r="AX148" s="20">
        <v>3.8</v>
      </c>
      <c r="AY148" s="20">
        <v>6.2</v>
      </c>
      <c r="AZ148" s="20">
        <v>6</v>
      </c>
      <c r="BA148" s="20">
        <v>3.8</v>
      </c>
      <c r="BB148" s="20">
        <v>6.6000000000000014</v>
      </c>
      <c r="BC148" s="20">
        <v>7.4</v>
      </c>
    </row>
    <row r="149" spans="1:55" ht="14.1" customHeight="1" x14ac:dyDescent="0.3">
      <c r="A149" s="7" t="s">
        <v>339</v>
      </c>
      <c r="B149" s="23"/>
      <c r="C149" s="81">
        <v>4</v>
      </c>
      <c r="D149" s="23">
        <v>3</v>
      </c>
      <c r="E149" s="81">
        <v>2</v>
      </c>
      <c r="F149" s="23">
        <v>4.4000000000000004</v>
      </c>
      <c r="G149" s="81">
        <v>3.6</v>
      </c>
      <c r="H149" s="23">
        <v>3.8</v>
      </c>
      <c r="I149" s="81">
        <v>7.8000000000000007</v>
      </c>
      <c r="J149" s="23">
        <v>3.8</v>
      </c>
      <c r="K149" s="81">
        <v>2.6</v>
      </c>
      <c r="L149" s="81">
        <v>0.8</v>
      </c>
      <c r="M149" s="20">
        <v>7</v>
      </c>
      <c r="N149" s="20">
        <v>4</v>
      </c>
      <c r="O149" s="20">
        <v>11.4</v>
      </c>
      <c r="P149" s="20">
        <v>2</v>
      </c>
      <c r="Q149" s="20">
        <v>7</v>
      </c>
      <c r="R149" s="20">
        <v>5.4</v>
      </c>
      <c r="S149" s="20">
        <v>10.8</v>
      </c>
      <c r="T149" s="20">
        <v>9.5</v>
      </c>
      <c r="U149" s="20">
        <v>1.6</v>
      </c>
      <c r="V149" s="20">
        <v>9</v>
      </c>
      <c r="W149" s="20">
        <v>8.6</v>
      </c>
      <c r="X149" s="20">
        <v>6</v>
      </c>
      <c r="Y149" s="20">
        <v>0.4</v>
      </c>
      <c r="Z149" s="20">
        <v>9.8000000000000007</v>
      </c>
      <c r="AA149" s="20">
        <v>7.6000000000000014</v>
      </c>
      <c r="AB149" s="20">
        <v>9.4</v>
      </c>
      <c r="AC149" s="20">
        <v>10.8</v>
      </c>
      <c r="AD149" s="20">
        <v>8</v>
      </c>
      <c r="AE149" s="20">
        <v>12.4</v>
      </c>
      <c r="AF149" s="20">
        <v>11.5</v>
      </c>
      <c r="AG149" s="20">
        <v>8.1</v>
      </c>
      <c r="AH149" s="20">
        <v>2</v>
      </c>
      <c r="AI149" s="20">
        <v>11.2</v>
      </c>
      <c r="AJ149" s="20">
        <v>5.8000000000000007</v>
      </c>
      <c r="AK149" s="20">
        <v>5.4</v>
      </c>
      <c r="AL149" s="20">
        <v>3.2</v>
      </c>
      <c r="AM149" s="20">
        <v>0</v>
      </c>
      <c r="AN149" s="20">
        <v>8</v>
      </c>
      <c r="AO149" s="20">
        <v>9.2000000000000011</v>
      </c>
      <c r="AP149" s="20">
        <v>7.4</v>
      </c>
      <c r="AQ149" s="20">
        <v>11</v>
      </c>
      <c r="AR149" s="20">
        <v>11</v>
      </c>
      <c r="AS149" s="20">
        <v>9.4</v>
      </c>
      <c r="AT149" s="20">
        <v>9.4</v>
      </c>
      <c r="AU149" s="20">
        <v>8</v>
      </c>
      <c r="AV149" s="20">
        <v>7.4</v>
      </c>
      <c r="AW149" s="20">
        <v>6.2</v>
      </c>
      <c r="AX149" s="20">
        <v>7.4</v>
      </c>
      <c r="AY149" s="20">
        <v>6.2</v>
      </c>
      <c r="AZ149" s="20">
        <v>6.4</v>
      </c>
      <c r="BA149" s="20">
        <v>5.4</v>
      </c>
      <c r="BB149" s="20">
        <v>11.2</v>
      </c>
      <c r="BC149" s="20">
        <v>8.6</v>
      </c>
    </row>
    <row r="150" spans="1:55" ht="14.1" customHeight="1" x14ac:dyDescent="0.3">
      <c r="A150" s="7" t="s">
        <v>338</v>
      </c>
      <c r="B150" s="23"/>
      <c r="C150" s="81">
        <v>6.4</v>
      </c>
      <c r="D150" s="23">
        <v>3.4</v>
      </c>
      <c r="E150" s="81">
        <v>3.4</v>
      </c>
      <c r="F150" s="23">
        <v>5.4</v>
      </c>
      <c r="G150" s="81">
        <v>7.4</v>
      </c>
      <c r="H150" s="23">
        <v>5.4</v>
      </c>
      <c r="I150" s="81">
        <v>10.8</v>
      </c>
      <c r="J150" s="23">
        <v>5.4</v>
      </c>
      <c r="K150" s="81">
        <v>3.2</v>
      </c>
      <c r="L150" s="81">
        <v>2</v>
      </c>
      <c r="M150" s="20">
        <v>11.7</v>
      </c>
      <c r="N150" s="20">
        <v>6</v>
      </c>
      <c r="O150" s="20">
        <v>13</v>
      </c>
      <c r="P150" s="20">
        <v>6.1000000000000014</v>
      </c>
      <c r="Q150" s="20">
        <v>6.6000000000000014</v>
      </c>
      <c r="R150" s="20">
        <v>8.4</v>
      </c>
      <c r="S150" s="20">
        <v>13.9</v>
      </c>
      <c r="T150" s="20">
        <v>10.9</v>
      </c>
      <c r="U150" s="20">
        <v>1.6</v>
      </c>
      <c r="V150" s="20">
        <v>14.4</v>
      </c>
      <c r="W150" s="20">
        <v>9.2000000000000011</v>
      </c>
      <c r="X150" s="20">
        <v>10</v>
      </c>
      <c r="Y150" s="20">
        <v>0.4</v>
      </c>
      <c r="Z150" s="20">
        <v>14</v>
      </c>
      <c r="AA150" s="20">
        <v>11.4</v>
      </c>
      <c r="AB150" s="20">
        <v>10.7</v>
      </c>
      <c r="AC150" s="20">
        <v>13.6</v>
      </c>
      <c r="AD150" s="20">
        <v>9.2000000000000011</v>
      </c>
      <c r="AE150" s="20">
        <v>15.4</v>
      </c>
      <c r="AF150" s="20">
        <v>14.1</v>
      </c>
      <c r="AG150" s="20">
        <v>9.5</v>
      </c>
      <c r="AH150" s="20">
        <v>2.4</v>
      </c>
      <c r="AI150" s="20">
        <v>16</v>
      </c>
      <c r="AJ150" s="20">
        <v>6.8000000000000007</v>
      </c>
      <c r="AK150" s="20">
        <v>5.4</v>
      </c>
      <c r="AL150" s="20">
        <v>6.6000000000000014</v>
      </c>
      <c r="AM150" s="20">
        <v>0</v>
      </c>
      <c r="AN150" s="20">
        <v>12</v>
      </c>
      <c r="AO150" s="20">
        <v>11.8</v>
      </c>
      <c r="AP150" s="20">
        <v>10</v>
      </c>
      <c r="AQ150" s="20">
        <v>12.8</v>
      </c>
      <c r="AR150" s="20">
        <v>14.2</v>
      </c>
      <c r="AS150" s="20">
        <v>14</v>
      </c>
      <c r="AT150" s="20">
        <v>12.2</v>
      </c>
      <c r="AU150" s="20">
        <v>9.8000000000000007</v>
      </c>
      <c r="AV150" s="20">
        <v>5.2</v>
      </c>
      <c r="AW150" s="20">
        <v>7.8000000000000007</v>
      </c>
      <c r="AX150" s="20">
        <v>7.4</v>
      </c>
      <c r="AY150" s="20">
        <v>6.4</v>
      </c>
      <c r="AZ150" s="20">
        <v>7.6000000000000014</v>
      </c>
      <c r="BA150" s="20">
        <v>6.4</v>
      </c>
      <c r="BB150" s="20">
        <v>11.8</v>
      </c>
      <c r="BC150" s="20">
        <v>8.9</v>
      </c>
    </row>
    <row r="151" spans="1:55" ht="14.1" customHeight="1" x14ac:dyDescent="0.3">
      <c r="A151" s="7" t="s">
        <v>337</v>
      </c>
      <c r="B151" s="23"/>
      <c r="C151" s="81">
        <v>7</v>
      </c>
      <c r="D151" s="23">
        <v>3.8</v>
      </c>
      <c r="E151" s="81">
        <v>3.4</v>
      </c>
      <c r="F151" s="23">
        <v>5.8000000000000007</v>
      </c>
      <c r="G151" s="81">
        <v>9</v>
      </c>
      <c r="H151" s="23">
        <v>6.4</v>
      </c>
      <c r="I151" s="81">
        <v>11.8</v>
      </c>
      <c r="J151" s="23">
        <v>5.8000000000000007</v>
      </c>
      <c r="K151" s="81">
        <v>4.6000000000000014</v>
      </c>
      <c r="L151" s="81">
        <v>2</v>
      </c>
      <c r="M151" s="20">
        <v>11.7</v>
      </c>
      <c r="N151" s="20">
        <v>7</v>
      </c>
      <c r="O151" s="20">
        <v>13.4</v>
      </c>
      <c r="P151" s="20">
        <v>7</v>
      </c>
      <c r="Q151" s="20">
        <v>8.8000000000000007</v>
      </c>
      <c r="R151" s="20">
        <v>9</v>
      </c>
      <c r="S151" s="20">
        <v>14.3</v>
      </c>
      <c r="T151" s="20">
        <v>10.9</v>
      </c>
      <c r="U151" s="20">
        <v>2.4</v>
      </c>
      <c r="V151" s="20">
        <v>15.2</v>
      </c>
      <c r="W151" s="20">
        <v>12.4</v>
      </c>
      <c r="X151" s="20">
        <v>10</v>
      </c>
      <c r="Y151" s="20">
        <v>0.4</v>
      </c>
      <c r="Z151" s="20">
        <v>14.8</v>
      </c>
      <c r="AA151" s="20">
        <v>13.2</v>
      </c>
      <c r="AB151" s="20">
        <v>11.9</v>
      </c>
      <c r="AC151" s="20">
        <v>14.2</v>
      </c>
      <c r="AD151" s="20">
        <v>9.8000000000000007</v>
      </c>
      <c r="AE151" s="20">
        <v>16.2</v>
      </c>
      <c r="AF151" s="20">
        <v>14.9</v>
      </c>
      <c r="AG151" s="20">
        <v>10</v>
      </c>
      <c r="AH151" s="20">
        <v>2.4</v>
      </c>
      <c r="AI151" s="20">
        <v>18</v>
      </c>
      <c r="AJ151" s="20">
        <v>7.2</v>
      </c>
      <c r="AK151" s="20">
        <v>6</v>
      </c>
      <c r="AL151" s="20">
        <v>9.4</v>
      </c>
      <c r="AM151" s="20">
        <v>0</v>
      </c>
      <c r="AN151" s="20">
        <v>15.2</v>
      </c>
      <c r="AO151" s="20">
        <v>12.2</v>
      </c>
      <c r="AP151" s="20">
        <v>11.4</v>
      </c>
      <c r="AQ151" s="20">
        <v>14.2</v>
      </c>
      <c r="AR151" s="20">
        <v>17.600000000000001</v>
      </c>
      <c r="AS151" s="20">
        <v>17.2</v>
      </c>
      <c r="AT151" s="20">
        <v>12.6</v>
      </c>
      <c r="AU151" s="20">
        <v>11.6</v>
      </c>
      <c r="AV151" s="20">
        <v>8</v>
      </c>
      <c r="AW151" s="20">
        <v>9</v>
      </c>
      <c r="AX151" s="20">
        <v>8</v>
      </c>
      <c r="AY151" s="20">
        <v>6.4</v>
      </c>
      <c r="AZ151" s="20">
        <v>8.6</v>
      </c>
      <c r="BA151" s="20">
        <v>6.4</v>
      </c>
      <c r="BB151" s="20">
        <v>11.8</v>
      </c>
      <c r="BC151" s="20">
        <v>9.5</v>
      </c>
    </row>
    <row r="152" spans="1:55" ht="14.1" customHeight="1" x14ac:dyDescent="0.3">
      <c r="A152" s="7" t="s">
        <v>336</v>
      </c>
      <c r="B152" s="23"/>
      <c r="C152" s="81">
        <v>7</v>
      </c>
      <c r="D152" s="23">
        <v>3.8</v>
      </c>
      <c r="E152" s="81">
        <v>3.8</v>
      </c>
      <c r="F152" s="23">
        <v>5.8000000000000007</v>
      </c>
      <c r="G152" s="81">
        <v>9</v>
      </c>
      <c r="H152" s="23">
        <v>6.4</v>
      </c>
      <c r="I152" s="81">
        <v>11.8</v>
      </c>
      <c r="J152" s="23">
        <v>5.8000000000000007</v>
      </c>
      <c r="K152" s="81">
        <v>4.6000000000000014</v>
      </c>
      <c r="L152" s="81">
        <v>2</v>
      </c>
      <c r="M152" s="20">
        <v>11.7</v>
      </c>
      <c r="N152" s="20">
        <v>7</v>
      </c>
      <c r="O152" s="20">
        <v>13.8</v>
      </c>
      <c r="P152" s="20">
        <v>7</v>
      </c>
      <c r="Q152" s="20">
        <v>8.8000000000000007</v>
      </c>
      <c r="R152" s="20">
        <v>10.4</v>
      </c>
      <c r="S152" s="20">
        <v>14.3</v>
      </c>
      <c r="T152" s="20">
        <v>11.4</v>
      </c>
      <c r="U152" s="20">
        <v>2.4</v>
      </c>
      <c r="V152" s="20">
        <v>15.2</v>
      </c>
      <c r="W152" s="20">
        <v>12.4</v>
      </c>
      <c r="X152" s="20">
        <v>10</v>
      </c>
      <c r="Y152" s="20">
        <v>0.4</v>
      </c>
      <c r="Z152" s="20">
        <v>16.600000000000001</v>
      </c>
      <c r="AA152" s="20">
        <v>13.2</v>
      </c>
      <c r="AB152" s="20">
        <v>12.7</v>
      </c>
      <c r="AC152" s="20">
        <v>14.2</v>
      </c>
      <c r="AD152" s="20">
        <v>9.8000000000000007</v>
      </c>
      <c r="AE152" s="20">
        <v>18.399999999999999</v>
      </c>
      <c r="AF152" s="20">
        <v>14.9</v>
      </c>
      <c r="AG152" s="20">
        <v>10</v>
      </c>
      <c r="AH152" s="20">
        <v>2.4</v>
      </c>
      <c r="AI152" s="20">
        <v>18</v>
      </c>
      <c r="AJ152" s="20">
        <v>8.4</v>
      </c>
      <c r="AK152" s="20">
        <v>7.6000000000000014</v>
      </c>
      <c r="AL152" s="20">
        <v>9.8000000000000007</v>
      </c>
      <c r="AM152" s="20">
        <v>0</v>
      </c>
      <c r="AN152" s="20">
        <v>15.2</v>
      </c>
      <c r="AO152" s="20">
        <v>12.2</v>
      </c>
      <c r="AP152" s="20">
        <v>11.8</v>
      </c>
      <c r="AQ152" s="20">
        <v>14.2</v>
      </c>
      <c r="AR152" s="20">
        <v>18.2</v>
      </c>
      <c r="AS152" s="20">
        <v>17.2</v>
      </c>
      <c r="AT152" s="20">
        <v>12.6</v>
      </c>
      <c r="AU152" s="20">
        <v>11.6</v>
      </c>
      <c r="AV152" s="20">
        <v>8</v>
      </c>
      <c r="AW152" s="20">
        <v>9</v>
      </c>
      <c r="AX152" s="20">
        <v>8</v>
      </c>
      <c r="AY152" s="20">
        <v>6.4</v>
      </c>
      <c r="AZ152" s="20">
        <v>8.6</v>
      </c>
      <c r="BA152" s="20">
        <v>6.8000000000000007</v>
      </c>
      <c r="BB152" s="20">
        <v>11.8</v>
      </c>
      <c r="BC152" s="20">
        <v>9.5</v>
      </c>
    </row>
    <row r="153" spans="1:55" ht="14.1" customHeight="1" x14ac:dyDescent="0.3">
      <c r="A153" s="7" t="s">
        <v>335</v>
      </c>
      <c r="B153" s="23"/>
      <c r="C153" s="81">
        <v>7</v>
      </c>
      <c r="D153" s="23">
        <v>4.8000000000000007</v>
      </c>
      <c r="E153" s="81">
        <v>3.8</v>
      </c>
      <c r="F153" s="23">
        <v>5.8000000000000007</v>
      </c>
      <c r="G153" s="81">
        <v>9</v>
      </c>
      <c r="H153" s="23">
        <v>6.8000000000000007</v>
      </c>
      <c r="I153" s="81">
        <v>12.4</v>
      </c>
      <c r="J153" s="23">
        <v>5.8000000000000007</v>
      </c>
      <c r="K153" s="81">
        <v>5.2</v>
      </c>
      <c r="L153" s="81">
        <v>2</v>
      </c>
      <c r="M153" s="20">
        <v>12.3</v>
      </c>
      <c r="N153" s="20">
        <v>8</v>
      </c>
      <c r="O153" s="20">
        <v>14.8</v>
      </c>
      <c r="P153" s="20">
        <v>9.2000000000000011</v>
      </c>
      <c r="Q153" s="20">
        <v>10.199999999999999</v>
      </c>
      <c r="R153" s="20">
        <v>11.4</v>
      </c>
      <c r="S153" s="20">
        <v>15.3</v>
      </c>
      <c r="T153" s="20">
        <v>11.4</v>
      </c>
      <c r="U153" s="20">
        <v>2.4</v>
      </c>
      <c r="V153" s="20">
        <v>15.2</v>
      </c>
      <c r="W153" s="20">
        <v>12.8</v>
      </c>
      <c r="X153" s="20">
        <v>9.6000000000000014</v>
      </c>
      <c r="Y153" s="20">
        <v>0.4</v>
      </c>
      <c r="Z153" s="20">
        <v>16.600000000000001</v>
      </c>
      <c r="AA153" s="20">
        <v>14</v>
      </c>
      <c r="AB153" s="20">
        <v>12.7</v>
      </c>
      <c r="AC153" s="20">
        <v>14.2</v>
      </c>
      <c r="AD153" s="20">
        <v>9.8000000000000007</v>
      </c>
      <c r="AE153" s="20">
        <v>19</v>
      </c>
      <c r="AF153" s="20">
        <v>14.9</v>
      </c>
      <c r="AG153" s="20">
        <v>10.9</v>
      </c>
      <c r="AH153" s="20">
        <v>2.8</v>
      </c>
      <c r="AI153" s="20">
        <v>18</v>
      </c>
      <c r="AJ153" s="20">
        <v>8.4</v>
      </c>
      <c r="AK153" s="20">
        <v>8</v>
      </c>
      <c r="AL153" s="20">
        <v>10.199999999999999</v>
      </c>
      <c r="AM153" s="20">
        <v>0</v>
      </c>
      <c r="AN153" s="20">
        <v>15.2</v>
      </c>
      <c r="AO153" s="20">
        <v>12.2</v>
      </c>
      <c r="AP153" s="20">
        <v>12.2</v>
      </c>
      <c r="AQ153" s="20">
        <v>14.2</v>
      </c>
      <c r="AR153" s="20">
        <v>18.2</v>
      </c>
      <c r="AS153" s="20">
        <v>19.2</v>
      </c>
      <c r="AT153" s="20">
        <v>13.8</v>
      </c>
      <c r="AU153" s="20">
        <v>12.2</v>
      </c>
      <c r="AV153" s="20">
        <v>8.4</v>
      </c>
      <c r="AW153" s="20">
        <v>8.4</v>
      </c>
      <c r="AX153" s="20">
        <v>8.4</v>
      </c>
      <c r="AY153" s="20">
        <v>6.8000000000000007</v>
      </c>
      <c r="AZ153" s="20">
        <v>9</v>
      </c>
      <c r="BA153" s="20">
        <v>7.4</v>
      </c>
      <c r="BB153" s="20">
        <v>14.2</v>
      </c>
      <c r="BC153" s="20">
        <v>9.5</v>
      </c>
    </row>
    <row r="154" spans="1:55" ht="14.1" customHeight="1" x14ac:dyDescent="0.3">
      <c r="A154" s="7" t="s">
        <v>334</v>
      </c>
      <c r="B154" s="23"/>
      <c r="C154" s="81">
        <v>7</v>
      </c>
      <c r="D154" s="23">
        <v>4.8000000000000007</v>
      </c>
      <c r="E154" s="81">
        <v>3.8</v>
      </c>
      <c r="F154" s="23">
        <v>5.8000000000000007</v>
      </c>
      <c r="G154" s="81">
        <v>9</v>
      </c>
      <c r="H154" s="23">
        <v>6.8000000000000007</v>
      </c>
      <c r="I154" s="81">
        <v>13</v>
      </c>
      <c r="J154" s="23">
        <v>5.8000000000000007</v>
      </c>
      <c r="K154" s="81">
        <v>5.2</v>
      </c>
      <c r="L154" s="81">
        <v>2</v>
      </c>
      <c r="M154" s="20">
        <v>12.3</v>
      </c>
      <c r="N154" s="20">
        <v>8.4</v>
      </c>
      <c r="O154" s="20">
        <v>14.8</v>
      </c>
      <c r="P154" s="20">
        <v>9.2000000000000011</v>
      </c>
      <c r="Q154" s="20">
        <v>10.199999999999999</v>
      </c>
      <c r="R154" s="20">
        <v>11.4</v>
      </c>
      <c r="S154" s="20">
        <v>15.3</v>
      </c>
      <c r="T154" s="20">
        <v>11.4</v>
      </c>
      <c r="U154" s="20">
        <v>2.4</v>
      </c>
      <c r="V154" s="20">
        <v>15.2</v>
      </c>
      <c r="W154" s="20">
        <v>12.8</v>
      </c>
      <c r="X154" s="20">
        <v>10.199999999999999</v>
      </c>
      <c r="Y154" s="20">
        <v>0.4</v>
      </c>
      <c r="Z154" s="20">
        <v>16.600000000000001</v>
      </c>
      <c r="AA154" s="20">
        <v>14</v>
      </c>
      <c r="AB154" s="20">
        <v>12.7</v>
      </c>
      <c r="AC154" s="20">
        <v>14.2</v>
      </c>
      <c r="AD154" s="20">
        <v>9.8000000000000007</v>
      </c>
      <c r="AE154" s="20">
        <v>19.8</v>
      </c>
      <c r="AF154" s="20">
        <v>14.9</v>
      </c>
      <c r="AG154" s="20">
        <v>10.9</v>
      </c>
      <c r="AH154" s="20">
        <v>2.8</v>
      </c>
      <c r="AI154" s="20">
        <v>19.2</v>
      </c>
      <c r="AJ154" s="20">
        <v>8.4</v>
      </c>
      <c r="AK154" s="20">
        <v>8</v>
      </c>
      <c r="AL154" s="20">
        <v>11.4</v>
      </c>
      <c r="AM154" s="20">
        <v>0</v>
      </c>
      <c r="AN154" s="20">
        <v>15.2</v>
      </c>
      <c r="AO154" s="20">
        <v>12.6</v>
      </c>
      <c r="AP154" s="20">
        <v>12.2</v>
      </c>
      <c r="AQ154" s="20">
        <v>14.2</v>
      </c>
      <c r="AR154" s="20">
        <v>21.2</v>
      </c>
      <c r="AS154" s="20">
        <v>19.2</v>
      </c>
      <c r="AT154" s="20">
        <v>13.8</v>
      </c>
      <c r="AU154" s="20">
        <v>12.2</v>
      </c>
      <c r="AV154" s="20">
        <v>8.4</v>
      </c>
      <c r="AW154" s="20">
        <v>8.4</v>
      </c>
      <c r="AX154" s="20">
        <v>8.4</v>
      </c>
      <c r="AY154" s="20">
        <v>7.4</v>
      </c>
      <c r="AZ154" s="20">
        <v>9</v>
      </c>
      <c r="BA154" s="20">
        <v>7.4</v>
      </c>
      <c r="BB154" s="20">
        <v>14.6</v>
      </c>
      <c r="BC154" s="20">
        <v>9.5</v>
      </c>
    </row>
    <row r="155" spans="1:55" ht="14.1" customHeight="1" x14ac:dyDescent="0.3">
      <c r="A155" s="7" t="s">
        <v>333</v>
      </c>
      <c r="B155" s="23"/>
      <c r="C155" s="81">
        <v>7</v>
      </c>
      <c r="D155" s="23">
        <v>5.4</v>
      </c>
      <c r="E155" s="81">
        <v>5.2</v>
      </c>
      <c r="F155" s="23">
        <v>6.4</v>
      </c>
      <c r="G155" s="81">
        <v>9</v>
      </c>
      <c r="H155" s="23">
        <v>8.4</v>
      </c>
      <c r="I155" s="81">
        <v>15.4</v>
      </c>
      <c r="J155" s="23">
        <v>5.8000000000000007</v>
      </c>
      <c r="K155" s="81">
        <v>5.2</v>
      </c>
      <c r="L155" s="81">
        <v>2</v>
      </c>
      <c r="M155" s="20">
        <v>13.5</v>
      </c>
      <c r="N155" s="20">
        <v>10.199999999999999</v>
      </c>
      <c r="O155" s="20">
        <v>16.600000000000001</v>
      </c>
      <c r="P155" s="20">
        <v>12</v>
      </c>
      <c r="Q155" s="20">
        <v>13.2</v>
      </c>
      <c r="R155" s="20">
        <v>13</v>
      </c>
      <c r="S155" s="20">
        <v>16.100000000000001</v>
      </c>
      <c r="T155" s="20">
        <v>11.4</v>
      </c>
      <c r="U155" s="20">
        <v>2.4</v>
      </c>
      <c r="V155" s="20">
        <v>17.2</v>
      </c>
      <c r="W155" s="20">
        <v>14.2</v>
      </c>
      <c r="X155" s="20">
        <v>12</v>
      </c>
      <c r="Y155" s="20">
        <v>0.4</v>
      </c>
      <c r="Z155" s="20">
        <v>22</v>
      </c>
      <c r="AA155" s="20">
        <v>15.8</v>
      </c>
      <c r="AB155" s="20">
        <v>14.3</v>
      </c>
      <c r="AC155" s="20">
        <v>15.8</v>
      </c>
      <c r="AD155" s="20">
        <v>10.6</v>
      </c>
      <c r="AE155" s="20">
        <v>20.399999999999999</v>
      </c>
      <c r="AF155" s="20">
        <v>14.9</v>
      </c>
      <c r="AG155" s="20">
        <v>12.9</v>
      </c>
      <c r="AH155" s="20">
        <v>2.8</v>
      </c>
      <c r="AI155" s="20">
        <v>21</v>
      </c>
      <c r="AJ155" s="20">
        <v>8.4</v>
      </c>
      <c r="AK155" s="20">
        <v>11.4</v>
      </c>
      <c r="AL155" s="20">
        <v>12.4</v>
      </c>
      <c r="AM155" s="20">
        <v>0</v>
      </c>
      <c r="AN155" s="20">
        <v>17.399999999999999</v>
      </c>
      <c r="AO155" s="20">
        <v>15</v>
      </c>
      <c r="AP155" s="20">
        <v>13.4</v>
      </c>
      <c r="AQ155" s="20">
        <v>14.2</v>
      </c>
      <c r="AR155" s="20">
        <v>21.7</v>
      </c>
      <c r="AS155" s="20">
        <v>20.8</v>
      </c>
      <c r="AT155" s="20">
        <v>13.8</v>
      </c>
      <c r="AU155" s="20">
        <v>13.4</v>
      </c>
      <c r="AV155" s="20">
        <v>13.4</v>
      </c>
      <c r="AW155" s="20">
        <v>10.8</v>
      </c>
      <c r="AX155" s="20">
        <v>8.4</v>
      </c>
      <c r="AY155" s="20">
        <v>8.6</v>
      </c>
      <c r="AZ155" s="20">
        <v>9</v>
      </c>
      <c r="BA155" s="20">
        <v>10.6</v>
      </c>
      <c r="BB155" s="20">
        <v>17</v>
      </c>
      <c r="BC155" s="20">
        <v>8.9</v>
      </c>
    </row>
    <row r="156" spans="1:55" ht="14.1" customHeight="1" x14ac:dyDescent="0.3">
      <c r="A156" s="7" t="s">
        <v>332</v>
      </c>
      <c r="B156" s="23"/>
      <c r="C156" s="81">
        <v>8</v>
      </c>
      <c r="D156" s="23">
        <v>5.4</v>
      </c>
      <c r="E156" s="81">
        <v>5.8000000000000007</v>
      </c>
      <c r="F156" s="23">
        <v>6.4</v>
      </c>
      <c r="G156" s="81">
        <v>9</v>
      </c>
      <c r="H156" s="23">
        <v>8.4</v>
      </c>
      <c r="I156" s="81">
        <v>15.4</v>
      </c>
      <c r="J156" s="23">
        <v>5.8000000000000007</v>
      </c>
      <c r="K156" s="81">
        <v>5.2</v>
      </c>
      <c r="L156" s="81">
        <v>2</v>
      </c>
      <c r="M156" s="20">
        <v>13.5</v>
      </c>
      <c r="N156" s="20">
        <v>10.199999999999999</v>
      </c>
      <c r="O156" s="20">
        <v>26.8</v>
      </c>
      <c r="P156" s="20">
        <v>14.4</v>
      </c>
      <c r="Q156" s="20">
        <v>14.2</v>
      </c>
      <c r="R156" s="20">
        <v>13</v>
      </c>
      <c r="S156" s="20">
        <v>16.100000000000001</v>
      </c>
      <c r="T156" s="20">
        <v>11.4</v>
      </c>
      <c r="U156" s="20">
        <v>2</v>
      </c>
      <c r="V156" s="20">
        <v>17.2</v>
      </c>
      <c r="W156" s="20">
        <v>14.2</v>
      </c>
      <c r="X156" s="20">
        <v>12</v>
      </c>
      <c r="Y156" s="20">
        <v>0.4</v>
      </c>
      <c r="Z156" s="20">
        <v>21.9</v>
      </c>
      <c r="AA156" s="20">
        <v>15.8</v>
      </c>
      <c r="AB156" s="20">
        <v>15.3</v>
      </c>
      <c r="AC156" s="20">
        <v>15.8</v>
      </c>
      <c r="AD156" s="20">
        <v>10.6</v>
      </c>
      <c r="AE156" s="20">
        <v>21</v>
      </c>
      <c r="AF156" s="20">
        <v>14.9</v>
      </c>
      <c r="AG156" s="20">
        <v>12.8</v>
      </c>
      <c r="AH156" s="20">
        <v>2.8</v>
      </c>
      <c r="AI156" s="20">
        <v>21</v>
      </c>
      <c r="AJ156" s="20">
        <v>8.4</v>
      </c>
      <c r="AK156" s="20">
        <v>11.4</v>
      </c>
      <c r="AL156" s="20">
        <v>12.4</v>
      </c>
      <c r="AM156" s="20">
        <v>0</v>
      </c>
      <c r="AN156" s="20">
        <v>18</v>
      </c>
      <c r="AO156" s="20">
        <v>16.399999999999999</v>
      </c>
      <c r="AP156" s="20">
        <v>13.4</v>
      </c>
      <c r="AQ156" s="20">
        <v>14.8</v>
      </c>
      <c r="AR156" s="20">
        <v>22.9</v>
      </c>
      <c r="AS156" s="20">
        <v>20.8</v>
      </c>
      <c r="AT156" s="20">
        <v>13.8</v>
      </c>
      <c r="AU156" s="20">
        <v>13.4</v>
      </c>
      <c r="AV156" s="20">
        <v>13.4</v>
      </c>
      <c r="AW156" s="20">
        <v>10.8</v>
      </c>
      <c r="AX156" s="20">
        <v>8.4</v>
      </c>
      <c r="AY156" s="20">
        <v>8.6</v>
      </c>
      <c r="AZ156" s="20">
        <v>9</v>
      </c>
      <c r="BA156" s="20">
        <v>10.6</v>
      </c>
      <c r="BB156" s="20">
        <v>17</v>
      </c>
      <c r="BC156" s="20">
        <v>8.9</v>
      </c>
    </row>
    <row r="157" spans="1:55" ht="14.1" customHeight="1" x14ac:dyDescent="0.3">
      <c r="A157" s="7" t="s">
        <v>331</v>
      </c>
      <c r="B157" s="23"/>
      <c r="C157" s="81">
        <v>8</v>
      </c>
      <c r="D157" s="23">
        <v>5.8000000000000007</v>
      </c>
      <c r="E157" s="81">
        <v>5.8000000000000007</v>
      </c>
      <c r="F157" s="23">
        <v>71.400000000000006</v>
      </c>
      <c r="G157" s="81">
        <v>9</v>
      </c>
      <c r="H157" s="23">
        <v>9</v>
      </c>
      <c r="I157" s="81">
        <v>15.4</v>
      </c>
      <c r="J157" s="23">
        <v>5.8000000000000007</v>
      </c>
      <c r="K157" s="81">
        <v>5.2</v>
      </c>
      <c r="L157" s="81">
        <v>2.4</v>
      </c>
      <c r="M157" s="20">
        <v>13.1</v>
      </c>
      <c r="N157" s="20">
        <v>10.199999999999999</v>
      </c>
      <c r="O157" s="20">
        <v>27.4</v>
      </c>
      <c r="P157" s="20">
        <v>14.4</v>
      </c>
      <c r="Q157" s="20">
        <v>14.2</v>
      </c>
      <c r="R157" s="20">
        <v>14.6</v>
      </c>
      <c r="S157" s="20">
        <v>15.5</v>
      </c>
      <c r="T157" s="20">
        <v>11.4</v>
      </c>
      <c r="U157" s="20">
        <v>2</v>
      </c>
      <c r="V157" s="20">
        <v>18.399999999999999</v>
      </c>
      <c r="W157" s="20">
        <v>13.8</v>
      </c>
      <c r="X157" s="20">
        <v>12.4</v>
      </c>
      <c r="Y157" s="20">
        <v>0.4</v>
      </c>
      <c r="Z157" s="20">
        <v>21.9</v>
      </c>
      <c r="AA157" s="20">
        <v>15.8</v>
      </c>
      <c r="AB157" s="20">
        <v>15.3</v>
      </c>
      <c r="AC157" s="20">
        <v>15.8</v>
      </c>
      <c r="AD157" s="20">
        <v>12.2</v>
      </c>
      <c r="AE157" s="20">
        <v>24</v>
      </c>
      <c r="AF157" s="20">
        <v>14.1</v>
      </c>
      <c r="AG157" s="20">
        <v>12</v>
      </c>
      <c r="AH157" s="20">
        <v>2.8</v>
      </c>
      <c r="AI157" s="20">
        <v>21.2</v>
      </c>
      <c r="AJ157" s="20">
        <v>8.4</v>
      </c>
      <c r="AK157" s="20">
        <v>11.8</v>
      </c>
      <c r="AL157" s="20">
        <v>14.4</v>
      </c>
      <c r="AM157" s="20">
        <v>0</v>
      </c>
      <c r="AN157" s="20">
        <v>13.9</v>
      </c>
      <c r="AO157" s="20">
        <v>15</v>
      </c>
      <c r="AP157" s="20">
        <v>14.8</v>
      </c>
      <c r="AQ157" s="20">
        <v>15.8</v>
      </c>
      <c r="AR157" s="20">
        <v>21.7</v>
      </c>
      <c r="AS157" s="20">
        <v>20.8</v>
      </c>
      <c r="AT157" s="20">
        <v>15.4</v>
      </c>
      <c r="AU157" s="20">
        <v>13.4</v>
      </c>
      <c r="AV157" s="20">
        <v>14</v>
      </c>
      <c r="AW157" s="20">
        <v>14.6</v>
      </c>
      <c r="AX157" s="20">
        <v>16.8</v>
      </c>
      <c r="AY157" s="20">
        <v>23.4</v>
      </c>
      <c r="AZ157" s="20">
        <v>29.4</v>
      </c>
      <c r="BA157" s="20">
        <v>19.2</v>
      </c>
      <c r="BB157" s="20">
        <v>19.399999999999999</v>
      </c>
      <c r="BC157" s="20">
        <v>8.4</v>
      </c>
    </row>
    <row r="158" spans="1:55" ht="14.1" customHeight="1" x14ac:dyDescent="0.3">
      <c r="A158" s="7" t="s">
        <v>330</v>
      </c>
      <c r="B158" s="23"/>
      <c r="C158" s="81">
        <v>8</v>
      </c>
      <c r="D158" s="23">
        <v>5.8000000000000007</v>
      </c>
      <c r="E158" s="81">
        <v>6.4</v>
      </c>
      <c r="F158" s="23">
        <v>72.2</v>
      </c>
      <c r="G158" s="81">
        <v>9.4</v>
      </c>
      <c r="H158" s="23">
        <v>9.4</v>
      </c>
      <c r="I158" s="81">
        <v>15.4</v>
      </c>
      <c r="J158" s="23">
        <v>5.8000000000000007</v>
      </c>
      <c r="K158" s="81">
        <v>5.2</v>
      </c>
      <c r="L158" s="81">
        <v>2.4</v>
      </c>
      <c r="M158" s="20">
        <v>13.5</v>
      </c>
      <c r="N158" s="20">
        <v>9.6000000000000014</v>
      </c>
      <c r="O158" s="20">
        <v>29.4</v>
      </c>
      <c r="P158" s="20">
        <v>15</v>
      </c>
      <c r="Q158" s="20">
        <v>14.2</v>
      </c>
      <c r="R158" s="20">
        <v>14.6</v>
      </c>
      <c r="S158" s="20">
        <v>15.5</v>
      </c>
      <c r="T158" s="20">
        <v>11.4</v>
      </c>
      <c r="U158" s="20">
        <v>2</v>
      </c>
      <c r="V158" s="20">
        <v>18.399999999999999</v>
      </c>
      <c r="W158" s="20">
        <v>14.2</v>
      </c>
      <c r="X158" s="20">
        <v>12.4</v>
      </c>
      <c r="Y158" s="20">
        <v>0.4</v>
      </c>
      <c r="Z158" s="20">
        <v>23.1</v>
      </c>
      <c r="AA158" s="20">
        <v>17</v>
      </c>
      <c r="AB158" s="20">
        <v>15.9</v>
      </c>
      <c r="AC158" s="20">
        <v>17</v>
      </c>
      <c r="AD158" s="20">
        <v>13</v>
      </c>
      <c r="AE158" s="20">
        <v>24</v>
      </c>
      <c r="AF158" s="20">
        <v>15.2</v>
      </c>
      <c r="AG158" s="20">
        <v>12</v>
      </c>
      <c r="AH158" s="20">
        <v>2.8</v>
      </c>
      <c r="AI158" s="20">
        <v>21.2</v>
      </c>
      <c r="AJ158" s="20">
        <v>8.4</v>
      </c>
      <c r="AK158" s="20">
        <v>11.8</v>
      </c>
      <c r="AL158" s="20">
        <v>13.8</v>
      </c>
      <c r="AM158" s="20">
        <v>0</v>
      </c>
      <c r="AN158" s="20">
        <v>13.9</v>
      </c>
      <c r="AO158" s="20">
        <v>15</v>
      </c>
      <c r="AP158" s="20">
        <v>14.7</v>
      </c>
      <c r="AQ158" s="20">
        <v>17.8</v>
      </c>
      <c r="AR158" s="20">
        <v>22.8</v>
      </c>
      <c r="AS158" s="20">
        <v>20.8</v>
      </c>
      <c r="AT158" s="20">
        <v>15.4</v>
      </c>
      <c r="AU158" s="20">
        <v>13</v>
      </c>
      <c r="AV158" s="20">
        <v>14</v>
      </c>
      <c r="AW158" s="20">
        <v>15.8</v>
      </c>
      <c r="AX158" s="20">
        <v>16.8</v>
      </c>
      <c r="AY158" s="20">
        <v>23.4</v>
      </c>
      <c r="AZ158" s="20">
        <v>29.4</v>
      </c>
      <c r="BA158" s="20">
        <v>19.2</v>
      </c>
      <c r="BB158" s="20">
        <v>20</v>
      </c>
      <c r="BC158" s="20">
        <v>7.4</v>
      </c>
    </row>
    <row r="159" spans="1:55" ht="14.1" customHeight="1" x14ac:dyDescent="0.3">
      <c r="A159" s="7" t="s">
        <v>329</v>
      </c>
      <c r="B159" s="23"/>
      <c r="C159" s="81">
        <v>8</v>
      </c>
      <c r="D159" s="23">
        <v>6.2</v>
      </c>
      <c r="E159" s="81">
        <v>7.4</v>
      </c>
      <c r="F159" s="23">
        <v>72.600000000000009</v>
      </c>
      <c r="G159" s="81">
        <v>10.8</v>
      </c>
      <c r="H159" s="23">
        <v>9.8000000000000007</v>
      </c>
      <c r="I159" s="81">
        <v>15.4</v>
      </c>
      <c r="J159" s="23">
        <v>5.8000000000000007</v>
      </c>
      <c r="K159" s="81">
        <v>5.2</v>
      </c>
      <c r="L159" s="81">
        <v>2.4</v>
      </c>
      <c r="M159" s="20">
        <v>13.5</v>
      </c>
      <c r="N159" s="20">
        <v>9.7000000000000011</v>
      </c>
      <c r="O159" s="20">
        <v>30.2</v>
      </c>
      <c r="P159" s="20">
        <v>13.8</v>
      </c>
      <c r="Q159" s="20">
        <v>15.8</v>
      </c>
      <c r="R159" s="20">
        <v>15</v>
      </c>
      <c r="S159" s="20">
        <v>15.5</v>
      </c>
      <c r="T159" s="20">
        <v>12.2</v>
      </c>
      <c r="U159" s="20">
        <v>2</v>
      </c>
      <c r="V159" s="20">
        <v>19</v>
      </c>
      <c r="W159" s="20">
        <v>16.8</v>
      </c>
      <c r="X159" s="20">
        <v>13</v>
      </c>
      <c r="Y159" s="20">
        <v>0.4</v>
      </c>
      <c r="Z159" s="20">
        <v>23.1</v>
      </c>
      <c r="AA159" s="20">
        <v>20</v>
      </c>
      <c r="AB159" s="20">
        <v>15.9</v>
      </c>
      <c r="AC159" s="20">
        <v>17.600000000000001</v>
      </c>
      <c r="AD159" s="20">
        <v>13.4</v>
      </c>
      <c r="AE159" s="20">
        <v>26.5</v>
      </c>
      <c r="AF159" s="20">
        <v>15.2</v>
      </c>
      <c r="AG159" s="20">
        <v>12.8</v>
      </c>
      <c r="AH159" s="20">
        <v>4.6000000000000014</v>
      </c>
      <c r="AI159" s="20">
        <v>20.8</v>
      </c>
      <c r="AJ159" s="20">
        <v>8.8000000000000007</v>
      </c>
      <c r="AK159" s="20">
        <v>13.2</v>
      </c>
      <c r="AL159" s="20">
        <v>14.4</v>
      </c>
      <c r="AM159" s="20">
        <v>0</v>
      </c>
      <c r="AN159" s="20">
        <v>16.8</v>
      </c>
      <c r="AO159" s="20">
        <v>15.4</v>
      </c>
      <c r="AP159" s="20">
        <v>14.7</v>
      </c>
      <c r="AQ159" s="20">
        <v>17.8</v>
      </c>
      <c r="AR159" s="20">
        <v>25.6</v>
      </c>
      <c r="AS159" s="20">
        <v>20.2</v>
      </c>
      <c r="AT159" s="20">
        <v>16</v>
      </c>
      <c r="AU159" s="20">
        <v>13.8</v>
      </c>
      <c r="AV159" s="20">
        <v>15.4</v>
      </c>
      <c r="AW159" s="20">
        <v>15.6</v>
      </c>
      <c r="AX159" s="20">
        <v>17.2</v>
      </c>
      <c r="AY159" s="20">
        <v>23.4</v>
      </c>
      <c r="AZ159" s="20">
        <v>30</v>
      </c>
      <c r="BA159" s="20">
        <v>19.8</v>
      </c>
      <c r="BB159" s="20">
        <v>20</v>
      </c>
      <c r="BC159" s="20">
        <v>7.4</v>
      </c>
    </row>
    <row r="160" spans="1:55" ht="14.1" customHeight="1" x14ac:dyDescent="0.3">
      <c r="A160" s="7" t="s">
        <v>328</v>
      </c>
      <c r="B160" s="23"/>
      <c r="C160" s="81">
        <v>8</v>
      </c>
      <c r="D160" s="23">
        <v>6.8000000000000007</v>
      </c>
      <c r="E160" s="81">
        <v>7.4</v>
      </c>
      <c r="F160" s="23">
        <v>72</v>
      </c>
      <c r="G160" s="81">
        <v>11</v>
      </c>
      <c r="H160" s="23">
        <v>9.2000000000000011</v>
      </c>
      <c r="I160" s="81">
        <v>15.3</v>
      </c>
      <c r="J160" s="23">
        <v>5.8000000000000007</v>
      </c>
      <c r="K160" s="81">
        <v>6.8000000000000007</v>
      </c>
      <c r="L160" s="81">
        <v>2.4</v>
      </c>
      <c r="M160" s="20">
        <v>13</v>
      </c>
      <c r="N160" s="20">
        <v>10.199999999999999</v>
      </c>
      <c r="O160" s="20">
        <v>30.6</v>
      </c>
      <c r="P160" s="20">
        <v>12.8</v>
      </c>
      <c r="Q160" s="20">
        <v>14.6</v>
      </c>
      <c r="R160" s="20">
        <v>13.4</v>
      </c>
      <c r="S160" s="20">
        <v>13.6</v>
      </c>
      <c r="T160" s="20">
        <v>11.8</v>
      </c>
      <c r="U160" s="20">
        <v>1.6</v>
      </c>
      <c r="V160" s="20">
        <v>15.8</v>
      </c>
      <c r="W160" s="20">
        <v>16.100000000000001</v>
      </c>
      <c r="X160" s="20">
        <v>12.8</v>
      </c>
      <c r="Y160" s="20">
        <v>0.4</v>
      </c>
      <c r="Z160" s="20">
        <v>16.8</v>
      </c>
      <c r="AA160" s="20">
        <v>19.399999999999999</v>
      </c>
      <c r="AB160" s="20">
        <v>13.1</v>
      </c>
      <c r="AC160" s="20">
        <v>17.100000000000001</v>
      </c>
      <c r="AD160" s="20">
        <v>9.6000000000000014</v>
      </c>
      <c r="AE160" s="20">
        <v>17.899999999999999</v>
      </c>
      <c r="AF160" s="20">
        <v>14.5</v>
      </c>
      <c r="AG160" s="20">
        <v>13.1</v>
      </c>
      <c r="AH160" s="20">
        <v>4.6000000000000014</v>
      </c>
      <c r="AI160" s="20">
        <v>20.3</v>
      </c>
      <c r="AJ160" s="20">
        <v>8.4</v>
      </c>
      <c r="AK160" s="20">
        <v>11.8</v>
      </c>
      <c r="AL160" s="20">
        <v>12.4</v>
      </c>
      <c r="AM160" s="20">
        <v>0</v>
      </c>
      <c r="AN160" s="20">
        <v>14.3</v>
      </c>
      <c r="AO160" s="20">
        <v>14.9</v>
      </c>
      <c r="AP160" s="20">
        <v>15.3</v>
      </c>
      <c r="AQ160" s="20">
        <v>15.2</v>
      </c>
      <c r="AR160" s="20">
        <v>22.3</v>
      </c>
      <c r="AS160" s="20">
        <v>18.399999999999999</v>
      </c>
      <c r="AT160" s="20">
        <v>15</v>
      </c>
      <c r="AU160" s="20">
        <v>13.1</v>
      </c>
      <c r="AV160" s="20">
        <v>15.4</v>
      </c>
      <c r="AW160" s="20">
        <v>13.9</v>
      </c>
      <c r="AX160" s="20">
        <v>16</v>
      </c>
      <c r="AY160" s="20">
        <v>22</v>
      </c>
      <c r="AZ160" s="20">
        <v>29</v>
      </c>
      <c r="BA160" s="20">
        <v>19.8</v>
      </c>
      <c r="BB160" s="20">
        <v>20.8</v>
      </c>
      <c r="BC160" s="20">
        <v>7.2</v>
      </c>
    </row>
    <row r="161" spans="1:55" ht="14.1" customHeight="1" x14ac:dyDescent="0.3">
      <c r="A161" s="7" t="s">
        <v>347</v>
      </c>
      <c r="B161" s="23"/>
      <c r="C161" s="81">
        <v>7.4</v>
      </c>
      <c r="D161" s="23">
        <v>5.8000000000000007</v>
      </c>
      <c r="E161" s="81">
        <v>6.2</v>
      </c>
      <c r="F161" s="23">
        <v>70.5</v>
      </c>
      <c r="G161" s="81">
        <v>9</v>
      </c>
      <c r="H161" s="23">
        <v>6</v>
      </c>
      <c r="I161" s="81">
        <v>9.2000000000000011</v>
      </c>
      <c r="J161" s="23">
        <v>3.4</v>
      </c>
      <c r="K161" s="81">
        <v>4.8000000000000007</v>
      </c>
      <c r="L161" s="81">
        <v>2</v>
      </c>
      <c r="M161" s="20">
        <v>7.1000000000000014</v>
      </c>
      <c r="N161" s="20">
        <v>4.5</v>
      </c>
      <c r="O161" s="20">
        <v>20</v>
      </c>
      <c r="P161" s="20">
        <v>5.2</v>
      </c>
      <c r="Q161" s="20">
        <v>6.4</v>
      </c>
      <c r="R161" s="20">
        <v>7.2</v>
      </c>
      <c r="S161" s="20">
        <v>9.5</v>
      </c>
      <c r="T161" s="20">
        <v>8.8000000000000007</v>
      </c>
      <c r="U161" s="20">
        <v>0</v>
      </c>
      <c r="V161" s="20">
        <v>9.8000000000000007</v>
      </c>
      <c r="W161" s="20">
        <v>8.7000000000000011</v>
      </c>
      <c r="X161" s="20">
        <v>9.3000000000000007</v>
      </c>
      <c r="Y161" s="20">
        <v>0.4</v>
      </c>
      <c r="Z161" s="20">
        <v>11.2</v>
      </c>
      <c r="AA161" s="20">
        <v>15.1</v>
      </c>
      <c r="AB161" s="20">
        <v>10.9</v>
      </c>
      <c r="AC161" s="20">
        <v>19.100000000000001</v>
      </c>
      <c r="AD161" s="20">
        <v>9.8000000000000007</v>
      </c>
      <c r="AE161" s="20">
        <v>15.1</v>
      </c>
      <c r="AF161" s="20">
        <v>11.1</v>
      </c>
      <c r="AG161" s="20">
        <v>13.5</v>
      </c>
      <c r="AH161" s="20">
        <v>4.2</v>
      </c>
      <c r="AI161" s="20">
        <v>17.2</v>
      </c>
      <c r="AJ161" s="20">
        <v>11.2</v>
      </c>
      <c r="AK161" s="20">
        <v>15.9</v>
      </c>
      <c r="AL161" s="20">
        <v>8.2000000000000011</v>
      </c>
      <c r="AM161" s="20">
        <v>0</v>
      </c>
      <c r="AN161" s="20">
        <v>13.8</v>
      </c>
      <c r="AO161" s="20">
        <v>8.3000000000000007</v>
      </c>
      <c r="AP161" s="20">
        <v>10.8</v>
      </c>
      <c r="AQ161" s="20">
        <v>14.4</v>
      </c>
      <c r="AR161" s="20">
        <v>13.4</v>
      </c>
      <c r="AS161" s="20">
        <v>27.2</v>
      </c>
      <c r="AT161" s="20">
        <v>10</v>
      </c>
      <c r="AU161" s="20">
        <v>8.4</v>
      </c>
      <c r="AV161" s="20">
        <v>10.8</v>
      </c>
      <c r="AW161" s="20">
        <v>11</v>
      </c>
      <c r="AX161" s="20">
        <v>10.199999999999999</v>
      </c>
      <c r="AY161" s="20">
        <v>23</v>
      </c>
      <c r="AZ161" s="20">
        <v>27.9</v>
      </c>
      <c r="BA161" s="20">
        <v>20</v>
      </c>
      <c r="BB161" s="20">
        <v>18.399999999999999</v>
      </c>
      <c r="BC161" s="20">
        <v>4.4000000000000004</v>
      </c>
    </row>
    <row r="162" spans="1:55" ht="14.1" customHeight="1" x14ac:dyDescent="0.3">
      <c r="A162" s="50" t="s">
        <v>325</v>
      </c>
      <c r="B162" s="63">
        <v>3.8</v>
      </c>
      <c r="C162" s="82">
        <v>5.4</v>
      </c>
      <c r="D162" s="63">
        <v>7.6000000000000014</v>
      </c>
      <c r="E162" s="82">
        <v>2.8</v>
      </c>
      <c r="F162" s="63">
        <v>4.4000000000000004</v>
      </c>
      <c r="G162" s="82">
        <v>5.4</v>
      </c>
      <c r="H162" s="63">
        <v>8</v>
      </c>
      <c r="I162" s="82">
        <v>6.5</v>
      </c>
      <c r="J162" s="63">
        <v>6</v>
      </c>
      <c r="K162" s="82">
        <v>8.4</v>
      </c>
      <c r="L162" s="82">
        <v>2</v>
      </c>
      <c r="M162" s="51">
        <v>8.3000000000000007</v>
      </c>
      <c r="N162" s="51">
        <v>7.9</v>
      </c>
      <c r="O162" s="51">
        <v>9.2000000000000011</v>
      </c>
      <c r="P162" s="51">
        <v>7.5</v>
      </c>
      <c r="Q162" s="51">
        <v>9.8000000000000007</v>
      </c>
      <c r="R162" s="51">
        <v>9</v>
      </c>
      <c r="S162" s="51">
        <v>12</v>
      </c>
      <c r="T162" s="51">
        <v>8.5</v>
      </c>
      <c r="U162" s="51">
        <v>8.4</v>
      </c>
      <c r="V162" s="51">
        <v>17.2</v>
      </c>
      <c r="W162" s="51">
        <v>11.4</v>
      </c>
      <c r="X162" s="51">
        <v>14</v>
      </c>
      <c r="Y162" s="51">
        <v>1.2</v>
      </c>
      <c r="Z162" s="51">
        <v>24.2</v>
      </c>
      <c r="AA162" s="51">
        <v>24.2</v>
      </c>
      <c r="AB162" s="51">
        <v>10.6</v>
      </c>
      <c r="AC162" s="51">
        <v>20.5</v>
      </c>
      <c r="AD162" s="51">
        <v>12.2</v>
      </c>
      <c r="AE162" s="51">
        <v>23.8</v>
      </c>
      <c r="AF162" s="51">
        <v>11</v>
      </c>
      <c r="AG162" s="51">
        <v>12.9</v>
      </c>
      <c r="AH162" s="51">
        <v>7.1000000000000014</v>
      </c>
      <c r="AI162" s="51">
        <v>22.2</v>
      </c>
      <c r="AJ162" s="51">
        <v>11.6</v>
      </c>
      <c r="AK162" s="51">
        <v>23.8</v>
      </c>
      <c r="AL162" s="51">
        <v>11.8</v>
      </c>
      <c r="AM162" s="51">
        <v>0</v>
      </c>
      <c r="AN162" s="51">
        <v>30.6</v>
      </c>
      <c r="AO162" s="51">
        <v>22.7</v>
      </c>
      <c r="AP162" s="51">
        <v>22.1</v>
      </c>
      <c r="AQ162" s="51">
        <v>30</v>
      </c>
      <c r="AR162" s="51">
        <v>19.2</v>
      </c>
      <c r="AS162" s="51">
        <v>21.6</v>
      </c>
      <c r="AT162" s="51">
        <v>19.8</v>
      </c>
      <c r="AU162" s="51">
        <v>13.6</v>
      </c>
      <c r="AV162" s="51">
        <v>11.6</v>
      </c>
      <c r="AW162" s="51">
        <v>12.8</v>
      </c>
      <c r="AX162" s="51">
        <v>15.2</v>
      </c>
      <c r="AY162" s="51">
        <v>15.8</v>
      </c>
      <c r="AZ162" s="51">
        <v>13.6</v>
      </c>
      <c r="BA162" s="51">
        <v>22.9</v>
      </c>
      <c r="BB162" s="51">
        <v>16.399999999999999</v>
      </c>
      <c r="BC162" s="51">
        <v>8.8000000000000007</v>
      </c>
    </row>
    <row r="163" spans="1:55" ht="14.1" customHeight="1" x14ac:dyDescent="0.3">
      <c r="A163" s="7" t="s">
        <v>324</v>
      </c>
      <c r="B163" s="23">
        <v>5.2</v>
      </c>
      <c r="C163" s="81">
        <v>5.8000000000000007</v>
      </c>
      <c r="D163" s="23">
        <v>8</v>
      </c>
      <c r="E163" s="81">
        <v>2.8</v>
      </c>
      <c r="F163" s="23">
        <v>5.4</v>
      </c>
      <c r="G163" s="81">
        <v>6</v>
      </c>
      <c r="H163" s="23">
        <v>8.4</v>
      </c>
      <c r="I163" s="81">
        <v>6.9</v>
      </c>
      <c r="J163" s="23">
        <v>6.4</v>
      </c>
      <c r="K163" s="81">
        <v>8</v>
      </c>
      <c r="L163" s="81">
        <v>2</v>
      </c>
      <c r="M163" s="20">
        <v>9.3000000000000007</v>
      </c>
      <c r="N163" s="20">
        <v>8</v>
      </c>
      <c r="O163" s="20">
        <v>10.199999999999999</v>
      </c>
      <c r="P163" s="20">
        <v>7.8000000000000007</v>
      </c>
      <c r="Q163" s="20">
        <v>10.6</v>
      </c>
      <c r="R163" s="20">
        <v>9.4</v>
      </c>
      <c r="S163" s="20">
        <v>13.4</v>
      </c>
      <c r="T163" s="20">
        <v>10.1</v>
      </c>
      <c r="U163" s="20">
        <v>8.3000000000000007</v>
      </c>
      <c r="V163" s="20">
        <v>19.100000000000001</v>
      </c>
      <c r="W163" s="20">
        <v>12.4</v>
      </c>
      <c r="X163" s="20">
        <v>16.600000000000001</v>
      </c>
      <c r="Y163" s="20">
        <v>4</v>
      </c>
      <c r="Z163" s="20">
        <v>28.2</v>
      </c>
      <c r="AA163" s="20">
        <v>27.4</v>
      </c>
      <c r="AB163" s="20">
        <v>10.6</v>
      </c>
      <c r="AC163" s="20">
        <v>25.6</v>
      </c>
      <c r="AD163" s="20">
        <v>12.8</v>
      </c>
      <c r="AE163" s="20">
        <v>29.3</v>
      </c>
      <c r="AF163" s="20">
        <v>14.6</v>
      </c>
      <c r="AG163" s="20">
        <v>19.5</v>
      </c>
      <c r="AH163" s="20">
        <v>11.1</v>
      </c>
      <c r="AI163" s="20">
        <v>24.6</v>
      </c>
      <c r="AJ163" s="20">
        <v>15</v>
      </c>
      <c r="AK163" s="20">
        <v>17.5</v>
      </c>
      <c r="AL163" s="20">
        <v>15.8</v>
      </c>
      <c r="AM163" s="20">
        <v>0</v>
      </c>
      <c r="AN163" s="20">
        <v>33.799999999999997</v>
      </c>
      <c r="AO163" s="20">
        <v>23.8</v>
      </c>
      <c r="AP163" s="20">
        <v>24.5</v>
      </c>
      <c r="AQ163" s="20">
        <v>29.5</v>
      </c>
      <c r="AR163" s="20">
        <v>21.8</v>
      </c>
      <c r="AS163" s="20">
        <v>22.2</v>
      </c>
      <c r="AT163" s="20">
        <v>21</v>
      </c>
      <c r="AU163" s="20">
        <v>15.2</v>
      </c>
      <c r="AV163" s="20">
        <v>17.399999999999999</v>
      </c>
      <c r="AW163" s="20">
        <v>16.399999999999999</v>
      </c>
      <c r="AX163" s="20">
        <v>18.399999999999999</v>
      </c>
      <c r="AY163" s="20">
        <v>19.8</v>
      </c>
      <c r="AZ163" s="20">
        <v>16.600000000000001</v>
      </c>
      <c r="BA163" s="20">
        <v>25.1</v>
      </c>
      <c r="BB163" s="20">
        <v>20</v>
      </c>
      <c r="BC163" s="20">
        <v>18</v>
      </c>
    </row>
    <row r="164" spans="1:55" ht="14.1" customHeight="1" x14ac:dyDescent="0.3">
      <c r="A164" s="7" t="s">
        <v>323</v>
      </c>
      <c r="B164" s="23">
        <v>5.6000000000000014</v>
      </c>
      <c r="C164" s="81">
        <v>5.8000000000000007</v>
      </c>
      <c r="D164" s="23">
        <v>7.6000000000000014</v>
      </c>
      <c r="E164" s="81">
        <v>3.4</v>
      </c>
      <c r="F164" s="23">
        <v>6</v>
      </c>
      <c r="G164" s="81">
        <v>6</v>
      </c>
      <c r="H164" s="23">
        <v>8.4</v>
      </c>
      <c r="I164" s="81">
        <v>6</v>
      </c>
      <c r="J164" s="23">
        <v>7</v>
      </c>
      <c r="K164" s="81">
        <v>8</v>
      </c>
      <c r="L164" s="81">
        <v>2.4</v>
      </c>
      <c r="M164" s="20">
        <v>8.7000000000000011</v>
      </c>
      <c r="N164" s="20">
        <v>8.6</v>
      </c>
      <c r="O164" s="20">
        <v>10.199999999999999</v>
      </c>
      <c r="P164" s="20">
        <v>7.8000000000000007</v>
      </c>
      <c r="Q164" s="20">
        <v>11</v>
      </c>
      <c r="R164" s="20">
        <v>9.8000000000000007</v>
      </c>
      <c r="S164" s="20">
        <v>13.4</v>
      </c>
      <c r="T164" s="20">
        <v>10.1</v>
      </c>
      <c r="U164" s="20">
        <v>8.9</v>
      </c>
      <c r="V164" s="20">
        <v>19.600000000000001</v>
      </c>
      <c r="W164" s="20">
        <v>12.8</v>
      </c>
      <c r="X164" s="20">
        <v>17</v>
      </c>
      <c r="Y164" s="20">
        <v>4</v>
      </c>
      <c r="Z164" s="20">
        <v>28</v>
      </c>
      <c r="AA164" s="20">
        <v>27</v>
      </c>
      <c r="AB164" s="20">
        <v>10.1</v>
      </c>
      <c r="AC164" s="20">
        <v>24.9</v>
      </c>
      <c r="AD164" s="20">
        <v>12.2</v>
      </c>
      <c r="AE164" s="20">
        <v>27.9</v>
      </c>
      <c r="AF164" s="20">
        <v>14.6</v>
      </c>
      <c r="AG164" s="20">
        <v>19.8</v>
      </c>
      <c r="AH164" s="20">
        <v>10.7</v>
      </c>
      <c r="AI164" s="20">
        <v>23.6</v>
      </c>
      <c r="AJ164" s="20">
        <v>15.2</v>
      </c>
      <c r="AK164" s="20">
        <v>17.5</v>
      </c>
      <c r="AL164" s="20">
        <v>16.399999999999999</v>
      </c>
      <c r="AM164" s="20">
        <v>0</v>
      </c>
      <c r="AN164" s="20">
        <v>33.4</v>
      </c>
      <c r="AO164" s="20">
        <v>19.8</v>
      </c>
      <c r="AP164" s="20">
        <v>24.9</v>
      </c>
      <c r="AQ164" s="20">
        <v>28.9</v>
      </c>
      <c r="AR164" s="20">
        <v>23.4</v>
      </c>
      <c r="AS164" s="20">
        <v>19</v>
      </c>
      <c r="AT164" s="20">
        <v>20</v>
      </c>
      <c r="AU164" s="20">
        <v>12.4</v>
      </c>
      <c r="AV164" s="20">
        <v>16.399999999999999</v>
      </c>
      <c r="AW164" s="20">
        <v>15.4</v>
      </c>
      <c r="AX164" s="20">
        <v>20.399999999999999</v>
      </c>
      <c r="AY164" s="20">
        <v>19.899999999999999</v>
      </c>
      <c r="AZ164" s="20">
        <v>17</v>
      </c>
      <c r="BA164" s="20">
        <v>26.3</v>
      </c>
      <c r="BB164" s="20">
        <v>19.399999999999999</v>
      </c>
      <c r="BC164" s="20">
        <v>16.8</v>
      </c>
    </row>
    <row r="165" spans="1:55" ht="14.1" customHeight="1" x14ac:dyDescent="0.3">
      <c r="A165" s="7" t="s">
        <v>322</v>
      </c>
      <c r="B165" s="23">
        <v>6.2</v>
      </c>
      <c r="C165" s="81">
        <v>5.2</v>
      </c>
      <c r="D165" s="23">
        <v>7.6000000000000014</v>
      </c>
      <c r="E165" s="81">
        <v>4</v>
      </c>
      <c r="F165" s="23">
        <v>6</v>
      </c>
      <c r="G165" s="81">
        <v>6</v>
      </c>
      <c r="H165" s="23">
        <v>8.4</v>
      </c>
      <c r="I165" s="81">
        <v>5.4</v>
      </c>
      <c r="J165" s="23">
        <v>6.4</v>
      </c>
      <c r="K165" s="81">
        <v>6.7</v>
      </c>
      <c r="L165" s="81">
        <v>2.4</v>
      </c>
      <c r="M165" s="20">
        <v>8.8000000000000007</v>
      </c>
      <c r="N165" s="20">
        <v>8.6</v>
      </c>
      <c r="O165" s="20">
        <v>9</v>
      </c>
      <c r="P165" s="20">
        <v>7</v>
      </c>
      <c r="Q165" s="20">
        <v>11.4</v>
      </c>
      <c r="R165" s="20">
        <v>7.4</v>
      </c>
      <c r="S165" s="20">
        <v>11.6</v>
      </c>
      <c r="T165" s="20">
        <v>9.4</v>
      </c>
      <c r="U165" s="20">
        <v>9.1</v>
      </c>
      <c r="V165" s="20">
        <v>17.8</v>
      </c>
      <c r="W165" s="20">
        <v>12.3</v>
      </c>
      <c r="X165" s="20">
        <v>15.4</v>
      </c>
      <c r="Y165" s="20">
        <v>4</v>
      </c>
      <c r="Z165" s="20">
        <v>24</v>
      </c>
      <c r="AA165" s="20">
        <v>25.6</v>
      </c>
      <c r="AB165" s="20">
        <v>10.9</v>
      </c>
      <c r="AC165" s="20">
        <v>24.9</v>
      </c>
      <c r="AD165" s="20">
        <v>11</v>
      </c>
      <c r="AE165" s="20">
        <v>25</v>
      </c>
      <c r="AF165" s="20">
        <v>13.8</v>
      </c>
      <c r="AG165" s="20">
        <v>17.100000000000001</v>
      </c>
      <c r="AH165" s="20">
        <v>11.1</v>
      </c>
      <c r="AI165" s="20">
        <v>22</v>
      </c>
      <c r="AJ165" s="20">
        <v>13.7</v>
      </c>
      <c r="AK165" s="20">
        <v>17.100000000000001</v>
      </c>
      <c r="AL165" s="20">
        <v>15.4</v>
      </c>
      <c r="AM165" s="20">
        <v>0</v>
      </c>
      <c r="AN165" s="20">
        <v>32.799999999999997</v>
      </c>
      <c r="AO165" s="20">
        <v>18.399999999999999</v>
      </c>
      <c r="AP165" s="20">
        <v>21.6</v>
      </c>
      <c r="AQ165" s="20">
        <v>28.7</v>
      </c>
      <c r="AR165" s="20">
        <v>26</v>
      </c>
      <c r="AS165" s="20">
        <v>19.600000000000001</v>
      </c>
      <c r="AT165" s="20">
        <v>16.600000000000001</v>
      </c>
      <c r="AU165" s="20">
        <v>15.3</v>
      </c>
      <c r="AV165" s="20">
        <v>14.4</v>
      </c>
      <c r="AW165" s="20">
        <v>11.4</v>
      </c>
      <c r="AX165" s="20">
        <v>21.4</v>
      </c>
      <c r="AY165" s="20">
        <v>21.1</v>
      </c>
      <c r="AZ165" s="20">
        <v>15.8</v>
      </c>
      <c r="BA165" s="20">
        <v>27.6</v>
      </c>
      <c r="BB165" s="20">
        <v>19.600000000000001</v>
      </c>
      <c r="BC165" s="20">
        <v>16.8</v>
      </c>
    </row>
    <row r="166" spans="1:55" ht="14.1" customHeight="1" x14ac:dyDescent="0.3">
      <c r="A166" s="7" t="s">
        <v>321</v>
      </c>
      <c r="B166" s="23">
        <v>7</v>
      </c>
      <c r="C166" s="81">
        <v>5.2</v>
      </c>
      <c r="D166" s="23">
        <v>7.6000000000000014</v>
      </c>
      <c r="E166" s="81">
        <v>4</v>
      </c>
      <c r="F166" s="23">
        <v>5.8000000000000007</v>
      </c>
      <c r="G166" s="81">
        <v>6.4</v>
      </c>
      <c r="H166" s="23">
        <v>7.4</v>
      </c>
      <c r="I166" s="81">
        <v>4.6000000000000014</v>
      </c>
      <c r="J166" s="23">
        <v>7.3000000000000007</v>
      </c>
      <c r="K166" s="81">
        <v>6.7</v>
      </c>
      <c r="L166" s="81">
        <v>1.6</v>
      </c>
      <c r="M166" s="20">
        <v>8.7000000000000011</v>
      </c>
      <c r="N166" s="20">
        <v>8.4</v>
      </c>
      <c r="O166" s="20">
        <v>8.4</v>
      </c>
      <c r="P166" s="20">
        <v>7</v>
      </c>
      <c r="Q166" s="20">
        <v>12.2</v>
      </c>
      <c r="R166" s="20">
        <v>7.4</v>
      </c>
      <c r="S166" s="20">
        <v>11.4</v>
      </c>
      <c r="T166" s="20">
        <v>9.8000000000000007</v>
      </c>
      <c r="U166" s="20">
        <v>7.3000000000000007</v>
      </c>
      <c r="V166" s="20">
        <v>17.8</v>
      </c>
      <c r="W166" s="20">
        <v>12.3</v>
      </c>
      <c r="X166" s="20">
        <v>13.4</v>
      </c>
      <c r="Y166" s="20">
        <v>3.6</v>
      </c>
      <c r="Z166" s="20">
        <v>24.4</v>
      </c>
      <c r="AA166" s="20">
        <v>21.2</v>
      </c>
      <c r="AB166" s="20">
        <v>10.6</v>
      </c>
      <c r="AC166" s="20">
        <v>19.3</v>
      </c>
      <c r="AD166" s="20">
        <v>11</v>
      </c>
      <c r="AE166" s="20">
        <v>24.3</v>
      </c>
      <c r="AF166" s="20">
        <v>13.2</v>
      </c>
      <c r="AG166" s="20">
        <v>15.2</v>
      </c>
      <c r="AH166" s="20">
        <v>10.3</v>
      </c>
      <c r="AI166" s="20">
        <v>21.6</v>
      </c>
      <c r="AJ166" s="20">
        <v>14.5</v>
      </c>
      <c r="AK166" s="20">
        <v>17.100000000000001</v>
      </c>
      <c r="AL166" s="20">
        <v>15.4</v>
      </c>
      <c r="AM166" s="20">
        <v>0</v>
      </c>
      <c r="AN166" s="20">
        <v>33.200000000000003</v>
      </c>
      <c r="AO166" s="20">
        <v>18.399999999999999</v>
      </c>
      <c r="AP166" s="20">
        <v>21.8</v>
      </c>
      <c r="AQ166" s="20">
        <v>29.4</v>
      </c>
      <c r="AR166" s="20">
        <v>25.5</v>
      </c>
      <c r="AS166" s="20">
        <v>18.8</v>
      </c>
      <c r="AT166" s="20">
        <v>15.1</v>
      </c>
      <c r="AU166" s="20">
        <v>14.6</v>
      </c>
      <c r="AV166" s="20">
        <v>15</v>
      </c>
      <c r="AW166" s="20">
        <v>11.4</v>
      </c>
      <c r="AX166" s="20">
        <v>21.4</v>
      </c>
      <c r="AY166" s="20">
        <v>21</v>
      </c>
      <c r="AZ166" s="20">
        <v>15.2</v>
      </c>
      <c r="BA166" s="20">
        <v>30</v>
      </c>
      <c r="BB166" s="20">
        <v>18.8</v>
      </c>
      <c r="BC166" s="20">
        <v>16.8</v>
      </c>
    </row>
    <row r="167" spans="1:55" ht="14.1" customHeight="1" x14ac:dyDescent="0.3">
      <c r="A167" s="7" t="s">
        <v>320</v>
      </c>
      <c r="B167" s="23">
        <v>7</v>
      </c>
      <c r="C167" s="81">
        <v>6.2</v>
      </c>
      <c r="D167" s="23">
        <v>8.4</v>
      </c>
      <c r="E167" s="81">
        <v>4</v>
      </c>
      <c r="F167" s="23">
        <v>5.8000000000000007</v>
      </c>
      <c r="G167" s="81">
        <v>6.4</v>
      </c>
      <c r="H167" s="23">
        <v>7.3000000000000007</v>
      </c>
      <c r="I167" s="81">
        <v>4.2</v>
      </c>
      <c r="J167" s="23">
        <v>6.3000000000000007</v>
      </c>
      <c r="K167" s="81">
        <v>6.7</v>
      </c>
      <c r="L167" s="81">
        <v>1.6</v>
      </c>
      <c r="M167" s="20">
        <v>8.1</v>
      </c>
      <c r="N167" s="20">
        <v>8</v>
      </c>
      <c r="O167" s="20">
        <v>8.4</v>
      </c>
      <c r="P167" s="20">
        <v>7</v>
      </c>
      <c r="Q167" s="20">
        <v>12.2</v>
      </c>
      <c r="R167" s="20">
        <v>7</v>
      </c>
      <c r="S167" s="20">
        <v>11.4</v>
      </c>
      <c r="T167" s="20">
        <v>9.8000000000000007</v>
      </c>
      <c r="U167" s="20">
        <v>6.8000000000000007</v>
      </c>
      <c r="V167" s="20">
        <v>17</v>
      </c>
      <c r="W167" s="20">
        <v>12.3</v>
      </c>
      <c r="X167" s="20">
        <v>13</v>
      </c>
      <c r="Y167" s="20">
        <v>3.6</v>
      </c>
      <c r="Z167" s="20">
        <v>24.4</v>
      </c>
      <c r="AA167" s="20">
        <v>21.2</v>
      </c>
      <c r="AB167" s="20">
        <v>10.6</v>
      </c>
      <c r="AC167" s="20">
        <v>18.8</v>
      </c>
      <c r="AD167" s="20">
        <v>10.199999999999999</v>
      </c>
      <c r="AE167" s="20">
        <v>23.1</v>
      </c>
      <c r="AF167" s="20">
        <v>13.2</v>
      </c>
      <c r="AG167" s="20">
        <v>13</v>
      </c>
      <c r="AH167" s="20">
        <v>9.9</v>
      </c>
      <c r="AI167" s="20">
        <v>21.6</v>
      </c>
      <c r="AJ167" s="20">
        <v>14.5</v>
      </c>
      <c r="AK167" s="20">
        <v>17.100000000000001</v>
      </c>
      <c r="AL167" s="20">
        <v>15.4</v>
      </c>
      <c r="AM167" s="20">
        <v>0</v>
      </c>
      <c r="AN167" s="20">
        <v>32</v>
      </c>
      <c r="AO167" s="20">
        <v>18.399999999999999</v>
      </c>
      <c r="AP167" s="20">
        <v>21.4</v>
      </c>
      <c r="AQ167" s="20">
        <v>29.4</v>
      </c>
      <c r="AR167" s="20">
        <v>24.5</v>
      </c>
      <c r="AS167" s="20">
        <v>19.8</v>
      </c>
      <c r="AT167" s="20">
        <v>14.7</v>
      </c>
      <c r="AU167" s="20">
        <v>14.6</v>
      </c>
      <c r="AV167" s="20">
        <v>13.8</v>
      </c>
      <c r="AW167" s="20">
        <v>11.4</v>
      </c>
      <c r="AX167" s="20">
        <v>21</v>
      </c>
      <c r="AY167" s="20">
        <v>20.6</v>
      </c>
      <c r="AZ167" s="20">
        <v>15.2</v>
      </c>
      <c r="BA167" s="20">
        <v>30</v>
      </c>
      <c r="BB167" s="20">
        <v>18.2</v>
      </c>
      <c r="BC167" s="20">
        <v>16.8</v>
      </c>
    </row>
    <row r="168" spans="1:55" ht="14.1" customHeight="1" x14ac:dyDescent="0.3">
      <c r="A168" s="7" t="s">
        <v>319</v>
      </c>
      <c r="B168" s="23">
        <v>7</v>
      </c>
      <c r="C168" s="81">
        <v>6.2</v>
      </c>
      <c r="D168" s="23">
        <v>8</v>
      </c>
      <c r="E168" s="81">
        <v>4</v>
      </c>
      <c r="F168" s="23">
        <v>5.4</v>
      </c>
      <c r="G168" s="81">
        <v>6.4</v>
      </c>
      <c r="H168" s="23">
        <v>6.8000000000000007</v>
      </c>
      <c r="I168" s="81">
        <v>4.6000000000000014</v>
      </c>
      <c r="J168" s="23">
        <v>5.3000000000000007</v>
      </c>
      <c r="K168" s="81">
        <v>5.7</v>
      </c>
      <c r="L168" s="81">
        <v>1.2</v>
      </c>
      <c r="M168" s="20">
        <v>7.6000000000000014</v>
      </c>
      <c r="N168" s="20">
        <v>7.6000000000000014</v>
      </c>
      <c r="O168" s="20">
        <v>7.4</v>
      </c>
      <c r="P168" s="20">
        <v>5.8000000000000007</v>
      </c>
      <c r="Q168" s="20">
        <v>11.8</v>
      </c>
      <c r="R168" s="20">
        <v>6.4</v>
      </c>
      <c r="S168" s="20">
        <v>9</v>
      </c>
      <c r="T168" s="20">
        <v>9.8000000000000007</v>
      </c>
      <c r="U168" s="20">
        <v>6.2</v>
      </c>
      <c r="V168" s="20">
        <v>16.8</v>
      </c>
      <c r="W168" s="20">
        <v>11.6</v>
      </c>
      <c r="X168" s="20">
        <v>10.4</v>
      </c>
      <c r="Y168" s="20">
        <v>3.6</v>
      </c>
      <c r="Z168" s="20">
        <v>24.9</v>
      </c>
      <c r="AA168" s="20">
        <v>19</v>
      </c>
      <c r="AB168" s="20">
        <v>10.199999999999999</v>
      </c>
      <c r="AC168" s="20">
        <v>17.399999999999999</v>
      </c>
      <c r="AD168" s="20">
        <v>10.199999999999999</v>
      </c>
      <c r="AE168" s="20">
        <v>22</v>
      </c>
      <c r="AF168" s="20">
        <v>12.8</v>
      </c>
      <c r="AG168" s="20">
        <v>13</v>
      </c>
      <c r="AH168" s="20">
        <v>8.9</v>
      </c>
      <c r="AI168" s="20">
        <v>21.2</v>
      </c>
      <c r="AJ168" s="20">
        <v>12.7</v>
      </c>
      <c r="AK168" s="20">
        <v>17.100000000000001</v>
      </c>
      <c r="AL168" s="20">
        <v>14.6</v>
      </c>
      <c r="AM168" s="20">
        <v>0</v>
      </c>
      <c r="AN168" s="20">
        <v>30.5</v>
      </c>
      <c r="AO168" s="20">
        <v>16</v>
      </c>
      <c r="AP168" s="20">
        <v>20.5</v>
      </c>
      <c r="AQ168" s="20">
        <v>28.6</v>
      </c>
      <c r="AR168" s="20">
        <v>22.1</v>
      </c>
      <c r="AS168" s="20">
        <v>18.399999999999999</v>
      </c>
      <c r="AT168" s="20">
        <v>14.3</v>
      </c>
      <c r="AU168" s="20">
        <v>14.6</v>
      </c>
      <c r="AV168" s="20">
        <v>13.8</v>
      </c>
      <c r="AW168" s="20">
        <v>11.4</v>
      </c>
      <c r="AX168" s="20">
        <v>19</v>
      </c>
      <c r="AY168" s="20">
        <v>19.8</v>
      </c>
      <c r="AZ168" s="20">
        <v>14</v>
      </c>
      <c r="BA168" s="20">
        <v>30</v>
      </c>
      <c r="BB168" s="20">
        <v>15</v>
      </c>
      <c r="BC168" s="20">
        <v>16</v>
      </c>
    </row>
    <row r="169" spans="1:55" ht="14.1" customHeight="1" x14ac:dyDescent="0.3">
      <c r="A169" s="7" t="s">
        <v>318</v>
      </c>
      <c r="B169" s="23">
        <v>7</v>
      </c>
      <c r="C169" s="81">
        <v>5</v>
      </c>
      <c r="D169" s="23">
        <v>7.4</v>
      </c>
      <c r="E169" s="81">
        <v>4</v>
      </c>
      <c r="F169" s="23">
        <v>5.4</v>
      </c>
      <c r="G169" s="81">
        <v>5.8000000000000007</v>
      </c>
      <c r="H169" s="23">
        <v>6.8000000000000007</v>
      </c>
      <c r="I169" s="81">
        <v>4.5</v>
      </c>
      <c r="J169" s="23">
        <v>5.7</v>
      </c>
      <c r="K169" s="81">
        <v>3.5</v>
      </c>
      <c r="L169" s="81">
        <v>1.2</v>
      </c>
      <c r="M169" s="20">
        <v>7.2</v>
      </c>
      <c r="N169" s="20">
        <v>8</v>
      </c>
      <c r="O169" s="20">
        <v>7.4</v>
      </c>
      <c r="P169" s="20">
        <v>5.8000000000000007</v>
      </c>
      <c r="Q169" s="20">
        <v>11.8</v>
      </c>
      <c r="R169" s="20">
        <v>6</v>
      </c>
      <c r="S169" s="20">
        <v>8</v>
      </c>
      <c r="T169" s="20">
        <v>8.7000000000000011</v>
      </c>
      <c r="U169" s="20">
        <v>6.2</v>
      </c>
      <c r="V169" s="20">
        <v>16.100000000000001</v>
      </c>
      <c r="W169" s="20">
        <v>10.7</v>
      </c>
      <c r="X169" s="20">
        <v>10</v>
      </c>
      <c r="Y169" s="20">
        <v>3.6</v>
      </c>
      <c r="Z169" s="20">
        <v>22.1</v>
      </c>
      <c r="AA169" s="20">
        <v>16.600000000000001</v>
      </c>
      <c r="AB169" s="20">
        <v>9.6000000000000014</v>
      </c>
      <c r="AC169" s="20">
        <v>16.399999999999999</v>
      </c>
      <c r="AD169" s="20">
        <v>9.8000000000000007</v>
      </c>
      <c r="AE169" s="20">
        <v>20.5</v>
      </c>
      <c r="AF169" s="20">
        <v>10.8</v>
      </c>
      <c r="AG169" s="20">
        <v>12.3</v>
      </c>
      <c r="AH169" s="20">
        <v>7.9</v>
      </c>
      <c r="AI169" s="20">
        <v>20.8</v>
      </c>
      <c r="AJ169" s="20">
        <v>11.8</v>
      </c>
      <c r="AK169" s="20">
        <v>16.7</v>
      </c>
      <c r="AL169" s="20">
        <v>11.2</v>
      </c>
      <c r="AM169" s="20">
        <v>0</v>
      </c>
      <c r="AN169" s="20">
        <v>29.8</v>
      </c>
      <c r="AO169" s="20">
        <v>13.4</v>
      </c>
      <c r="AP169" s="20">
        <v>18.7</v>
      </c>
      <c r="AQ169" s="20">
        <v>27.9</v>
      </c>
      <c r="AR169" s="20">
        <v>20.3</v>
      </c>
      <c r="AS169" s="20">
        <v>17.600000000000001</v>
      </c>
      <c r="AT169" s="20">
        <v>13.1</v>
      </c>
      <c r="AU169" s="20">
        <v>13.9</v>
      </c>
      <c r="AV169" s="20">
        <v>13.4</v>
      </c>
      <c r="AW169" s="20">
        <v>10.6</v>
      </c>
      <c r="AX169" s="20">
        <v>19</v>
      </c>
      <c r="AY169" s="20">
        <v>19.3</v>
      </c>
      <c r="AZ169" s="20">
        <v>13.4</v>
      </c>
      <c r="BA169" s="20">
        <v>24.7</v>
      </c>
      <c r="BB169" s="20">
        <v>15</v>
      </c>
      <c r="BC169" s="20">
        <v>14.6</v>
      </c>
    </row>
    <row r="170" spans="1:55" ht="14.1" customHeight="1" x14ac:dyDescent="0.3">
      <c r="A170" s="7" t="s">
        <v>317</v>
      </c>
      <c r="B170" s="23">
        <v>7</v>
      </c>
      <c r="C170" s="81">
        <v>5</v>
      </c>
      <c r="D170" s="23">
        <v>5.8000000000000007</v>
      </c>
      <c r="E170" s="81">
        <v>4</v>
      </c>
      <c r="F170" s="23">
        <v>4.8000000000000007</v>
      </c>
      <c r="G170" s="81">
        <v>5.8000000000000007</v>
      </c>
      <c r="H170" s="23">
        <v>6.3000000000000007</v>
      </c>
      <c r="I170" s="81">
        <v>3.2</v>
      </c>
      <c r="J170" s="23">
        <v>5.7</v>
      </c>
      <c r="K170" s="81">
        <v>3.5</v>
      </c>
      <c r="L170" s="81">
        <v>1.2</v>
      </c>
      <c r="M170" s="20">
        <v>7.2</v>
      </c>
      <c r="N170" s="20">
        <v>7.8000000000000007</v>
      </c>
      <c r="O170" s="20">
        <v>8.4</v>
      </c>
      <c r="P170" s="20">
        <v>6.2</v>
      </c>
      <c r="Q170" s="20">
        <v>11.2</v>
      </c>
      <c r="R170" s="20">
        <v>6</v>
      </c>
      <c r="S170" s="20">
        <v>8</v>
      </c>
      <c r="T170" s="20">
        <v>8.7000000000000011</v>
      </c>
      <c r="U170" s="20">
        <v>6.2</v>
      </c>
      <c r="V170" s="20">
        <v>15.2</v>
      </c>
      <c r="W170" s="20">
        <v>9.9</v>
      </c>
      <c r="X170" s="20">
        <v>9.4</v>
      </c>
      <c r="Y170" s="20">
        <v>3.6</v>
      </c>
      <c r="Z170" s="20">
        <v>20.5</v>
      </c>
      <c r="AA170" s="20">
        <v>16.8</v>
      </c>
      <c r="AB170" s="20">
        <v>9.4</v>
      </c>
      <c r="AC170" s="20">
        <v>15.4</v>
      </c>
      <c r="AD170" s="20">
        <v>8.4</v>
      </c>
      <c r="AE170" s="20">
        <v>19.899999999999999</v>
      </c>
      <c r="AF170" s="20">
        <v>9.6000000000000014</v>
      </c>
      <c r="AG170" s="20">
        <v>12.2</v>
      </c>
      <c r="AH170" s="20">
        <v>7.9</v>
      </c>
      <c r="AI170" s="20">
        <v>21.6</v>
      </c>
      <c r="AJ170" s="20">
        <v>11.8</v>
      </c>
      <c r="AK170" s="20">
        <v>15.9</v>
      </c>
      <c r="AL170" s="20">
        <v>10.6</v>
      </c>
      <c r="AM170" s="20">
        <v>0</v>
      </c>
      <c r="AN170" s="20">
        <v>26.6</v>
      </c>
      <c r="AO170" s="20">
        <v>12.2</v>
      </c>
      <c r="AP170" s="20">
        <v>19.3</v>
      </c>
      <c r="AQ170" s="20">
        <v>26.2</v>
      </c>
      <c r="AR170" s="20">
        <v>16.899999999999999</v>
      </c>
      <c r="AS170" s="20">
        <v>15.6</v>
      </c>
      <c r="AT170" s="20">
        <v>10.4</v>
      </c>
      <c r="AU170" s="20">
        <v>13.9</v>
      </c>
      <c r="AV170" s="20">
        <v>12.4</v>
      </c>
      <c r="AW170" s="20">
        <v>9.1</v>
      </c>
      <c r="AX170" s="20">
        <v>17.8</v>
      </c>
      <c r="AY170" s="20">
        <v>17.399999999999999</v>
      </c>
      <c r="AZ170" s="20">
        <v>12.8</v>
      </c>
      <c r="BA170" s="20">
        <v>22.4</v>
      </c>
      <c r="BB170" s="20">
        <v>15</v>
      </c>
      <c r="BC170" s="20">
        <v>14.2</v>
      </c>
    </row>
    <row r="171" spans="1:55" ht="14.1" customHeight="1" x14ac:dyDescent="0.3">
      <c r="A171" s="7" t="s">
        <v>316</v>
      </c>
      <c r="B171" s="23">
        <v>5.8000000000000007</v>
      </c>
      <c r="C171" s="81">
        <v>4</v>
      </c>
      <c r="D171" s="23">
        <v>4.8000000000000007</v>
      </c>
      <c r="E171" s="81">
        <v>2.8</v>
      </c>
      <c r="F171" s="23">
        <v>4.8000000000000007</v>
      </c>
      <c r="G171" s="81">
        <v>5</v>
      </c>
      <c r="H171" s="23">
        <v>7</v>
      </c>
      <c r="I171" s="81">
        <v>4.2</v>
      </c>
      <c r="J171" s="23">
        <v>5.6000000000000014</v>
      </c>
      <c r="K171" s="81">
        <v>3.1</v>
      </c>
      <c r="L171" s="81">
        <v>0.8</v>
      </c>
      <c r="M171" s="20">
        <v>6.5</v>
      </c>
      <c r="N171" s="20">
        <v>7.4</v>
      </c>
      <c r="O171" s="20">
        <v>8.8000000000000007</v>
      </c>
      <c r="P171" s="20">
        <v>6.2</v>
      </c>
      <c r="Q171" s="20">
        <v>7.5</v>
      </c>
      <c r="R171" s="20">
        <v>6</v>
      </c>
      <c r="S171" s="20">
        <v>8.8000000000000007</v>
      </c>
      <c r="T171" s="20">
        <v>8.8000000000000007</v>
      </c>
      <c r="U171" s="20">
        <v>5.8000000000000007</v>
      </c>
      <c r="V171" s="20">
        <v>18.600000000000001</v>
      </c>
      <c r="W171" s="20">
        <v>9.3000000000000007</v>
      </c>
      <c r="X171" s="20">
        <v>9.4</v>
      </c>
      <c r="Y171" s="20">
        <v>3.6</v>
      </c>
      <c r="Z171" s="20">
        <v>16.3</v>
      </c>
      <c r="AA171" s="20">
        <v>16.600000000000001</v>
      </c>
      <c r="AB171" s="20">
        <v>10</v>
      </c>
      <c r="AC171" s="20">
        <v>13.8</v>
      </c>
      <c r="AD171" s="20">
        <v>7.6000000000000014</v>
      </c>
      <c r="AE171" s="20">
        <v>17.899999999999999</v>
      </c>
      <c r="AF171" s="20">
        <v>8.2000000000000011</v>
      </c>
      <c r="AG171" s="20">
        <v>9.8000000000000007</v>
      </c>
      <c r="AH171" s="20">
        <v>7.2</v>
      </c>
      <c r="AI171" s="20">
        <v>20.5</v>
      </c>
      <c r="AJ171" s="20">
        <v>10.7</v>
      </c>
      <c r="AK171" s="20">
        <v>14.7</v>
      </c>
      <c r="AL171" s="20">
        <v>9.2000000000000011</v>
      </c>
      <c r="AM171" s="20">
        <v>0</v>
      </c>
      <c r="AN171" s="20">
        <v>24.7</v>
      </c>
      <c r="AO171" s="20">
        <v>11.6</v>
      </c>
      <c r="AP171" s="20">
        <v>16.8</v>
      </c>
      <c r="AQ171" s="20">
        <v>22.7</v>
      </c>
      <c r="AR171" s="20">
        <v>14.8</v>
      </c>
      <c r="AS171" s="20">
        <v>15</v>
      </c>
      <c r="AT171" s="20">
        <v>10.199999999999999</v>
      </c>
      <c r="AU171" s="20">
        <v>12.3</v>
      </c>
      <c r="AV171" s="20">
        <v>10.7</v>
      </c>
      <c r="AW171" s="20">
        <v>8.4</v>
      </c>
      <c r="AX171" s="20">
        <v>14.4</v>
      </c>
      <c r="AY171" s="20">
        <v>17.399999999999999</v>
      </c>
      <c r="AZ171" s="20">
        <v>11.6</v>
      </c>
      <c r="BA171" s="20">
        <v>21.7</v>
      </c>
      <c r="BB171" s="20">
        <v>13.2</v>
      </c>
      <c r="BC171" s="20">
        <v>13</v>
      </c>
    </row>
    <row r="172" spans="1:55" ht="14.1" customHeight="1" x14ac:dyDescent="0.3">
      <c r="A172" s="7" t="s">
        <v>315</v>
      </c>
      <c r="B172" s="23">
        <v>5.4</v>
      </c>
      <c r="C172" s="81">
        <v>3</v>
      </c>
      <c r="D172" s="23">
        <v>3.5</v>
      </c>
      <c r="E172" s="81">
        <v>2.8</v>
      </c>
      <c r="F172" s="23">
        <v>4.8000000000000007</v>
      </c>
      <c r="G172" s="81">
        <v>4.6000000000000014</v>
      </c>
      <c r="H172" s="23">
        <v>7</v>
      </c>
      <c r="I172" s="81">
        <v>4.2</v>
      </c>
      <c r="J172" s="23">
        <v>5.6000000000000014</v>
      </c>
      <c r="K172" s="81">
        <v>3.4</v>
      </c>
      <c r="L172" s="81">
        <v>1.2</v>
      </c>
      <c r="M172" s="20">
        <v>5.5</v>
      </c>
      <c r="N172" s="20">
        <v>6.8000000000000007</v>
      </c>
      <c r="O172" s="20">
        <v>9</v>
      </c>
      <c r="P172" s="20">
        <v>8.2000000000000011</v>
      </c>
      <c r="Q172" s="20">
        <v>7.5</v>
      </c>
      <c r="R172" s="20">
        <v>6</v>
      </c>
      <c r="S172" s="20">
        <v>8.8000000000000007</v>
      </c>
      <c r="T172" s="20">
        <v>7.7</v>
      </c>
      <c r="U172" s="20">
        <v>5.7</v>
      </c>
      <c r="V172" s="20">
        <v>18.2</v>
      </c>
      <c r="W172" s="20">
        <v>9.2000000000000011</v>
      </c>
      <c r="X172" s="20">
        <v>8.8000000000000007</v>
      </c>
      <c r="Y172" s="20">
        <v>3.6</v>
      </c>
      <c r="Z172" s="20">
        <v>13.9</v>
      </c>
      <c r="AA172" s="20">
        <v>15.8</v>
      </c>
      <c r="AB172" s="20">
        <v>9.4</v>
      </c>
      <c r="AC172" s="20">
        <v>12</v>
      </c>
      <c r="AD172" s="20">
        <v>7</v>
      </c>
      <c r="AE172" s="20">
        <v>16.399999999999999</v>
      </c>
      <c r="AF172" s="20">
        <v>7.8000000000000007</v>
      </c>
      <c r="AG172" s="20">
        <v>9.8000000000000007</v>
      </c>
      <c r="AH172" s="20">
        <v>7.2</v>
      </c>
      <c r="AI172" s="20">
        <v>20.100000000000001</v>
      </c>
      <c r="AJ172" s="20">
        <v>10.7</v>
      </c>
      <c r="AK172" s="20">
        <v>14.3</v>
      </c>
      <c r="AL172" s="20">
        <v>8.8000000000000007</v>
      </c>
      <c r="AM172" s="20">
        <v>0</v>
      </c>
      <c r="AN172" s="20">
        <v>24.7</v>
      </c>
      <c r="AO172" s="20">
        <v>12.8</v>
      </c>
      <c r="AP172" s="20">
        <v>16.399999999999999</v>
      </c>
      <c r="AQ172" s="20">
        <v>22.7</v>
      </c>
      <c r="AR172" s="20">
        <v>14.8</v>
      </c>
      <c r="AS172" s="20">
        <v>15</v>
      </c>
      <c r="AT172" s="20">
        <v>8.6</v>
      </c>
      <c r="AU172" s="20">
        <v>11.9</v>
      </c>
      <c r="AV172" s="20">
        <v>10.4</v>
      </c>
      <c r="AW172" s="20">
        <v>8.1</v>
      </c>
      <c r="AX172" s="20">
        <v>14</v>
      </c>
      <c r="AY172" s="20">
        <v>17.399999999999999</v>
      </c>
      <c r="AZ172" s="20">
        <v>11.6</v>
      </c>
      <c r="BA172" s="20">
        <v>21.7</v>
      </c>
      <c r="BB172" s="20">
        <v>13.2</v>
      </c>
      <c r="BC172" s="20">
        <v>13</v>
      </c>
    </row>
    <row r="173" spans="1:55" ht="14.1" customHeight="1" x14ac:dyDescent="0.3">
      <c r="A173" s="7" t="s">
        <v>314</v>
      </c>
      <c r="B173" s="23">
        <v>3.4</v>
      </c>
      <c r="C173" s="81">
        <v>3</v>
      </c>
      <c r="D173" s="23">
        <v>3.2</v>
      </c>
      <c r="E173" s="81">
        <v>2</v>
      </c>
      <c r="F173" s="23">
        <v>4</v>
      </c>
      <c r="G173" s="81">
        <v>3.8</v>
      </c>
      <c r="H173" s="23">
        <v>5.7</v>
      </c>
      <c r="I173" s="81">
        <v>4.2</v>
      </c>
      <c r="J173" s="23">
        <v>5.6000000000000014</v>
      </c>
      <c r="K173" s="81">
        <v>3</v>
      </c>
      <c r="L173" s="81">
        <v>0.8</v>
      </c>
      <c r="M173" s="20">
        <v>5.1000000000000014</v>
      </c>
      <c r="N173" s="20">
        <v>6.4</v>
      </c>
      <c r="O173" s="20">
        <v>8.4</v>
      </c>
      <c r="P173" s="20">
        <v>8.2000000000000011</v>
      </c>
      <c r="Q173" s="20">
        <v>8.2000000000000011</v>
      </c>
      <c r="R173" s="20">
        <v>6</v>
      </c>
      <c r="S173" s="20">
        <v>8.4</v>
      </c>
      <c r="T173" s="20">
        <v>6</v>
      </c>
      <c r="U173" s="20">
        <v>5.2</v>
      </c>
      <c r="V173" s="20">
        <v>18.2</v>
      </c>
      <c r="W173" s="20">
        <v>9.2000000000000011</v>
      </c>
      <c r="X173" s="20">
        <v>7.4</v>
      </c>
      <c r="Y173" s="20">
        <v>3.6</v>
      </c>
      <c r="Z173" s="20">
        <v>13.7</v>
      </c>
      <c r="AA173" s="20">
        <v>15.8</v>
      </c>
      <c r="AB173" s="20">
        <v>7.8000000000000007</v>
      </c>
      <c r="AC173" s="20">
        <v>11.6</v>
      </c>
      <c r="AD173" s="20">
        <v>6.2</v>
      </c>
      <c r="AE173" s="20">
        <v>15.4</v>
      </c>
      <c r="AF173" s="20">
        <v>7.8000000000000007</v>
      </c>
      <c r="AG173" s="20">
        <v>12.4</v>
      </c>
      <c r="AH173" s="20">
        <v>6.8000000000000007</v>
      </c>
      <c r="AI173" s="20">
        <v>18.8</v>
      </c>
      <c r="AJ173" s="20">
        <v>9.6000000000000014</v>
      </c>
      <c r="AK173" s="20">
        <v>13.6</v>
      </c>
      <c r="AL173" s="20">
        <v>8</v>
      </c>
      <c r="AM173" s="20">
        <v>0</v>
      </c>
      <c r="AN173" s="20">
        <v>19.899999999999999</v>
      </c>
      <c r="AO173" s="20">
        <v>10.199999999999999</v>
      </c>
      <c r="AP173" s="20">
        <v>12.5</v>
      </c>
      <c r="AQ173" s="20">
        <v>17.899999999999999</v>
      </c>
      <c r="AR173" s="20">
        <v>13.8</v>
      </c>
      <c r="AS173" s="20">
        <v>14.6</v>
      </c>
      <c r="AT173" s="20">
        <v>8.5</v>
      </c>
      <c r="AU173" s="20">
        <v>10.7</v>
      </c>
      <c r="AV173" s="20">
        <v>9.7000000000000011</v>
      </c>
      <c r="AW173" s="20">
        <v>8.1</v>
      </c>
      <c r="AX173" s="20">
        <v>12.8</v>
      </c>
      <c r="AY173" s="20">
        <v>14</v>
      </c>
      <c r="AZ173" s="20">
        <v>10</v>
      </c>
      <c r="BA173" s="20">
        <v>21.1</v>
      </c>
      <c r="BB173" s="20">
        <v>10</v>
      </c>
      <c r="BC173" s="20">
        <v>12</v>
      </c>
    </row>
    <row r="174" spans="1:55" ht="14.1" customHeight="1" x14ac:dyDescent="0.3">
      <c r="A174" s="7" t="s">
        <v>313</v>
      </c>
      <c r="B174" s="23">
        <v>3.4</v>
      </c>
      <c r="C174" s="81">
        <v>3</v>
      </c>
      <c r="D174" s="23">
        <v>3.2</v>
      </c>
      <c r="E174" s="81">
        <v>2</v>
      </c>
      <c r="F174" s="23">
        <v>4</v>
      </c>
      <c r="G174" s="81">
        <v>3.8</v>
      </c>
      <c r="H174" s="23">
        <v>5.6000000000000014</v>
      </c>
      <c r="I174" s="81">
        <v>3.6</v>
      </c>
      <c r="J174" s="23">
        <v>5.2</v>
      </c>
      <c r="K174" s="81">
        <v>3</v>
      </c>
      <c r="L174" s="81">
        <v>0.8</v>
      </c>
      <c r="M174" s="20">
        <v>5.1000000000000014</v>
      </c>
      <c r="N174" s="20">
        <v>6.4</v>
      </c>
      <c r="O174" s="20">
        <v>8</v>
      </c>
      <c r="P174" s="20">
        <v>7.8000000000000007</v>
      </c>
      <c r="Q174" s="20">
        <v>7.2</v>
      </c>
      <c r="R174" s="20">
        <v>6</v>
      </c>
      <c r="S174" s="20">
        <v>7.8000000000000007</v>
      </c>
      <c r="T174" s="20">
        <v>5.6000000000000014</v>
      </c>
      <c r="U174" s="20">
        <v>5.2</v>
      </c>
      <c r="V174" s="20">
        <v>16.2</v>
      </c>
      <c r="W174" s="20">
        <v>9.2000000000000011</v>
      </c>
      <c r="X174" s="20">
        <v>6.4</v>
      </c>
      <c r="Y174" s="20">
        <v>3.6</v>
      </c>
      <c r="Z174" s="20">
        <v>13.4</v>
      </c>
      <c r="AA174" s="20">
        <v>15.7</v>
      </c>
      <c r="AB174" s="20">
        <v>7.2</v>
      </c>
      <c r="AC174" s="20">
        <v>10.199999999999999</v>
      </c>
      <c r="AD174" s="20">
        <v>6.2</v>
      </c>
      <c r="AE174" s="20">
        <v>14.8</v>
      </c>
      <c r="AF174" s="20">
        <v>6.6000000000000014</v>
      </c>
      <c r="AG174" s="20">
        <v>12.1</v>
      </c>
      <c r="AH174" s="20">
        <v>5.6000000000000014</v>
      </c>
      <c r="AI174" s="20">
        <v>17.399999999999999</v>
      </c>
      <c r="AJ174" s="20">
        <v>8.1</v>
      </c>
      <c r="AK174" s="20">
        <v>11.4</v>
      </c>
      <c r="AL174" s="20">
        <v>8</v>
      </c>
      <c r="AM174" s="20">
        <v>0</v>
      </c>
      <c r="AN174" s="20">
        <v>16.899999999999999</v>
      </c>
      <c r="AO174" s="20">
        <v>9.8000000000000007</v>
      </c>
      <c r="AP174" s="20">
        <v>10.7</v>
      </c>
      <c r="AQ174" s="20">
        <v>16.600000000000001</v>
      </c>
      <c r="AR174" s="20">
        <v>11.2</v>
      </c>
      <c r="AS174" s="20">
        <v>11.2</v>
      </c>
      <c r="AT174" s="20">
        <v>8</v>
      </c>
      <c r="AU174" s="20">
        <v>9.7000000000000011</v>
      </c>
      <c r="AV174" s="20">
        <v>9.4</v>
      </c>
      <c r="AW174" s="20">
        <v>7.8000000000000007</v>
      </c>
      <c r="AX174" s="20">
        <v>12.8</v>
      </c>
      <c r="AY174" s="20">
        <v>13.2</v>
      </c>
      <c r="AZ174" s="20">
        <v>8.8000000000000007</v>
      </c>
      <c r="BA174" s="20">
        <v>18.3</v>
      </c>
      <c r="BB174" s="20">
        <v>9.6000000000000014</v>
      </c>
      <c r="BC174" s="20">
        <v>12</v>
      </c>
    </row>
    <row r="175" spans="1:55" ht="14.1" customHeight="1" x14ac:dyDescent="0.3">
      <c r="A175" s="7" t="s">
        <v>312</v>
      </c>
      <c r="B175" s="23">
        <v>3.4</v>
      </c>
      <c r="C175" s="81">
        <v>3</v>
      </c>
      <c r="D175" s="23">
        <v>2.4</v>
      </c>
      <c r="E175" s="81">
        <v>2</v>
      </c>
      <c r="F175" s="23">
        <v>3.6</v>
      </c>
      <c r="G175" s="81">
        <v>3.8</v>
      </c>
      <c r="H175" s="23">
        <v>5.2</v>
      </c>
      <c r="I175" s="81">
        <v>3.6</v>
      </c>
      <c r="J175" s="23">
        <v>5.7</v>
      </c>
      <c r="K175" s="81">
        <v>3</v>
      </c>
      <c r="L175" s="81">
        <v>0.8</v>
      </c>
      <c r="M175" s="20">
        <v>3.9</v>
      </c>
      <c r="N175" s="20">
        <v>5.2</v>
      </c>
      <c r="O175" s="20">
        <v>8</v>
      </c>
      <c r="P175" s="20">
        <v>7.4</v>
      </c>
      <c r="Q175" s="20">
        <v>7.2</v>
      </c>
      <c r="R175" s="20">
        <v>4.8000000000000007</v>
      </c>
      <c r="S175" s="20">
        <v>7.8000000000000007</v>
      </c>
      <c r="T175" s="20">
        <v>5.5</v>
      </c>
      <c r="U175" s="20">
        <v>4</v>
      </c>
      <c r="V175" s="20">
        <v>12.4</v>
      </c>
      <c r="W175" s="20">
        <v>8.4</v>
      </c>
      <c r="X175" s="20">
        <v>6.4</v>
      </c>
      <c r="Y175" s="20">
        <v>3.6</v>
      </c>
      <c r="Z175" s="20">
        <v>10.6</v>
      </c>
      <c r="AA175" s="20">
        <v>15.1</v>
      </c>
      <c r="AB175" s="20">
        <v>6.8000000000000007</v>
      </c>
      <c r="AC175" s="20">
        <v>10.199999999999999</v>
      </c>
      <c r="AD175" s="20">
        <v>5</v>
      </c>
      <c r="AE175" s="20">
        <v>13.5</v>
      </c>
      <c r="AF175" s="20">
        <v>6.6000000000000014</v>
      </c>
      <c r="AG175" s="20">
        <v>9.8000000000000007</v>
      </c>
      <c r="AH175" s="20">
        <v>4.6000000000000014</v>
      </c>
      <c r="AI175" s="20">
        <v>14.4</v>
      </c>
      <c r="AJ175" s="20">
        <v>8</v>
      </c>
      <c r="AK175" s="20">
        <v>9.1</v>
      </c>
      <c r="AL175" s="20">
        <v>7.6000000000000014</v>
      </c>
      <c r="AM175" s="20">
        <v>0</v>
      </c>
      <c r="AN175" s="20">
        <v>15.6</v>
      </c>
      <c r="AO175" s="20">
        <v>9.8000000000000007</v>
      </c>
      <c r="AP175" s="20">
        <v>10.1</v>
      </c>
      <c r="AQ175" s="20">
        <v>12.8</v>
      </c>
      <c r="AR175" s="20">
        <v>11.1</v>
      </c>
      <c r="AS175" s="20">
        <v>10</v>
      </c>
      <c r="AT175" s="20">
        <v>7.4</v>
      </c>
      <c r="AU175" s="20">
        <v>8.6</v>
      </c>
      <c r="AV175" s="20">
        <v>7.2</v>
      </c>
      <c r="AW175" s="20">
        <v>9.8000000000000007</v>
      </c>
      <c r="AX175" s="20">
        <v>11.6</v>
      </c>
      <c r="AY175" s="20">
        <v>11.6</v>
      </c>
      <c r="AZ175" s="20">
        <v>8.8000000000000007</v>
      </c>
      <c r="BA175" s="20">
        <v>15.9</v>
      </c>
      <c r="BB175" s="20">
        <v>9.6000000000000014</v>
      </c>
      <c r="BC175" s="20">
        <v>11.6</v>
      </c>
    </row>
    <row r="176" spans="1:55" ht="14.1" customHeight="1" x14ac:dyDescent="0.3">
      <c r="A176" s="7" t="s">
        <v>348</v>
      </c>
      <c r="B176" s="23">
        <v>2.4</v>
      </c>
      <c r="C176" s="81">
        <v>1.8</v>
      </c>
      <c r="D176" s="23">
        <v>2.4</v>
      </c>
      <c r="E176" s="81">
        <v>2</v>
      </c>
      <c r="F176" s="23">
        <v>3.4</v>
      </c>
      <c r="G176" s="81">
        <v>3.2</v>
      </c>
      <c r="H176" s="23">
        <v>5.2</v>
      </c>
      <c r="I176" s="81">
        <v>3.5</v>
      </c>
      <c r="J176" s="23">
        <v>4.6000000000000014</v>
      </c>
      <c r="K176" s="81">
        <v>1.4</v>
      </c>
      <c r="L176" s="81">
        <v>0</v>
      </c>
      <c r="M176" s="20">
        <v>3.5</v>
      </c>
      <c r="N176" s="20">
        <v>3.4</v>
      </c>
      <c r="O176" s="20">
        <v>7</v>
      </c>
      <c r="P176" s="20">
        <v>4.2</v>
      </c>
      <c r="Q176" s="20">
        <v>7.1000000000000014</v>
      </c>
      <c r="R176" s="20">
        <v>4.2</v>
      </c>
      <c r="S176" s="20">
        <v>6.8000000000000007</v>
      </c>
      <c r="T176" s="20">
        <v>5.1000000000000014</v>
      </c>
      <c r="U176" s="20">
        <v>2.5</v>
      </c>
      <c r="V176" s="20">
        <v>11.8</v>
      </c>
      <c r="W176" s="20">
        <v>7.7</v>
      </c>
      <c r="X176" s="20">
        <v>5.2</v>
      </c>
      <c r="Y176" s="20">
        <v>2.4</v>
      </c>
      <c r="Z176" s="20">
        <v>6.9</v>
      </c>
      <c r="AA176" s="20">
        <v>12.3</v>
      </c>
      <c r="AB176" s="20">
        <v>6.8000000000000007</v>
      </c>
      <c r="AC176" s="20">
        <v>9.4</v>
      </c>
      <c r="AD176" s="20">
        <v>5</v>
      </c>
      <c r="AE176" s="20">
        <v>12.3</v>
      </c>
      <c r="AF176" s="20">
        <v>5.6000000000000014</v>
      </c>
      <c r="AG176" s="20">
        <v>7.3000000000000007</v>
      </c>
      <c r="AH176" s="20">
        <v>4.5</v>
      </c>
      <c r="AI176" s="20">
        <v>12.3</v>
      </c>
      <c r="AJ176" s="20">
        <v>7.1000000000000014</v>
      </c>
      <c r="AK176" s="20">
        <v>9.1</v>
      </c>
      <c r="AL176" s="20">
        <v>7.6000000000000014</v>
      </c>
      <c r="AM176" s="20">
        <v>0</v>
      </c>
      <c r="AN176" s="20">
        <v>13.4</v>
      </c>
      <c r="AO176" s="20">
        <v>9.2000000000000011</v>
      </c>
      <c r="AP176" s="20">
        <v>9.9</v>
      </c>
      <c r="AQ176" s="20">
        <v>8.7000000000000011</v>
      </c>
      <c r="AR176" s="20">
        <v>9.7000000000000011</v>
      </c>
      <c r="AS176" s="20">
        <v>10</v>
      </c>
      <c r="AT176" s="20">
        <v>6.5</v>
      </c>
      <c r="AU176" s="20">
        <v>8</v>
      </c>
      <c r="AV176" s="20">
        <v>6.6000000000000014</v>
      </c>
      <c r="AW176" s="20">
        <v>8</v>
      </c>
      <c r="AX176" s="20">
        <v>5.4</v>
      </c>
      <c r="AY176" s="20">
        <v>9.9</v>
      </c>
      <c r="AZ176" s="20">
        <v>7.4</v>
      </c>
      <c r="BA176" s="20">
        <v>11.9</v>
      </c>
      <c r="BB176" s="20">
        <v>7.6000000000000014</v>
      </c>
      <c r="BC176" s="20">
        <v>10.4</v>
      </c>
    </row>
    <row r="177" spans="1:55" ht="14.1" customHeight="1" x14ac:dyDescent="0.3">
      <c r="A177" s="7" t="s">
        <v>311</v>
      </c>
      <c r="B177" s="23">
        <v>2</v>
      </c>
      <c r="C177" s="81">
        <v>1.8</v>
      </c>
      <c r="D177" s="23">
        <v>1.5</v>
      </c>
      <c r="E177" s="81">
        <v>1.4</v>
      </c>
      <c r="F177" s="23">
        <v>2</v>
      </c>
      <c r="G177" s="81">
        <v>2.4</v>
      </c>
      <c r="H177" s="23">
        <v>3.1</v>
      </c>
      <c r="I177" s="81">
        <v>1.9</v>
      </c>
      <c r="J177" s="23">
        <v>2.4</v>
      </c>
      <c r="K177" s="81">
        <v>0</v>
      </c>
      <c r="L177" s="81">
        <v>0.4</v>
      </c>
      <c r="M177" s="20">
        <v>1.4</v>
      </c>
      <c r="N177" s="20">
        <v>2</v>
      </c>
      <c r="O177" s="20">
        <v>4.6000000000000014</v>
      </c>
      <c r="P177" s="20">
        <v>1.2</v>
      </c>
      <c r="Q177" s="20">
        <v>3.3</v>
      </c>
      <c r="R177" s="20">
        <v>3.6</v>
      </c>
      <c r="S177" s="20">
        <v>2.8</v>
      </c>
      <c r="T177" s="20">
        <v>3.5</v>
      </c>
      <c r="U177" s="20">
        <v>1.7</v>
      </c>
      <c r="V177" s="20">
        <v>7.9</v>
      </c>
      <c r="W177" s="20">
        <v>6.3000000000000007</v>
      </c>
      <c r="X177" s="20">
        <v>3.8</v>
      </c>
      <c r="Y177" s="20">
        <v>1.2</v>
      </c>
      <c r="Z177" s="20">
        <v>6.4</v>
      </c>
      <c r="AA177" s="20">
        <v>7.7</v>
      </c>
      <c r="AB177" s="20">
        <v>4.4000000000000004</v>
      </c>
      <c r="AC177" s="20">
        <v>4.8000000000000007</v>
      </c>
      <c r="AD177" s="20">
        <v>1.6</v>
      </c>
      <c r="AE177" s="20">
        <v>8</v>
      </c>
      <c r="AF177" s="20">
        <v>3.8</v>
      </c>
      <c r="AG177" s="20">
        <v>3.5</v>
      </c>
      <c r="AH177" s="20">
        <v>2.1</v>
      </c>
      <c r="AI177" s="20">
        <v>6.9</v>
      </c>
      <c r="AJ177" s="20">
        <v>4.9000000000000004</v>
      </c>
      <c r="AK177" s="20">
        <v>7.4</v>
      </c>
      <c r="AL177" s="20">
        <v>6</v>
      </c>
      <c r="AM177" s="20">
        <v>0</v>
      </c>
      <c r="AN177" s="20">
        <v>9.6000000000000014</v>
      </c>
      <c r="AO177" s="20">
        <v>7.4</v>
      </c>
      <c r="AP177" s="20">
        <v>7.8000000000000007</v>
      </c>
      <c r="AQ177" s="20">
        <v>6.2</v>
      </c>
      <c r="AR177" s="20">
        <v>6.3000000000000007</v>
      </c>
      <c r="AS177" s="20">
        <v>6.8000000000000007</v>
      </c>
      <c r="AT177" s="20">
        <v>4.7</v>
      </c>
      <c r="AU177" s="20">
        <v>4.9000000000000004</v>
      </c>
      <c r="AV177" s="20">
        <v>3.4</v>
      </c>
      <c r="AW177" s="20">
        <v>5.2</v>
      </c>
      <c r="AX177" s="20">
        <v>4.4000000000000004</v>
      </c>
      <c r="AY177" s="20">
        <v>8.1</v>
      </c>
      <c r="AZ177" s="20">
        <v>6.9</v>
      </c>
      <c r="BA177" s="20">
        <v>7</v>
      </c>
      <c r="BB177" s="20">
        <v>5.8000000000000007</v>
      </c>
      <c r="BC177" s="20">
        <v>7.6000000000000014</v>
      </c>
    </row>
    <row r="178" spans="1:55" ht="14.1" customHeight="1" x14ac:dyDescent="0.3">
      <c r="A178" s="7" t="s">
        <v>349</v>
      </c>
      <c r="B178" s="23">
        <v>1</v>
      </c>
      <c r="C178" s="81"/>
      <c r="D178" s="23">
        <v>1.4</v>
      </c>
      <c r="E178" s="81"/>
      <c r="F178" s="23">
        <v>2</v>
      </c>
      <c r="G178" s="81"/>
      <c r="H178" s="23">
        <v>1.5</v>
      </c>
      <c r="I178" s="81"/>
      <c r="J178" s="23">
        <v>0.5</v>
      </c>
      <c r="K178" s="81"/>
      <c r="L178" s="81">
        <v>0.4</v>
      </c>
      <c r="M178" s="20"/>
      <c r="N178" s="20">
        <v>2</v>
      </c>
      <c r="O178" s="20"/>
      <c r="P178" s="20">
        <v>1.2</v>
      </c>
      <c r="Q178" s="20"/>
      <c r="R178" s="20">
        <v>1.4</v>
      </c>
      <c r="S178" s="20"/>
      <c r="T178" s="20">
        <v>2.4</v>
      </c>
      <c r="U178" s="20"/>
      <c r="V178" s="20">
        <v>4</v>
      </c>
      <c r="W178" s="20"/>
      <c r="X178" s="20">
        <v>3.2</v>
      </c>
      <c r="Y178" s="20"/>
      <c r="Z178" s="20">
        <v>4</v>
      </c>
      <c r="AA178" s="20"/>
      <c r="AB178" s="20">
        <v>3.4</v>
      </c>
      <c r="AC178" s="20"/>
      <c r="AD178" s="20">
        <v>1.6</v>
      </c>
      <c r="AE178" s="20"/>
      <c r="AF178" s="20">
        <v>3</v>
      </c>
      <c r="AG178" s="20"/>
      <c r="AH178" s="20">
        <v>1</v>
      </c>
      <c r="AI178" s="20"/>
      <c r="AJ178" s="20">
        <v>4</v>
      </c>
      <c r="AK178" s="20"/>
      <c r="AL178" s="20">
        <v>4.1000000000000014</v>
      </c>
      <c r="AM178" s="20"/>
      <c r="AN178" s="20">
        <v>6.7</v>
      </c>
      <c r="AO178" s="20"/>
      <c r="AP178" s="20">
        <v>7.1000000000000014</v>
      </c>
      <c r="AQ178" s="20"/>
      <c r="AR178" s="20">
        <v>4.8000000000000007</v>
      </c>
      <c r="AS178" s="20"/>
      <c r="AT178" s="20">
        <v>3.3</v>
      </c>
      <c r="AU178" s="20"/>
      <c r="AV178" s="20">
        <v>2</v>
      </c>
      <c r="AW178" s="20"/>
      <c r="AX178" s="20">
        <v>1.7</v>
      </c>
      <c r="AY178" s="20"/>
      <c r="AZ178" s="20">
        <v>4.4000000000000004</v>
      </c>
      <c r="BA178" s="20"/>
      <c r="BB178" s="20">
        <v>3</v>
      </c>
      <c r="BC178" s="20"/>
    </row>
    <row r="179" spans="1:55" ht="14.1" customHeight="1" x14ac:dyDescent="0.3">
      <c r="A179" s="7" t="s">
        <v>350</v>
      </c>
      <c r="B179" s="23"/>
      <c r="C179" s="81">
        <v>1.8</v>
      </c>
      <c r="D179" s="23"/>
      <c r="E179" s="81">
        <v>2</v>
      </c>
      <c r="F179" s="23"/>
      <c r="G179" s="81">
        <v>2</v>
      </c>
      <c r="H179" s="23"/>
      <c r="I179" s="81">
        <v>1.8</v>
      </c>
      <c r="J179" s="23"/>
      <c r="K179" s="81">
        <v>0</v>
      </c>
      <c r="L179" s="81"/>
      <c r="M179" s="20">
        <v>1</v>
      </c>
      <c r="N179" s="20"/>
      <c r="O179" s="20">
        <v>3.8</v>
      </c>
      <c r="P179" s="20"/>
      <c r="Q179" s="20">
        <v>3.2</v>
      </c>
      <c r="R179" s="20"/>
      <c r="S179" s="20">
        <v>2.4</v>
      </c>
      <c r="T179" s="20"/>
      <c r="U179" s="20">
        <v>0.5</v>
      </c>
      <c r="V179" s="20"/>
      <c r="W179" s="20">
        <v>4.6000000000000014</v>
      </c>
      <c r="X179" s="20"/>
      <c r="Y179" s="20">
        <v>0.8</v>
      </c>
      <c r="Z179" s="20"/>
      <c r="AA179" s="20">
        <v>6.8000000000000007</v>
      </c>
      <c r="AB179" s="20"/>
      <c r="AC179" s="20">
        <v>2.5</v>
      </c>
      <c r="AD179" s="20"/>
      <c r="AE179" s="20">
        <v>4.4000000000000004</v>
      </c>
      <c r="AF179" s="20"/>
      <c r="AG179" s="20">
        <v>3.4</v>
      </c>
      <c r="AH179" s="20"/>
      <c r="AI179" s="20">
        <v>4.4000000000000004</v>
      </c>
      <c r="AJ179" s="20"/>
      <c r="AK179" s="20">
        <v>7.3000000000000007</v>
      </c>
      <c r="AL179" s="20"/>
      <c r="AM179" s="20">
        <v>0</v>
      </c>
      <c r="AN179" s="20"/>
      <c r="AO179" s="20">
        <v>5.2</v>
      </c>
      <c r="AP179" s="20"/>
      <c r="AQ179" s="20">
        <v>4.4000000000000004</v>
      </c>
      <c r="AR179" s="20"/>
      <c r="AS179" s="20">
        <v>3.8</v>
      </c>
      <c r="AT179" s="20"/>
      <c r="AU179" s="20">
        <v>3.4</v>
      </c>
      <c r="AV179" s="20"/>
      <c r="AW179" s="20">
        <v>3.6</v>
      </c>
      <c r="AX179" s="20"/>
      <c r="AY179" s="20">
        <v>4.6000000000000014</v>
      </c>
      <c r="AZ179" s="20"/>
      <c r="BA179" s="20">
        <v>4.4000000000000004</v>
      </c>
      <c r="BB179" s="20"/>
      <c r="BC179" s="20">
        <v>4.7</v>
      </c>
    </row>
    <row r="180" spans="1:55" ht="14.1" customHeight="1" x14ac:dyDescent="0.3">
      <c r="A180" s="7" t="s">
        <v>309</v>
      </c>
      <c r="B180" s="23">
        <v>1</v>
      </c>
      <c r="C180" s="81"/>
      <c r="D180" s="23">
        <v>1.4</v>
      </c>
      <c r="E180" s="81"/>
      <c r="F180" s="23">
        <v>2</v>
      </c>
      <c r="G180" s="81"/>
      <c r="H180" s="23">
        <v>1.5</v>
      </c>
      <c r="I180" s="81"/>
      <c r="J180" s="23">
        <v>0.1</v>
      </c>
      <c r="K180" s="81"/>
      <c r="L180" s="81">
        <v>0.4</v>
      </c>
      <c r="M180" s="20"/>
      <c r="N180" s="20">
        <v>1.4</v>
      </c>
      <c r="O180" s="20"/>
      <c r="P180" s="20">
        <v>1.2</v>
      </c>
      <c r="Q180" s="20"/>
      <c r="R180" s="20">
        <v>1.4</v>
      </c>
      <c r="S180" s="20"/>
      <c r="T180" s="20">
        <v>2.4</v>
      </c>
      <c r="U180" s="20"/>
      <c r="V180" s="20">
        <v>1.6</v>
      </c>
      <c r="W180" s="20"/>
      <c r="X180" s="20">
        <v>3.2</v>
      </c>
      <c r="Y180" s="20"/>
      <c r="Z180" s="20">
        <v>3.4</v>
      </c>
      <c r="AA180" s="20"/>
      <c r="AB180" s="20">
        <v>2.4</v>
      </c>
      <c r="AC180" s="20"/>
      <c r="AD180" s="20">
        <v>1.2</v>
      </c>
      <c r="AE180" s="20"/>
      <c r="AF180" s="20">
        <v>2.4</v>
      </c>
      <c r="AG180" s="20"/>
      <c r="AH180" s="20">
        <v>0.4</v>
      </c>
      <c r="AI180" s="20"/>
      <c r="AJ180" s="20">
        <v>4</v>
      </c>
      <c r="AK180" s="20"/>
      <c r="AL180" s="20">
        <v>4.1000000000000014</v>
      </c>
      <c r="AM180" s="20"/>
      <c r="AN180" s="20">
        <v>6.3000000000000007</v>
      </c>
      <c r="AO180" s="20"/>
      <c r="AP180" s="20">
        <v>7.1000000000000014</v>
      </c>
      <c r="AQ180" s="20"/>
      <c r="AR180" s="20">
        <v>4.6000000000000014</v>
      </c>
      <c r="AS180" s="20"/>
      <c r="AT180" s="20">
        <v>3.3</v>
      </c>
      <c r="AU180" s="20"/>
      <c r="AV180" s="20">
        <v>0.8</v>
      </c>
      <c r="AW180" s="20"/>
      <c r="AX180" s="20">
        <v>1.3</v>
      </c>
      <c r="AY180" s="20"/>
      <c r="AZ180" s="20">
        <v>3.4</v>
      </c>
      <c r="BA180" s="20"/>
      <c r="BB180" s="20">
        <v>3</v>
      </c>
      <c r="BC180" s="20"/>
    </row>
    <row r="181" spans="1:55" ht="14.1" customHeight="1" x14ac:dyDescent="0.3">
      <c r="A181" s="7" t="s">
        <v>308</v>
      </c>
      <c r="B181" s="23"/>
      <c r="C181" s="81">
        <v>1.8</v>
      </c>
      <c r="D181" s="23"/>
      <c r="E181" s="81">
        <v>2</v>
      </c>
      <c r="F181" s="23"/>
      <c r="G181" s="81">
        <v>1</v>
      </c>
      <c r="H181" s="23"/>
      <c r="I181" s="81">
        <v>1.4</v>
      </c>
      <c r="J181" s="23"/>
      <c r="K181" s="81">
        <v>0</v>
      </c>
      <c r="L181" s="81"/>
      <c r="M181" s="20">
        <v>1</v>
      </c>
      <c r="N181" s="20"/>
      <c r="O181" s="20">
        <v>3.4</v>
      </c>
      <c r="P181" s="20"/>
      <c r="Q181" s="20">
        <v>2</v>
      </c>
      <c r="R181" s="20"/>
      <c r="S181" s="20">
        <v>2</v>
      </c>
      <c r="T181" s="20"/>
      <c r="U181" s="20">
        <v>0.5</v>
      </c>
      <c r="V181" s="20"/>
      <c r="W181" s="20">
        <v>4</v>
      </c>
      <c r="X181" s="20"/>
      <c r="Y181" s="20">
        <v>0.4</v>
      </c>
      <c r="Z181" s="20"/>
      <c r="AA181" s="20">
        <v>6</v>
      </c>
      <c r="AB181" s="20"/>
      <c r="AC181" s="20">
        <v>2.5</v>
      </c>
      <c r="AD181" s="20"/>
      <c r="AE181" s="20">
        <v>3.9</v>
      </c>
      <c r="AF181" s="20"/>
      <c r="AG181" s="20">
        <v>2.8</v>
      </c>
      <c r="AH181" s="20"/>
      <c r="AI181" s="20">
        <v>4.3</v>
      </c>
      <c r="AJ181" s="20"/>
      <c r="AK181" s="20">
        <v>7.3000000000000007</v>
      </c>
      <c r="AL181" s="20"/>
      <c r="AM181" s="20">
        <v>0</v>
      </c>
      <c r="AN181" s="20"/>
      <c r="AO181" s="20">
        <v>4.2</v>
      </c>
      <c r="AP181" s="20"/>
      <c r="AQ181" s="20">
        <v>3.4</v>
      </c>
      <c r="AR181" s="20"/>
      <c r="AS181" s="20">
        <v>3.4</v>
      </c>
      <c r="AT181" s="20"/>
      <c r="AU181" s="20">
        <v>2.8</v>
      </c>
      <c r="AV181" s="20"/>
      <c r="AW181" s="20">
        <v>3.6</v>
      </c>
      <c r="AX181" s="20"/>
      <c r="AY181" s="20">
        <v>2</v>
      </c>
      <c r="AZ181" s="20"/>
      <c r="BA181" s="20">
        <v>4</v>
      </c>
      <c r="BB181" s="20"/>
      <c r="BC181" s="20">
        <v>3</v>
      </c>
    </row>
    <row r="182" spans="1:55" ht="14.1" customHeight="1" x14ac:dyDescent="0.3">
      <c r="A182" s="7" t="s">
        <v>306</v>
      </c>
      <c r="B182" s="23"/>
      <c r="C182" s="81">
        <v>1.4</v>
      </c>
      <c r="D182" s="23"/>
      <c r="E182" s="81">
        <v>2</v>
      </c>
      <c r="F182" s="23"/>
      <c r="G182" s="81">
        <v>0</v>
      </c>
      <c r="H182" s="23"/>
      <c r="I182" s="81">
        <v>1.4</v>
      </c>
      <c r="J182" s="23"/>
      <c r="K182" s="81">
        <v>0</v>
      </c>
      <c r="L182" s="81"/>
      <c r="M182" s="20">
        <v>1</v>
      </c>
      <c r="N182" s="20"/>
      <c r="O182" s="20">
        <v>3.4</v>
      </c>
      <c r="P182" s="20"/>
      <c r="Q182" s="20">
        <v>2</v>
      </c>
      <c r="R182" s="20"/>
      <c r="S182" s="20">
        <v>2</v>
      </c>
      <c r="T182" s="20"/>
      <c r="U182" s="20">
        <v>0.5</v>
      </c>
      <c r="V182" s="20"/>
      <c r="W182" s="20">
        <v>3.2</v>
      </c>
      <c r="X182" s="20"/>
      <c r="Y182" s="20">
        <v>0.4</v>
      </c>
      <c r="Z182" s="20"/>
      <c r="AA182" s="20">
        <v>4.8000000000000007</v>
      </c>
      <c r="AB182" s="20"/>
      <c r="AC182" s="20">
        <v>2.5</v>
      </c>
      <c r="AD182" s="20"/>
      <c r="AE182" s="20">
        <v>3</v>
      </c>
      <c r="AF182" s="20"/>
      <c r="AG182" s="20">
        <v>2.8</v>
      </c>
      <c r="AH182" s="20"/>
      <c r="AI182" s="20">
        <v>3.7</v>
      </c>
      <c r="AJ182" s="20"/>
      <c r="AK182" s="20">
        <v>5.4</v>
      </c>
      <c r="AL182" s="20"/>
      <c r="AM182" s="20">
        <v>0</v>
      </c>
      <c r="AN182" s="20"/>
      <c r="AO182" s="20">
        <v>3.4</v>
      </c>
      <c r="AP182" s="20"/>
      <c r="AQ182" s="20">
        <v>2.2999999999999998</v>
      </c>
      <c r="AR182" s="20"/>
      <c r="AS182" s="20">
        <v>2.4</v>
      </c>
      <c r="AT182" s="20"/>
      <c r="AU182" s="20">
        <v>2.8</v>
      </c>
      <c r="AV182" s="20"/>
      <c r="AW182" s="20">
        <v>3</v>
      </c>
      <c r="AX182" s="20"/>
      <c r="AY182" s="20">
        <v>1.5</v>
      </c>
      <c r="AZ182" s="20"/>
      <c r="BA182" s="20">
        <v>3.4</v>
      </c>
      <c r="BB182" s="20"/>
      <c r="BC182" s="20">
        <v>2</v>
      </c>
    </row>
    <row r="183" spans="1:55" ht="14.1" customHeight="1" x14ac:dyDescent="0.3">
      <c r="A183" s="7" t="s">
        <v>307</v>
      </c>
      <c r="B183" s="23">
        <v>0.4</v>
      </c>
      <c r="C183" s="81"/>
      <c r="D183" s="23">
        <v>1</v>
      </c>
      <c r="E183" s="81"/>
      <c r="F183" s="23">
        <v>1</v>
      </c>
      <c r="G183" s="81"/>
      <c r="H183" s="23">
        <v>1</v>
      </c>
      <c r="I183" s="81"/>
      <c r="J183" s="23">
        <v>0</v>
      </c>
      <c r="K183" s="81"/>
      <c r="L183" s="81">
        <v>0.4</v>
      </c>
      <c r="M183" s="20"/>
      <c r="N183" s="20">
        <v>1</v>
      </c>
      <c r="O183" s="20"/>
      <c r="P183" s="20">
        <v>1.2</v>
      </c>
      <c r="Q183" s="20"/>
      <c r="R183" s="20">
        <v>0.5</v>
      </c>
      <c r="S183" s="20"/>
      <c r="T183" s="20">
        <v>0</v>
      </c>
      <c r="U183" s="20"/>
      <c r="V183" s="20">
        <v>1.4</v>
      </c>
      <c r="W183" s="20"/>
      <c r="X183" s="20">
        <v>1</v>
      </c>
      <c r="Y183" s="20"/>
      <c r="Z183" s="20">
        <v>2.4</v>
      </c>
      <c r="AA183" s="20"/>
      <c r="AB183" s="20">
        <v>1.4</v>
      </c>
      <c r="AC183" s="20"/>
      <c r="AD183" s="20">
        <v>1.2</v>
      </c>
      <c r="AE183" s="20"/>
      <c r="AF183" s="20">
        <v>2</v>
      </c>
      <c r="AG183" s="20"/>
      <c r="AH183" s="20">
        <v>0</v>
      </c>
      <c r="AI183" s="20"/>
      <c r="AJ183" s="20">
        <v>2.2000000000000002</v>
      </c>
      <c r="AK183" s="20"/>
      <c r="AL183" s="20">
        <v>1.4</v>
      </c>
      <c r="AM183" s="20"/>
      <c r="AN183" s="20">
        <v>3.4</v>
      </c>
      <c r="AO183" s="20"/>
      <c r="AP183" s="20">
        <v>5.3000000000000007</v>
      </c>
      <c r="AQ183" s="20"/>
      <c r="AR183" s="20">
        <v>4.6000000000000014</v>
      </c>
      <c r="AS183" s="20"/>
      <c r="AT183" s="20">
        <v>0.8</v>
      </c>
      <c r="AU183" s="20"/>
      <c r="AV183" s="20">
        <v>0</v>
      </c>
      <c r="AW183" s="20"/>
      <c r="AX183" s="20">
        <v>0</v>
      </c>
      <c r="AY183" s="20"/>
      <c r="AZ183" s="20">
        <v>2.4</v>
      </c>
      <c r="BA183" s="20"/>
      <c r="BB183" s="20">
        <v>0</v>
      </c>
      <c r="BC183" s="20"/>
    </row>
    <row r="184" spans="1:55" ht="14.1" customHeight="1" x14ac:dyDescent="0.3">
      <c r="A184" s="7" t="s">
        <v>303</v>
      </c>
      <c r="B184" s="23"/>
      <c r="C184" s="81">
        <v>1.4</v>
      </c>
      <c r="D184" s="23"/>
      <c r="E184" s="81">
        <v>1.4</v>
      </c>
      <c r="F184" s="23"/>
      <c r="G184" s="81">
        <v>0</v>
      </c>
      <c r="H184" s="23"/>
      <c r="I184" s="81">
        <v>1.4</v>
      </c>
      <c r="J184" s="23"/>
      <c r="K184" s="81">
        <v>0</v>
      </c>
      <c r="L184" s="81"/>
      <c r="M184" s="20">
        <v>1</v>
      </c>
      <c r="N184" s="20"/>
      <c r="O184" s="20">
        <v>2.8</v>
      </c>
      <c r="P184" s="20"/>
      <c r="Q184" s="20">
        <v>2</v>
      </c>
      <c r="R184" s="20"/>
      <c r="S184" s="20">
        <v>1.4</v>
      </c>
      <c r="T184" s="20"/>
      <c r="U184" s="20">
        <v>0.4</v>
      </c>
      <c r="V184" s="20"/>
      <c r="W184" s="20">
        <v>3.2</v>
      </c>
      <c r="X184" s="20"/>
      <c r="Y184" s="20">
        <v>0.4</v>
      </c>
      <c r="Z184" s="20"/>
      <c r="AA184" s="20">
        <v>3</v>
      </c>
      <c r="AB184" s="20"/>
      <c r="AC184" s="20">
        <v>1.4</v>
      </c>
      <c r="AD184" s="20"/>
      <c r="AE184" s="20">
        <v>3</v>
      </c>
      <c r="AF184" s="20"/>
      <c r="AG184" s="20">
        <v>1.8</v>
      </c>
      <c r="AH184" s="20"/>
      <c r="AI184" s="20">
        <v>3.2</v>
      </c>
      <c r="AJ184" s="20"/>
      <c r="AK184" s="20">
        <v>3.4</v>
      </c>
      <c r="AL184" s="20"/>
      <c r="AM184" s="20">
        <v>0</v>
      </c>
      <c r="AN184" s="20"/>
      <c r="AO184" s="20">
        <v>2</v>
      </c>
      <c r="AP184" s="20"/>
      <c r="AQ184" s="20">
        <v>2.2000000000000002</v>
      </c>
      <c r="AR184" s="20"/>
      <c r="AS184" s="20">
        <v>2</v>
      </c>
      <c r="AT184" s="20"/>
      <c r="AU184" s="20">
        <v>1</v>
      </c>
      <c r="AV184" s="20"/>
      <c r="AW184" s="20">
        <v>3</v>
      </c>
      <c r="AX184" s="20"/>
      <c r="AY184" s="20">
        <v>1.4</v>
      </c>
      <c r="AZ184" s="20"/>
      <c r="BA184" s="20">
        <v>2.4</v>
      </c>
      <c r="BB184" s="20"/>
      <c r="BC184" s="20">
        <v>2</v>
      </c>
    </row>
    <row r="185" spans="1:55" ht="14.1" customHeight="1" x14ac:dyDescent="0.3">
      <c r="A185" s="7" t="s">
        <v>305</v>
      </c>
      <c r="B185" s="23">
        <v>0.4</v>
      </c>
      <c r="C185" s="81"/>
      <c r="D185" s="23">
        <v>1</v>
      </c>
      <c r="E185" s="81"/>
      <c r="F185" s="23">
        <v>1</v>
      </c>
      <c r="G185" s="81"/>
      <c r="H185" s="23">
        <v>1</v>
      </c>
      <c r="I185" s="81"/>
      <c r="J185" s="23">
        <v>0</v>
      </c>
      <c r="K185" s="81"/>
      <c r="L185" s="81">
        <v>0.4</v>
      </c>
      <c r="M185" s="20"/>
      <c r="N185" s="20">
        <v>1</v>
      </c>
      <c r="O185" s="20"/>
      <c r="P185" s="20">
        <v>0</v>
      </c>
      <c r="Q185" s="20"/>
      <c r="R185" s="20">
        <v>0.4</v>
      </c>
      <c r="S185" s="20"/>
      <c r="T185" s="20">
        <v>0</v>
      </c>
      <c r="U185" s="20"/>
      <c r="V185" s="20">
        <v>1.4</v>
      </c>
      <c r="W185" s="20"/>
      <c r="X185" s="20">
        <v>1</v>
      </c>
      <c r="Y185" s="20"/>
      <c r="Z185" s="20">
        <v>1.4</v>
      </c>
      <c r="AA185" s="20"/>
      <c r="AB185" s="20">
        <v>1</v>
      </c>
      <c r="AC185" s="20"/>
      <c r="AD185" s="20">
        <v>1.6</v>
      </c>
      <c r="AE185" s="20"/>
      <c r="AF185" s="20">
        <v>1.4</v>
      </c>
      <c r="AG185" s="20"/>
      <c r="AH185" s="20">
        <v>0</v>
      </c>
      <c r="AI185" s="20"/>
      <c r="AJ185" s="20">
        <v>2.2000000000000002</v>
      </c>
      <c r="AK185" s="20"/>
      <c r="AL185" s="20">
        <v>1.4</v>
      </c>
      <c r="AM185" s="20"/>
      <c r="AN185" s="20">
        <v>2</v>
      </c>
      <c r="AO185" s="20"/>
      <c r="AP185" s="20">
        <v>5.2</v>
      </c>
      <c r="AQ185" s="20"/>
      <c r="AR185" s="20">
        <v>4.6000000000000014</v>
      </c>
      <c r="AS185" s="20"/>
      <c r="AT185" s="20">
        <v>0.8</v>
      </c>
      <c r="AU185" s="20"/>
      <c r="AV185" s="20">
        <v>0</v>
      </c>
      <c r="AW185" s="20"/>
      <c r="AX185" s="20">
        <v>0</v>
      </c>
      <c r="AY185" s="20"/>
      <c r="AZ185" s="20">
        <v>2</v>
      </c>
      <c r="BA185" s="20"/>
      <c r="BB185" s="20">
        <v>0</v>
      </c>
      <c r="BC185" s="20"/>
    </row>
    <row r="186" spans="1:55" ht="14.1" customHeight="1" x14ac:dyDescent="0.3">
      <c r="A186" s="7" t="s">
        <v>304</v>
      </c>
      <c r="B186" s="23">
        <v>0.4</v>
      </c>
      <c r="C186" s="81"/>
      <c r="D186" s="23">
        <v>1</v>
      </c>
      <c r="E186" s="81"/>
      <c r="F186" s="23">
        <v>1</v>
      </c>
      <c r="G186" s="81"/>
      <c r="H186" s="23">
        <v>1</v>
      </c>
      <c r="I186" s="81"/>
      <c r="J186" s="23">
        <v>0</v>
      </c>
      <c r="K186" s="81"/>
      <c r="L186" s="81">
        <v>0.4</v>
      </c>
      <c r="M186" s="20"/>
      <c r="N186" s="20">
        <v>1</v>
      </c>
      <c r="O186" s="20"/>
      <c r="P186" s="20">
        <v>0</v>
      </c>
      <c r="Q186" s="20"/>
      <c r="R186" s="20">
        <v>0.4</v>
      </c>
      <c r="S186" s="20"/>
      <c r="T186" s="20">
        <v>0</v>
      </c>
      <c r="U186" s="20"/>
      <c r="V186" s="20">
        <v>1.4</v>
      </c>
      <c r="W186" s="20"/>
      <c r="X186" s="20">
        <v>1</v>
      </c>
      <c r="Y186" s="20"/>
      <c r="Z186" s="20">
        <v>1.4</v>
      </c>
      <c r="AA186" s="20"/>
      <c r="AB186" s="20">
        <v>1</v>
      </c>
      <c r="AC186" s="20"/>
      <c r="AD186" s="20">
        <v>1.6</v>
      </c>
      <c r="AE186" s="20"/>
      <c r="AF186" s="20">
        <v>1.4</v>
      </c>
      <c r="AG186" s="20"/>
      <c r="AH186" s="20">
        <v>0</v>
      </c>
      <c r="AI186" s="20"/>
      <c r="AJ186" s="20">
        <v>2.2000000000000002</v>
      </c>
      <c r="AK186" s="20"/>
      <c r="AL186" s="20">
        <v>1.4</v>
      </c>
      <c r="AM186" s="20"/>
      <c r="AN186" s="20">
        <v>2</v>
      </c>
      <c r="AO186" s="20"/>
      <c r="AP186" s="20">
        <v>5.2</v>
      </c>
      <c r="AQ186" s="20"/>
      <c r="AR186" s="20">
        <v>4.6000000000000014</v>
      </c>
      <c r="AS186" s="20"/>
      <c r="AT186" s="20">
        <v>0.8</v>
      </c>
      <c r="AU186" s="20"/>
      <c r="AV186" s="20">
        <v>0</v>
      </c>
      <c r="AW186" s="20"/>
      <c r="AX186" s="20">
        <v>0</v>
      </c>
      <c r="AY186" s="20"/>
      <c r="AZ186" s="20">
        <v>2</v>
      </c>
      <c r="BA186" s="20"/>
      <c r="BB186" s="20">
        <v>0</v>
      </c>
      <c r="BC186" s="20"/>
    </row>
    <row r="187" spans="1:55" ht="14.1" customHeight="1" x14ac:dyDescent="0.3">
      <c r="A187" s="7" t="s">
        <v>301</v>
      </c>
      <c r="B187" s="23"/>
      <c r="C187" s="81">
        <v>0</v>
      </c>
      <c r="D187" s="23"/>
      <c r="E187" s="81">
        <v>0</v>
      </c>
      <c r="F187" s="23"/>
      <c r="G187" s="81">
        <v>0</v>
      </c>
      <c r="H187" s="23"/>
      <c r="I187" s="81">
        <v>1</v>
      </c>
      <c r="J187" s="23"/>
      <c r="K187" s="81">
        <v>0</v>
      </c>
      <c r="L187" s="81"/>
      <c r="M187" s="20">
        <v>0.4</v>
      </c>
      <c r="N187" s="20"/>
      <c r="O187" s="20">
        <v>1.4</v>
      </c>
      <c r="P187" s="20"/>
      <c r="Q187" s="20">
        <v>0.8</v>
      </c>
      <c r="R187" s="20"/>
      <c r="S187" s="20">
        <v>2</v>
      </c>
      <c r="T187" s="20"/>
      <c r="U187" s="20">
        <v>0.4</v>
      </c>
      <c r="V187" s="20"/>
      <c r="W187" s="20">
        <v>1.4</v>
      </c>
      <c r="X187" s="20"/>
      <c r="Y187" s="20">
        <v>0.8</v>
      </c>
      <c r="Z187" s="20"/>
      <c r="AA187" s="20">
        <v>3.4</v>
      </c>
      <c r="AB187" s="20"/>
      <c r="AC187" s="20">
        <v>1</v>
      </c>
      <c r="AD187" s="20"/>
      <c r="AE187" s="20">
        <v>0.4</v>
      </c>
      <c r="AF187" s="20"/>
      <c r="AG187" s="20">
        <v>1.8</v>
      </c>
      <c r="AH187" s="20"/>
      <c r="AI187" s="20">
        <v>1</v>
      </c>
      <c r="AJ187" s="20"/>
      <c r="AK187" s="20">
        <v>0.8</v>
      </c>
      <c r="AL187" s="20"/>
      <c r="AM187" s="20">
        <v>0</v>
      </c>
      <c r="AN187" s="20"/>
      <c r="AO187" s="20">
        <v>0.4</v>
      </c>
      <c r="AP187" s="20"/>
      <c r="AQ187" s="20">
        <v>1</v>
      </c>
      <c r="AR187" s="20"/>
      <c r="AS187" s="20">
        <v>2</v>
      </c>
      <c r="AT187" s="20"/>
      <c r="AU187" s="20">
        <v>0</v>
      </c>
      <c r="AV187" s="20"/>
      <c r="AW187" s="20">
        <v>0</v>
      </c>
      <c r="AX187" s="20"/>
      <c r="AY187" s="20">
        <v>0</v>
      </c>
      <c r="AZ187" s="20"/>
      <c r="BA187" s="20">
        <v>1.8</v>
      </c>
      <c r="BB187" s="20"/>
      <c r="BC187" s="20">
        <v>0</v>
      </c>
    </row>
    <row r="188" spans="1:55" ht="14.1" customHeight="1" x14ac:dyDescent="0.3">
      <c r="A188" s="7" t="s">
        <v>302</v>
      </c>
      <c r="B188" s="23">
        <v>0.4</v>
      </c>
      <c r="C188" s="81"/>
      <c r="D188" s="23">
        <v>0.4</v>
      </c>
      <c r="E188" s="81"/>
      <c r="F188" s="23">
        <v>0</v>
      </c>
      <c r="G188" s="81"/>
      <c r="H188" s="23">
        <v>0.4</v>
      </c>
      <c r="I188" s="81"/>
      <c r="J188" s="23">
        <v>0</v>
      </c>
      <c r="K188" s="81"/>
      <c r="L188" s="81">
        <v>0</v>
      </c>
      <c r="M188" s="20"/>
      <c r="N188" s="20">
        <v>0</v>
      </c>
      <c r="O188" s="20"/>
      <c r="P188" s="20">
        <v>0</v>
      </c>
      <c r="Q188" s="20"/>
      <c r="R188" s="20">
        <v>0</v>
      </c>
      <c r="S188" s="20"/>
      <c r="T188" s="20">
        <v>0</v>
      </c>
      <c r="U188" s="20"/>
      <c r="V188" s="20">
        <v>0</v>
      </c>
      <c r="W188" s="20"/>
      <c r="X188" s="20">
        <v>0.8</v>
      </c>
      <c r="Y188" s="20"/>
      <c r="Z188" s="20">
        <v>1</v>
      </c>
      <c r="AA188" s="20"/>
      <c r="AB188" s="20">
        <v>0</v>
      </c>
      <c r="AC188" s="20"/>
      <c r="AD188" s="20">
        <v>0</v>
      </c>
      <c r="AE188" s="20"/>
      <c r="AF188" s="20">
        <v>0</v>
      </c>
      <c r="AG188" s="20"/>
      <c r="AH188" s="20">
        <v>0</v>
      </c>
      <c r="AI188" s="20"/>
      <c r="AJ188" s="20">
        <v>1</v>
      </c>
      <c r="AK188" s="20"/>
      <c r="AL188" s="20">
        <v>1.4</v>
      </c>
      <c r="AM188" s="20"/>
      <c r="AN188" s="20">
        <v>0.4</v>
      </c>
      <c r="AO188" s="20"/>
      <c r="AP188" s="20">
        <v>0</v>
      </c>
      <c r="AQ188" s="20"/>
      <c r="AR188" s="20">
        <v>1</v>
      </c>
      <c r="AS188" s="20"/>
      <c r="AT188" s="20">
        <v>0</v>
      </c>
      <c r="AU188" s="20"/>
      <c r="AV188" s="20">
        <v>0</v>
      </c>
      <c r="AW188" s="20"/>
      <c r="AX188" s="20">
        <v>0</v>
      </c>
      <c r="AY188" s="20"/>
      <c r="AZ188" s="20">
        <v>1.4</v>
      </c>
      <c r="BA188" s="20"/>
      <c r="BB188" s="20">
        <v>0</v>
      </c>
      <c r="BC188" s="20"/>
    </row>
    <row r="189" spans="1:55" ht="14.1" customHeight="1" x14ac:dyDescent="0.3">
      <c r="A189" s="69" t="s">
        <v>116</v>
      </c>
      <c r="B189" s="22">
        <f>MAX(B143:B188)</f>
        <v>7</v>
      </c>
      <c r="C189" s="99">
        <f t="shared" ref="C189:BC189" si="10">MAX(C143:C188)</f>
        <v>8</v>
      </c>
      <c r="D189" s="22">
        <f t="shared" si="10"/>
        <v>8.4</v>
      </c>
      <c r="E189" s="99">
        <f t="shared" si="10"/>
        <v>7.4</v>
      </c>
      <c r="F189" s="22">
        <f t="shared" si="10"/>
        <v>72.600000000000009</v>
      </c>
      <c r="G189" s="99">
        <f t="shared" si="10"/>
        <v>11</v>
      </c>
      <c r="H189" s="22">
        <f t="shared" si="10"/>
        <v>9.8000000000000007</v>
      </c>
      <c r="I189" s="99">
        <f t="shared" si="10"/>
        <v>15.4</v>
      </c>
      <c r="J189" s="22">
        <f t="shared" si="10"/>
        <v>7.3000000000000007</v>
      </c>
      <c r="K189" s="99">
        <f t="shared" si="10"/>
        <v>8.4</v>
      </c>
      <c r="L189" s="99">
        <f t="shared" si="10"/>
        <v>2.4</v>
      </c>
      <c r="M189" s="70">
        <f t="shared" si="10"/>
        <v>13.5</v>
      </c>
      <c r="N189" s="70">
        <f t="shared" si="10"/>
        <v>10.199999999999999</v>
      </c>
      <c r="O189" s="70">
        <f t="shared" si="10"/>
        <v>30.6</v>
      </c>
      <c r="P189" s="70">
        <f t="shared" si="10"/>
        <v>15</v>
      </c>
      <c r="Q189" s="70">
        <f t="shared" si="10"/>
        <v>15.8</v>
      </c>
      <c r="R189" s="70">
        <f t="shared" si="10"/>
        <v>15</v>
      </c>
      <c r="S189" s="70">
        <f t="shared" si="10"/>
        <v>16.100000000000001</v>
      </c>
      <c r="T189" s="70">
        <f t="shared" si="10"/>
        <v>12.2</v>
      </c>
      <c r="U189" s="70">
        <f t="shared" si="10"/>
        <v>9.1</v>
      </c>
      <c r="V189" s="70">
        <f t="shared" si="10"/>
        <v>19.600000000000001</v>
      </c>
      <c r="W189" s="70">
        <f t="shared" si="10"/>
        <v>16.8</v>
      </c>
      <c r="X189" s="70">
        <f t="shared" si="10"/>
        <v>17</v>
      </c>
      <c r="Y189" s="70">
        <f t="shared" si="10"/>
        <v>4</v>
      </c>
      <c r="Z189" s="70">
        <f t="shared" si="10"/>
        <v>28.2</v>
      </c>
      <c r="AA189" s="70">
        <f t="shared" si="10"/>
        <v>27.4</v>
      </c>
      <c r="AB189" s="70">
        <f t="shared" si="10"/>
        <v>15.9</v>
      </c>
      <c r="AC189" s="70">
        <f t="shared" si="10"/>
        <v>25.6</v>
      </c>
      <c r="AD189" s="70">
        <f t="shared" si="10"/>
        <v>13.4</v>
      </c>
      <c r="AE189" s="70">
        <f t="shared" si="10"/>
        <v>29.3</v>
      </c>
      <c r="AF189" s="70">
        <f t="shared" si="10"/>
        <v>15.2</v>
      </c>
      <c r="AG189" s="70">
        <f t="shared" si="10"/>
        <v>19.8</v>
      </c>
      <c r="AH189" s="70">
        <f t="shared" si="10"/>
        <v>11.1</v>
      </c>
      <c r="AI189" s="70">
        <f t="shared" si="10"/>
        <v>24.6</v>
      </c>
      <c r="AJ189" s="70">
        <f t="shared" si="10"/>
        <v>15.2</v>
      </c>
      <c r="AK189" s="70">
        <f t="shared" si="10"/>
        <v>23.8</v>
      </c>
      <c r="AL189" s="70">
        <f t="shared" si="10"/>
        <v>16.399999999999999</v>
      </c>
      <c r="AM189" s="70">
        <f t="shared" si="10"/>
        <v>0</v>
      </c>
      <c r="AN189" s="70">
        <f t="shared" si="10"/>
        <v>33.799999999999997</v>
      </c>
      <c r="AO189" s="70">
        <f t="shared" si="10"/>
        <v>23.8</v>
      </c>
      <c r="AP189" s="70">
        <f t="shared" si="10"/>
        <v>24.9</v>
      </c>
      <c r="AQ189" s="70">
        <f t="shared" si="10"/>
        <v>30</v>
      </c>
      <c r="AR189" s="70">
        <f t="shared" si="10"/>
        <v>26</v>
      </c>
      <c r="AS189" s="70">
        <f t="shared" si="10"/>
        <v>27.2</v>
      </c>
      <c r="AT189" s="70">
        <f t="shared" si="10"/>
        <v>21</v>
      </c>
      <c r="AU189" s="70">
        <f t="shared" si="10"/>
        <v>15.3</v>
      </c>
      <c r="AV189" s="70">
        <f t="shared" si="10"/>
        <v>17.399999999999999</v>
      </c>
      <c r="AW189" s="70">
        <f t="shared" si="10"/>
        <v>16.399999999999999</v>
      </c>
      <c r="AX189" s="70">
        <f t="shared" si="10"/>
        <v>21.4</v>
      </c>
      <c r="AY189" s="70">
        <f t="shared" si="10"/>
        <v>23.4</v>
      </c>
      <c r="AZ189" s="70">
        <f t="shared" si="10"/>
        <v>30</v>
      </c>
      <c r="BA189" s="70">
        <f t="shared" si="10"/>
        <v>30</v>
      </c>
      <c r="BB189" s="70">
        <f t="shared" si="10"/>
        <v>20.8</v>
      </c>
      <c r="BC189" s="70">
        <f t="shared" si="10"/>
        <v>18</v>
      </c>
    </row>
    <row r="190" spans="1:55" ht="14.1" customHeight="1" thickBot="1" x14ac:dyDescent="0.35">
      <c r="A190" s="21" t="s">
        <v>117</v>
      </c>
      <c r="B190" s="23">
        <f>HOUR(B141)</f>
        <v>7</v>
      </c>
      <c r="C190" s="83">
        <f t="shared" ref="C190:BC190" si="11">HOUR(C141)</f>
        <v>7</v>
      </c>
      <c r="D190" s="23">
        <f t="shared" si="11"/>
        <v>7</v>
      </c>
      <c r="E190" s="83">
        <f t="shared" si="11"/>
        <v>8</v>
      </c>
      <c r="F190" s="23">
        <f t="shared" si="11"/>
        <v>8</v>
      </c>
      <c r="G190" s="83">
        <f t="shared" si="11"/>
        <v>8</v>
      </c>
      <c r="H190" s="23">
        <f t="shared" si="11"/>
        <v>8</v>
      </c>
      <c r="I190" s="83">
        <f t="shared" si="11"/>
        <v>9</v>
      </c>
      <c r="J190" s="23">
        <f t="shared" si="11"/>
        <v>9</v>
      </c>
      <c r="K190" s="83">
        <f t="shared" si="11"/>
        <v>9</v>
      </c>
      <c r="L190" s="83">
        <f t="shared" si="11"/>
        <v>9</v>
      </c>
      <c r="M190" s="23">
        <f t="shared" si="11"/>
        <v>9</v>
      </c>
      <c r="N190" s="23">
        <f t="shared" si="11"/>
        <v>10</v>
      </c>
      <c r="O190" s="23">
        <f t="shared" si="11"/>
        <v>10</v>
      </c>
      <c r="P190" s="23">
        <f t="shared" si="11"/>
        <v>10</v>
      </c>
      <c r="Q190" s="23">
        <f t="shared" si="11"/>
        <v>10</v>
      </c>
      <c r="R190" s="23">
        <f t="shared" si="11"/>
        <v>11</v>
      </c>
      <c r="S190" s="23">
        <f t="shared" si="11"/>
        <v>11</v>
      </c>
      <c r="T190" s="23">
        <f t="shared" si="11"/>
        <v>11</v>
      </c>
      <c r="U190" s="23">
        <f t="shared" si="11"/>
        <v>11</v>
      </c>
      <c r="V190" s="23">
        <f t="shared" si="11"/>
        <v>12</v>
      </c>
      <c r="W190" s="23">
        <f t="shared" si="11"/>
        <v>12</v>
      </c>
      <c r="X190" s="23">
        <f t="shared" si="11"/>
        <v>12</v>
      </c>
      <c r="Y190" s="23">
        <f t="shared" si="11"/>
        <v>12</v>
      </c>
      <c r="Z190" s="23">
        <f t="shared" si="11"/>
        <v>13</v>
      </c>
      <c r="AA190" s="23">
        <f t="shared" si="11"/>
        <v>13</v>
      </c>
      <c r="AB190" s="23">
        <f t="shared" si="11"/>
        <v>13</v>
      </c>
      <c r="AC190" s="23">
        <f t="shared" si="11"/>
        <v>13</v>
      </c>
      <c r="AD190" s="23">
        <f t="shared" si="11"/>
        <v>14</v>
      </c>
      <c r="AE190" s="23">
        <f t="shared" si="11"/>
        <v>14</v>
      </c>
      <c r="AF190" s="23">
        <f t="shared" si="11"/>
        <v>14</v>
      </c>
      <c r="AG190" s="23">
        <f t="shared" si="11"/>
        <v>14</v>
      </c>
      <c r="AH190" s="23">
        <f t="shared" si="11"/>
        <v>15</v>
      </c>
      <c r="AI190" s="23">
        <f t="shared" si="11"/>
        <v>15</v>
      </c>
      <c r="AJ190" s="23">
        <f t="shared" si="11"/>
        <v>15</v>
      </c>
      <c r="AK190" s="23">
        <f t="shared" si="11"/>
        <v>16</v>
      </c>
      <c r="AL190" s="23">
        <f t="shared" si="11"/>
        <v>16</v>
      </c>
      <c r="AM190" s="23">
        <f t="shared" si="11"/>
        <v>16</v>
      </c>
      <c r="AN190" s="23">
        <f t="shared" si="11"/>
        <v>16</v>
      </c>
      <c r="AO190" s="23">
        <f t="shared" si="11"/>
        <v>16</v>
      </c>
      <c r="AP190" s="23">
        <f t="shared" si="11"/>
        <v>17</v>
      </c>
      <c r="AQ190" s="23">
        <f t="shared" si="11"/>
        <v>17</v>
      </c>
      <c r="AR190" s="23">
        <f t="shared" si="11"/>
        <v>18</v>
      </c>
      <c r="AS190" s="23">
        <f t="shared" si="11"/>
        <v>18</v>
      </c>
      <c r="AT190" s="23">
        <f t="shared" si="11"/>
        <v>19</v>
      </c>
      <c r="AU190" s="23">
        <f t="shared" si="11"/>
        <v>19</v>
      </c>
      <c r="AV190" s="23">
        <f t="shared" si="11"/>
        <v>20</v>
      </c>
      <c r="AW190" s="23">
        <f t="shared" si="11"/>
        <v>20</v>
      </c>
      <c r="AX190" s="23">
        <f t="shared" si="11"/>
        <v>21</v>
      </c>
      <c r="AY190" s="23">
        <f t="shared" si="11"/>
        <v>21</v>
      </c>
      <c r="AZ190" s="23">
        <f t="shared" si="11"/>
        <v>22</v>
      </c>
      <c r="BA190" s="23">
        <f t="shared" si="11"/>
        <v>22</v>
      </c>
      <c r="BB190" s="23">
        <f t="shared" si="11"/>
        <v>23</v>
      </c>
      <c r="BC190" s="23">
        <f t="shared" si="11"/>
        <v>23</v>
      </c>
    </row>
    <row r="191" spans="1:55" ht="14.1" customHeight="1" thickTop="1" x14ac:dyDescent="0.3"/>
    <row r="194" spans="1:66" s="13" customFormat="1" ht="14.1" customHeight="1" thickBot="1" x14ac:dyDescent="0.35">
      <c r="A194" s="58" t="s">
        <v>496</v>
      </c>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BA194"/>
      <c r="BB194"/>
      <c r="BC194"/>
      <c r="BD194"/>
      <c r="BE194"/>
      <c r="BF194"/>
      <c r="BG194"/>
      <c r="BH194"/>
      <c r="BI194"/>
      <c r="BJ194"/>
      <c r="BK194"/>
      <c r="BL194"/>
      <c r="BM194"/>
      <c r="BN194"/>
    </row>
    <row r="195" spans="1:66" ht="14.1" customHeight="1" thickTop="1" x14ac:dyDescent="0.3">
      <c r="A195" s="16" t="s">
        <v>82</v>
      </c>
      <c r="B195" s="16">
        <v>4001</v>
      </c>
      <c r="C195" s="16">
        <v>4003</v>
      </c>
      <c r="D195" s="16">
        <v>4005</v>
      </c>
      <c r="E195" s="94">
        <v>4007</v>
      </c>
      <c r="F195" s="72">
        <v>4009</v>
      </c>
      <c r="G195" s="96">
        <v>4011</v>
      </c>
      <c r="H195" s="72">
        <v>4013</v>
      </c>
      <c r="I195" s="95">
        <v>4015</v>
      </c>
      <c r="J195" s="16">
        <v>4017</v>
      </c>
      <c r="K195" s="16">
        <v>4019</v>
      </c>
      <c r="L195" s="16">
        <v>4021</v>
      </c>
      <c r="M195" s="16">
        <v>4023</v>
      </c>
      <c r="N195" s="16">
        <v>4025</v>
      </c>
      <c r="O195" s="16">
        <v>4027</v>
      </c>
      <c r="P195" s="16">
        <v>4029</v>
      </c>
      <c r="Q195" s="16">
        <v>4031</v>
      </c>
      <c r="R195" s="16">
        <v>4033</v>
      </c>
      <c r="S195" s="16">
        <v>4035</v>
      </c>
      <c r="T195" s="16">
        <v>4037</v>
      </c>
      <c r="U195" s="16">
        <v>4039</v>
      </c>
      <c r="V195" s="16">
        <v>4041</v>
      </c>
      <c r="W195" s="16">
        <v>4043</v>
      </c>
      <c r="X195" s="16">
        <v>4045</v>
      </c>
      <c r="Y195" s="16">
        <v>4047</v>
      </c>
      <c r="Z195" s="16">
        <v>4049</v>
      </c>
      <c r="AA195" s="16">
        <v>4051</v>
      </c>
      <c r="AB195" s="16">
        <v>4053</v>
      </c>
      <c r="AC195" s="16">
        <v>4055</v>
      </c>
      <c r="AD195" s="16">
        <v>4057</v>
      </c>
      <c r="AE195" s="16">
        <v>4059</v>
      </c>
      <c r="AF195" s="16">
        <v>4061</v>
      </c>
      <c r="AG195" s="16">
        <v>4063</v>
      </c>
      <c r="AH195" s="16">
        <v>4065</v>
      </c>
      <c r="AI195" s="16">
        <v>4067</v>
      </c>
      <c r="AJ195" s="16">
        <v>4069</v>
      </c>
      <c r="AK195" s="16">
        <v>4071</v>
      </c>
      <c r="AL195" s="16">
        <v>4073</v>
      </c>
      <c r="AM195" s="16">
        <v>4075</v>
      </c>
      <c r="AN195" s="16">
        <v>4077</v>
      </c>
      <c r="AO195" s="16">
        <v>4081</v>
      </c>
      <c r="AP195" s="16">
        <v>4083</v>
      </c>
      <c r="AQ195" s="16">
        <v>4085</v>
      </c>
      <c r="AR195" s="16">
        <v>4087</v>
      </c>
      <c r="AS195" s="16">
        <v>4089</v>
      </c>
      <c r="AT195" s="16">
        <v>4091</v>
      </c>
      <c r="AU195" s="16">
        <v>4093</v>
      </c>
      <c r="AV195" s="16">
        <v>4095</v>
      </c>
      <c r="AW195" s="16">
        <v>4097</v>
      </c>
      <c r="AX195" s="16">
        <v>4099</v>
      </c>
      <c r="AY195" s="16">
        <v>4101</v>
      </c>
      <c r="AZ195" s="16">
        <v>4103</v>
      </c>
    </row>
    <row r="196" spans="1:66" ht="14.1" customHeight="1" x14ac:dyDescent="0.3">
      <c r="A196" s="18" t="s">
        <v>83</v>
      </c>
      <c r="B196" s="59">
        <v>0.30208333333333331</v>
      </c>
      <c r="C196" s="59">
        <v>0.32291666666666669</v>
      </c>
      <c r="D196" s="59">
        <v>0.34236111111111112</v>
      </c>
      <c r="E196" s="75">
        <v>0.36319444444444443</v>
      </c>
      <c r="F196" s="76">
        <v>0.37361111111111112</v>
      </c>
      <c r="G196" s="77">
        <v>0.3840277777777778</v>
      </c>
      <c r="H196" s="76">
        <v>0.39583333333333331</v>
      </c>
      <c r="I196" s="78">
        <v>0.40625</v>
      </c>
      <c r="J196" s="59">
        <v>0.41805555555555557</v>
      </c>
      <c r="K196" s="59">
        <v>0.4291666666666667</v>
      </c>
      <c r="L196" s="59">
        <v>0.43958333333333338</v>
      </c>
      <c r="M196" s="59">
        <v>0.45</v>
      </c>
      <c r="N196" s="59">
        <v>0.4604166666666667</v>
      </c>
      <c r="O196" s="59">
        <v>0.47083333333333338</v>
      </c>
      <c r="P196" s="59">
        <v>0.48125000000000001</v>
      </c>
      <c r="Q196" s="59">
        <v>0.4916666666666667</v>
      </c>
      <c r="R196" s="59">
        <v>0.50208333333333333</v>
      </c>
      <c r="S196" s="59">
        <v>0.51250000000000007</v>
      </c>
      <c r="T196" s="59">
        <v>0.5229166666666667</v>
      </c>
      <c r="U196" s="59">
        <v>0.53333333333333333</v>
      </c>
      <c r="V196" s="59">
        <v>0.54375000000000007</v>
      </c>
      <c r="W196" s="59">
        <v>0.5541666666666667</v>
      </c>
      <c r="X196" s="59">
        <v>0.56458333333333333</v>
      </c>
      <c r="Y196" s="59">
        <v>0.57500000000000007</v>
      </c>
      <c r="Z196" s="59">
        <v>0.5854166666666667</v>
      </c>
      <c r="AA196" s="59">
        <v>0.59583333333333333</v>
      </c>
      <c r="AB196" s="59">
        <v>0.60625000000000007</v>
      </c>
      <c r="AC196" s="59">
        <v>0.6166666666666667</v>
      </c>
      <c r="AD196" s="59">
        <v>0.62708333333333333</v>
      </c>
      <c r="AE196" s="59">
        <v>0.63750000000000007</v>
      </c>
      <c r="AF196" s="59">
        <v>0.6479166666666667</v>
      </c>
      <c r="AG196" s="59">
        <v>0.65833333333333333</v>
      </c>
      <c r="AH196" s="59">
        <v>0.66875000000000007</v>
      </c>
      <c r="AI196" s="59">
        <v>0.6791666666666667</v>
      </c>
      <c r="AJ196" s="59">
        <v>0.68958333333333333</v>
      </c>
      <c r="AK196" s="59">
        <v>0.70000000000000007</v>
      </c>
      <c r="AL196" s="59">
        <v>0.7104166666666667</v>
      </c>
      <c r="AM196" s="59">
        <v>0.72083333333333333</v>
      </c>
      <c r="AN196" s="59">
        <v>0.7416666666666667</v>
      </c>
      <c r="AO196" s="59">
        <v>0.76388888888888884</v>
      </c>
      <c r="AP196" s="59">
        <v>0.78194444444444444</v>
      </c>
      <c r="AQ196" s="59">
        <v>0.8027777777777777</v>
      </c>
      <c r="AR196" s="59">
        <v>0.82361111111111107</v>
      </c>
      <c r="AS196" s="59">
        <v>0.84444444444444444</v>
      </c>
      <c r="AT196" s="59">
        <v>0.8652777777777777</v>
      </c>
      <c r="AU196" s="59">
        <v>0.88611111111111107</v>
      </c>
      <c r="AV196" s="59">
        <v>0.90694444444444444</v>
      </c>
      <c r="AW196" s="59">
        <v>0.9277777777777777</v>
      </c>
      <c r="AX196" s="59">
        <v>0.94861111111111107</v>
      </c>
      <c r="AY196" s="59">
        <v>0.96944444444444444</v>
      </c>
      <c r="AZ196" s="59">
        <v>0.99236111111111114</v>
      </c>
    </row>
    <row r="197" spans="1:66" ht="14.1" customHeight="1" x14ac:dyDescent="0.3">
      <c r="F197" s="80"/>
      <c r="H197" s="80"/>
    </row>
    <row r="198" spans="1:66" ht="14.1" customHeight="1" x14ac:dyDescent="0.3">
      <c r="A198" s="7" t="s">
        <v>497</v>
      </c>
      <c r="B198" s="20">
        <v>1</v>
      </c>
      <c r="C198" s="20">
        <v>1.4</v>
      </c>
      <c r="D198" s="20">
        <v>1.8</v>
      </c>
      <c r="E198" s="23">
        <v>0.8</v>
      </c>
      <c r="F198" s="81">
        <v>0</v>
      </c>
      <c r="G198" s="23">
        <v>0.4</v>
      </c>
      <c r="H198" s="81">
        <v>1.8</v>
      </c>
      <c r="I198" s="20">
        <v>0.8</v>
      </c>
      <c r="J198" s="20">
        <v>2.8</v>
      </c>
      <c r="K198" s="20">
        <v>0.8</v>
      </c>
      <c r="L198" s="20">
        <v>1</v>
      </c>
      <c r="M198" s="20">
        <v>1.8</v>
      </c>
      <c r="N198" s="20">
        <v>1</v>
      </c>
      <c r="O198" s="20">
        <v>2.6</v>
      </c>
      <c r="P198" s="20">
        <v>1.4</v>
      </c>
      <c r="Q198" s="20">
        <v>1</v>
      </c>
      <c r="R198" s="20">
        <v>1</v>
      </c>
      <c r="S198" s="20">
        <v>1</v>
      </c>
      <c r="T198" s="20">
        <v>0.8</v>
      </c>
      <c r="U198" s="20">
        <v>1.4</v>
      </c>
      <c r="V198" s="20">
        <v>1.4</v>
      </c>
      <c r="W198" s="20">
        <v>1.8</v>
      </c>
      <c r="X198" s="20">
        <v>2.4</v>
      </c>
      <c r="Y198" s="20">
        <v>0.8</v>
      </c>
      <c r="Z198" s="20">
        <v>0</v>
      </c>
      <c r="AA198" s="20">
        <v>4</v>
      </c>
      <c r="AB198" s="20">
        <v>0.4</v>
      </c>
      <c r="AC198" s="20">
        <v>2.4</v>
      </c>
      <c r="AD198" s="20">
        <v>0.4</v>
      </c>
      <c r="AE198" s="20">
        <v>1.8</v>
      </c>
      <c r="AF198" s="20">
        <v>1.8</v>
      </c>
      <c r="AG198" s="20">
        <v>1.4</v>
      </c>
      <c r="AH198" s="20">
        <v>2.2000000000000002</v>
      </c>
      <c r="AI198" s="20">
        <v>1</v>
      </c>
      <c r="AJ198" s="20">
        <v>0.4</v>
      </c>
      <c r="AK198" s="20">
        <v>0</v>
      </c>
      <c r="AL198" s="20">
        <v>2.2000000000000002</v>
      </c>
      <c r="AM198" s="20">
        <v>0.8</v>
      </c>
      <c r="AN198" s="20">
        <v>1.4</v>
      </c>
      <c r="AO198" s="20">
        <v>1.8</v>
      </c>
      <c r="AP198" s="20">
        <v>0.4</v>
      </c>
      <c r="AQ198" s="20">
        <v>2</v>
      </c>
      <c r="AR198" s="20">
        <v>0</v>
      </c>
      <c r="AS198" s="20">
        <v>0</v>
      </c>
      <c r="AT198" s="20">
        <v>0</v>
      </c>
      <c r="AU198" s="20">
        <v>0</v>
      </c>
      <c r="AV198" s="20">
        <v>0.4</v>
      </c>
      <c r="AW198" s="20">
        <v>0.4</v>
      </c>
      <c r="AX198" s="20">
        <v>0</v>
      </c>
      <c r="AY198" s="20">
        <v>2.8</v>
      </c>
      <c r="AZ198" s="20">
        <v>0</v>
      </c>
    </row>
    <row r="199" spans="1:66" ht="14.1" customHeight="1" x14ac:dyDescent="0.3">
      <c r="A199" s="7" t="s">
        <v>498</v>
      </c>
      <c r="B199" s="20">
        <v>1.4</v>
      </c>
      <c r="C199" s="20">
        <v>2.4</v>
      </c>
      <c r="D199" s="20">
        <v>3</v>
      </c>
      <c r="E199" s="23">
        <v>1.4</v>
      </c>
      <c r="F199" s="81">
        <v>0.8</v>
      </c>
      <c r="G199" s="23">
        <v>3</v>
      </c>
      <c r="H199" s="81">
        <v>5</v>
      </c>
      <c r="I199" s="20">
        <v>2.4</v>
      </c>
      <c r="J199" s="20">
        <v>3.2</v>
      </c>
      <c r="K199" s="20">
        <v>2.8</v>
      </c>
      <c r="L199" s="20">
        <v>2</v>
      </c>
      <c r="M199" s="20">
        <v>4.4000000000000004</v>
      </c>
      <c r="N199" s="20">
        <v>2.4</v>
      </c>
      <c r="O199" s="20">
        <v>4</v>
      </c>
      <c r="P199" s="20">
        <v>2.4</v>
      </c>
      <c r="Q199" s="20">
        <v>2.9</v>
      </c>
      <c r="R199" s="20">
        <v>3.2</v>
      </c>
      <c r="S199" s="20">
        <v>2.2000000000000002</v>
      </c>
      <c r="T199" s="20">
        <v>2.4</v>
      </c>
      <c r="U199" s="20">
        <v>3.2</v>
      </c>
      <c r="V199" s="20">
        <v>2.4</v>
      </c>
      <c r="W199" s="20">
        <v>2.8</v>
      </c>
      <c r="X199" s="20">
        <v>4.8000000000000007</v>
      </c>
      <c r="Y199" s="20">
        <v>4</v>
      </c>
      <c r="Z199" s="20">
        <v>0</v>
      </c>
      <c r="AA199" s="20">
        <v>5.8000000000000007</v>
      </c>
      <c r="AB199" s="20">
        <v>2.4</v>
      </c>
      <c r="AC199" s="20">
        <v>2.8</v>
      </c>
      <c r="AD199" s="20">
        <v>0.4</v>
      </c>
      <c r="AE199" s="20">
        <v>3.4</v>
      </c>
      <c r="AF199" s="20">
        <v>3</v>
      </c>
      <c r="AG199" s="20">
        <v>1.8</v>
      </c>
      <c r="AH199" s="20">
        <v>3.4</v>
      </c>
      <c r="AI199" s="20">
        <v>1.4</v>
      </c>
      <c r="AJ199" s="20">
        <v>0.4</v>
      </c>
      <c r="AK199" s="20">
        <v>0.4</v>
      </c>
      <c r="AL199" s="20">
        <v>5.2</v>
      </c>
      <c r="AM199" s="20">
        <v>3.6</v>
      </c>
      <c r="AN199" s="20">
        <v>2.2000000000000002</v>
      </c>
      <c r="AO199" s="20">
        <v>4.2</v>
      </c>
      <c r="AP199" s="20">
        <v>1.4</v>
      </c>
      <c r="AQ199" s="20">
        <v>3.2</v>
      </c>
      <c r="AR199" s="20">
        <v>1.4</v>
      </c>
      <c r="AS199" s="20">
        <v>2</v>
      </c>
      <c r="AT199" s="20">
        <v>0</v>
      </c>
      <c r="AU199" s="20">
        <v>0</v>
      </c>
      <c r="AV199" s="20">
        <v>1.4</v>
      </c>
      <c r="AW199" s="20">
        <v>1.4</v>
      </c>
      <c r="AX199" s="20">
        <v>0.8</v>
      </c>
      <c r="AY199" s="20">
        <v>2.8</v>
      </c>
      <c r="AZ199" s="20">
        <v>0.4</v>
      </c>
    </row>
    <row r="200" spans="1:66" ht="14.1" customHeight="1" x14ac:dyDescent="0.3">
      <c r="A200" s="7" t="s">
        <v>499</v>
      </c>
      <c r="B200" s="20">
        <v>2.8</v>
      </c>
      <c r="C200" s="20">
        <v>4.2</v>
      </c>
      <c r="D200" s="20">
        <v>5.2</v>
      </c>
      <c r="E200" s="23">
        <v>1.8</v>
      </c>
      <c r="F200" s="81">
        <v>1.6</v>
      </c>
      <c r="G200" s="23">
        <v>3.8</v>
      </c>
      <c r="H200" s="81">
        <v>7</v>
      </c>
      <c r="I200" s="20">
        <v>2.8</v>
      </c>
      <c r="J200" s="20">
        <v>4.2</v>
      </c>
      <c r="K200" s="20">
        <v>4.2</v>
      </c>
      <c r="L200" s="20">
        <v>2.4</v>
      </c>
      <c r="M200" s="20">
        <v>5.8000000000000007</v>
      </c>
      <c r="N200" s="20">
        <v>4</v>
      </c>
      <c r="O200" s="20">
        <v>4.6000000000000014</v>
      </c>
      <c r="P200" s="20">
        <v>2.8</v>
      </c>
      <c r="Q200" s="20">
        <v>5.5</v>
      </c>
      <c r="R200" s="20">
        <v>5.4</v>
      </c>
      <c r="S200" s="20">
        <v>3.4</v>
      </c>
      <c r="T200" s="20">
        <v>4.4000000000000004</v>
      </c>
      <c r="U200" s="20">
        <v>4.4000000000000004</v>
      </c>
      <c r="V200" s="20">
        <v>3</v>
      </c>
      <c r="W200" s="20">
        <v>3.9</v>
      </c>
      <c r="X200" s="20">
        <v>6</v>
      </c>
      <c r="Y200" s="20">
        <v>4</v>
      </c>
      <c r="Z200" s="20">
        <v>0</v>
      </c>
      <c r="AA200" s="20">
        <v>7.8000000000000007</v>
      </c>
      <c r="AB200" s="20">
        <v>5.8000000000000007</v>
      </c>
      <c r="AC200" s="20">
        <v>3.4</v>
      </c>
      <c r="AD200" s="20">
        <v>0.8</v>
      </c>
      <c r="AE200" s="20">
        <v>3.4</v>
      </c>
      <c r="AF200" s="20">
        <v>4.4000000000000004</v>
      </c>
      <c r="AG200" s="20">
        <v>3.4</v>
      </c>
      <c r="AH200" s="20">
        <v>5.4</v>
      </c>
      <c r="AI200" s="20">
        <v>2.4</v>
      </c>
      <c r="AJ200" s="20">
        <v>0.4</v>
      </c>
      <c r="AK200" s="20">
        <v>0.4</v>
      </c>
      <c r="AL200" s="20">
        <v>5.1000000000000014</v>
      </c>
      <c r="AM200" s="20">
        <v>4</v>
      </c>
      <c r="AN200" s="20">
        <v>3</v>
      </c>
      <c r="AO200" s="20">
        <v>4.2</v>
      </c>
      <c r="AP200" s="20">
        <v>2.6</v>
      </c>
      <c r="AQ200" s="20">
        <v>4.4000000000000004</v>
      </c>
      <c r="AR200" s="20">
        <v>1.4</v>
      </c>
      <c r="AS200" s="20">
        <v>3</v>
      </c>
      <c r="AT200" s="20">
        <v>0</v>
      </c>
      <c r="AU200" s="20">
        <v>0</v>
      </c>
      <c r="AV200" s="20">
        <v>2</v>
      </c>
      <c r="AW200" s="20">
        <v>2</v>
      </c>
      <c r="AX200" s="20">
        <v>0.8</v>
      </c>
      <c r="AY200" s="20">
        <v>3.2</v>
      </c>
      <c r="AZ200" s="20">
        <v>1</v>
      </c>
    </row>
    <row r="201" spans="1:66" ht="14.1" customHeight="1" x14ac:dyDescent="0.3">
      <c r="A201" s="7" t="s">
        <v>500</v>
      </c>
      <c r="B201" s="20">
        <v>3.2</v>
      </c>
      <c r="C201" s="20">
        <v>5.4</v>
      </c>
      <c r="D201" s="20">
        <v>6</v>
      </c>
      <c r="E201" s="23">
        <v>2.4</v>
      </c>
      <c r="F201" s="81">
        <v>1.6</v>
      </c>
      <c r="G201" s="23">
        <v>4.4000000000000004</v>
      </c>
      <c r="H201" s="81">
        <v>7</v>
      </c>
      <c r="I201" s="20">
        <v>3.2</v>
      </c>
      <c r="J201" s="20">
        <v>6.4</v>
      </c>
      <c r="K201" s="20">
        <v>5.6000000000000014</v>
      </c>
      <c r="L201" s="20">
        <v>2.8</v>
      </c>
      <c r="M201" s="20">
        <v>5.8000000000000007</v>
      </c>
      <c r="N201" s="20">
        <v>4.4000000000000004</v>
      </c>
      <c r="O201" s="20">
        <v>4.6000000000000014</v>
      </c>
      <c r="P201" s="20">
        <v>3.2</v>
      </c>
      <c r="Q201" s="20">
        <v>7.1000000000000014</v>
      </c>
      <c r="R201" s="20">
        <v>5.8000000000000007</v>
      </c>
      <c r="S201" s="20">
        <v>3.4</v>
      </c>
      <c r="T201" s="20">
        <v>4.8000000000000007</v>
      </c>
      <c r="U201" s="20">
        <v>4.4000000000000004</v>
      </c>
      <c r="V201" s="20">
        <v>3.4</v>
      </c>
      <c r="W201" s="20">
        <v>5.3000000000000007</v>
      </c>
      <c r="X201" s="20">
        <v>8.2000000000000011</v>
      </c>
      <c r="Y201" s="20">
        <v>6</v>
      </c>
      <c r="Z201" s="20">
        <v>0</v>
      </c>
      <c r="AA201" s="20">
        <v>7.8000000000000007</v>
      </c>
      <c r="AB201" s="20">
        <v>6.4</v>
      </c>
      <c r="AC201" s="20">
        <v>3.4</v>
      </c>
      <c r="AD201" s="20">
        <v>1.2</v>
      </c>
      <c r="AE201" s="20">
        <v>3.4</v>
      </c>
      <c r="AF201" s="20">
        <v>5.8000000000000007</v>
      </c>
      <c r="AG201" s="20">
        <v>3.4</v>
      </c>
      <c r="AH201" s="20">
        <v>6</v>
      </c>
      <c r="AI201" s="20">
        <v>2.8</v>
      </c>
      <c r="AJ201" s="20">
        <v>1</v>
      </c>
      <c r="AK201" s="20">
        <v>0.4</v>
      </c>
      <c r="AL201" s="20">
        <v>5.1000000000000014</v>
      </c>
      <c r="AM201" s="20">
        <v>4.8000000000000007</v>
      </c>
      <c r="AN201" s="20">
        <v>3.8</v>
      </c>
      <c r="AO201" s="20">
        <v>4.8000000000000007</v>
      </c>
      <c r="AP201" s="20">
        <v>4.4000000000000004</v>
      </c>
      <c r="AQ201" s="20">
        <v>4.8000000000000007</v>
      </c>
      <c r="AR201" s="20">
        <v>2</v>
      </c>
      <c r="AS201" s="20">
        <v>3.8</v>
      </c>
      <c r="AT201" s="20">
        <v>0.8</v>
      </c>
      <c r="AU201" s="20">
        <v>0</v>
      </c>
      <c r="AV201" s="20">
        <v>2.8</v>
      </c>
      <c r="AW201" s="20">
        <v>4.2</v>
      </c>
      <c r="AX201" s="20">
        <v>2.2000000000000002</v>
      </c>
      <c r="AY201" s="20">
        <v>3.8</v>
      </c>
      <c r="AZ201" s="20">
        <v>2</v>
      </c>
    </row>
    <row r="202" spans="1:66" ht="14.1" customHeight="1" x14ac:dyDescent="0.3">
      <c r="A202" s="7" t="s">
        <v>501</v>
      </c>
      <c r="B202" s="20">
        <v>4.8000000000000007</v>
      </c>
      <c r="C202" s="20">
        <v>7.6000000000000014</v>
      </c>
      <c r="D202" s="20">
        <v>7.2</v>
      </c>
      <c r="E202" s="23">
        <v>3</v>
      </c>
      <c r="F202" s="81">
        <v>1.6</v>
      </c>
      <c r="G202" s="23">
        <v>7.4</v>
      </c>
      <c r="H202" s="81">
        <v>10.199999999999999</v>
      </c>
      <c r="I202" s="20">
        <v>3.6</v>
      </c>
      <c r="J202" s="20">
        <v>6.4</v>
      </c>
      <c r="K202" s="20">
        <v>6.8000000000000007</v>
      </c>
      <c r="L202" s="20">
        <v>7</v>
      </c>
      <c r="M202" s="20">
        <v>8.4</v>
      </c>
      <c r="N202" s="20">
        <v>8.2000000000000011</v>
      </c>
      <c r="O202" s="20">
        <v>7</v>
      </c>
      <c r="P202" s="20">
        <v>6.4</v>
      </c>
      <c r="Q202" s="20">
        <v>11.1</v>
      </c>
      <c r="R202" s="20">
        <v>11.6</v>
      </c>
      <c r="S202" s="20">
        <v>5.4</v>
      </c>
      <c r="T202" s="20">
        <v>11.2</v>
      </c>
      <c r="U202" s="20">
        <v>7.8000000000000007</v>
      </c>
      <c r="V202" s="20">
        <v>5</v>
      </c>
      <c r="W202" s="20">
        <v>8.7000000000000011</v>
      </c>
      <c r="X202" s="20">
        <v>12.8</v>
      </c>
      <c r="Y202" s="20">
        <v>7</v>
      </c>
      <c r="Z202" s="20">
        <v>0</v>
      </c>
      <c r="AA202" s="20">
        <v>9.4</v>
      </c>
      <c r="AB202" s="20">
        <v>9.2000000000000011</v>
      </c>
      <c r="AC202" s="20">
        <v>5.8000000000000007</v>
      </c>
      <c r="AD202" s="20">
        <v>1.2</v>
      </c>
      <c r="AE202" s="20">
        <v>5.4</v>
      </c>
      <c r="AF202" s="20">
        <v>5.4</v>
      </c>
      <c r="AG202" s="20">
        <v>3.8</v>
      </c>
      <c r="AH202" s="20">
        <v>7.4</v>
      </c>
      <c r="AI202" s="20">
        <v>3.6</v>
      </c>
      <c r="AJ202" s="20">
        <v>2.6</v>
      </c>
      <c r="AK202" s="20">
        <v>0.8</v>
      </c>
      <c r="AL202" s="20">
        <v>10.6</v>
      </c>
      <c r="AM202" s="20">
        <v>6.4</v>
      </c>
      <c r="AN202" s="20">
        <v>6.8000000000000007</v>
      </c>
      <c r="AO202" s="20">
        <v>7.6000000000000014</v>
      </c>
      <c r="AP202" s="20">
        <v>6</v>
      </c>
      <c r="AQ202" s="20">
        <v>7.4</v>
      </c>
      <c r="AR202" s="20">
        <v>3.8</v>
      </c>
      <c r="AS202" s="20">
        <v>5.4</v>
      </c>
      <c r="AT202" s="20">
        <v>1.2</v>
      </c>
      <c r="AU202" s="20">
        <v>0.4</v>
      </c>
      <c r="AV202" s="20">
        <v>5.9</v>
      </c>
      <c r="AW202" s="20">
        <v>7.2</v>
      </c>
      <c r="AX202" s="20">
        <v>4</v>
      </c>
      <c r="AY202" s="20">
        <v>3.8</v>
      </c>
      <c r="AZ202" s="20">
        <v>2</v>
      </c>
    </row>
    <row r="203" spans="1:66" ht="14.1" customHeight="1" x14ac:dyDescent="0.3">
      <c r="A203" s="7" t="s">
        <v>380</v>
      </c>
      <c r="B203" s="20">
        <v>4.8000000000000007</v>
      </c>
      <c r="C203" s="20">
        <v>7.6000000000000014</v>
      </c>
      <c r="D203" s="20">
        <v>7.8000000000000007</v>
      </c>
      <c r="E203" s="23">
        <v>3</v>
      </c>
      <c r="F203" s="81">
        <v>1.6</v>
      </c>
      <c r="G203" s="23">
        <v>10.8</v>
      </c>
      <c r="H203" s="81">
        <v>10.8</v>
      </c>
      <c r="I203" s="20">
        <v>3.6</v>
      </c>
      <c r="J203" s="20">
        <v>9.2000000000000011</v>
      </c>
      <c r="K203" s="20">
        <v>8.4</v>
      </c>
      <c r="L203" s="20">
        <v>8.6</v>
      </c>
      <c r="M203" s="20">
        <v>11.2</v>
      </c>
      <c r="N203" s="20">
        <v>10.4</v>
      </c>
      <c r="O203" s="20">
        <v>8.6</v>
      </c>
      <c r="P203" s="20">
        <v>7</v>
      </c>
      <c r="Q203" s="20">
        <v>12.7</v>
      </c>
      <c r="R203" s="20">
        <v>13.6</v>
      </c>
      <c r="S203" s="20">
        <v>5.8000000000000007</v>
      </c>
      <c r="T203" s="20">
        <v>12.6</v>
      </c>
      <c r="U203" s="20">
        <v>10.4</v>
      </c>
      <c r="V203" s="20">
        <v>6.8000000000000007</v>
      </c>
      <c r="W203" s="20">
        <v>10.1</v>
      </c>
      <c r="X203" s="20">
        <v>16</v>
      </c>
      <c r="Y203" s="20">
        <v>10.4</v>
      </c>
      <c r="Z203" s="20">
        <v>0</v>
      </c>
      <c r="AA203" s="20">
        <v>14</v>
      </c>
      <c r="AB203" s="20">
        <v>10.199999999999999</v>
      </c>
      <c r="AC203" s="20">
        <v>8.4</v>
      </c>
      <c r="AD203" s="20">
        <v>1.6</v>
      </c>
      <c r="AE203" s="20">
        <v>7.4</v>
      </c>
      <c r="AF203" s="20">
        <v>9</v>
      </c>
      <c r="AG203" s="20">
        <v>3.8</v>
      </c>
      <c r="AH203" s="20">
        <v>7.4</v>
      </c>
      <c r="AI203" s="20">
        <v>6</v>
      </c>
      <c r="AJ203" s="20">
        <v>2.6</v>
      </c>
      <c r="AK203" s="20">
        <v>0.8</v>
      </c>
      <c r="AL203" s="20">
        <v>12.8</v>
      </c>
      <c r="AM203" s="20">
        <v>7.6000000000000014</v>
      </c>
      <c r="AN203" s="20">
        <v>8.2000000000000011</v>
      </c>
      <c r="AO203" s="20">
        <v>10.6</v>
      </c>
      <c r="AP203" s="20">
        <v>6</v>
      </c>
      <c r="AQ203" s="20">
        <v>8.4</v>
      </c>
      <c r="AR203" s="20">
        <v>5</v>
      </c>
      <c r="AS203" s="20">
        <v>8</v>
      </c>
      <c r="AT203" s="20">
        <v>2.8</v>
      </c>
      <c r="AU203" s="20">
        <v>2</v>
      </c>
      <c r="AV203" s="20">
        <v>5.9</v>
      </c>
      <c r="AW203" s="20">
        <v>8.4</v>
      </c>
      <c r="AX203" s="20">
        <v>5.4</v>
      </c>
      <c r="AY203" s="20">
        <v>6.4</v>
      </c>
      <c r="AZ203" s="20">
        <v>3.2</v>
      </c>
    </row>
    <row r="204" spans="1:66" ht="14.1" customHeight="1" x14ac:dyDescent="0.3">
      <c r="A204" s="7" t="s">
        <v>381</v>
      </c>
      <c r="B204" s="20">
        <v>5.2</v>
      </c>
      <c r="C204" s="20">
        <v>7.6000000000000014</v>
      </c>
      <c r="D204" s="20">
        <v>7.2</v>
      </c>
      <c r="E204" s="23">
        <v>3.4</v>
      </c>
      <c r="F204" s="81">
        <v>1.6</v>
      </c>
      <c r="G204" s="23">
        <v>11.4</v>
      </c>
      <c r="H204" s="81">
        <v>10.8</v>
      </c>
      <c r="I204" s="20">
        <v>3.6</v>
      </c>
      <c r="J204" s="20">
        <v>10.4</v>
      </c>
      <c r="K204" s="20">
        <v>8.4</v>
      </c>
      <c r="L204" s="20">
        <v>9</v>
      </c>
      <c r="M204" s="20">
        <v>11.8</v>
      </c>
      <c r="N204" s="20">
        <v>10.4</v>
      </c>
      <c r="O204" s="20">
        <v>8.2000000000000011</v>
      </c>
      <c r="P204" s="20">
        <v>7.8000000000000007</v>
      </c>
      <c r="Q204" s="20">
        <v>15</v>
      </c>
      <c r="R204" s="20">
        <v>13.8</v>
      </c>
      <c r="S204" s="20">
        <v>6.2</v>
      </c>
      <c r="T204" s="20">
        <v>11.8</v>
      </c>
      <c r="U204" s="20">
        <v>11</v>
      </c>
      <c r="V204" s="20">
        <v>8.8000000000000007</v>
      </c>
      <c r="W204" s="20">
        <v>8.6</v>
      </c>
      <c r="X204" s="20">
        <v>17</v>
      </c>
      <c r="Y204" s="20">
        <v>10.4</v>
      </c>
      <c r="Z204" s="20">
        <v>0</v>
      </c>
      <c r="AA204" s="20">
        <v>13.6</v>
      </c>
      <c r="AB204" s="20">
        <v>11.6</v>
      </c>
      <c r="AC204" s="20">
        <v>8.8000000000000007</v>
      </c>
      <c r="AD204" s="20">
        <v>2</v>
      </c>
      <c r="AE204" s="20">
        <v>10.199999999999999</v>
      </c>
      <c r="AF204" s="20">
        <v>9</v>
      </c>
      <c r="AG204" s="20">
        <v>6.2</v>
      </c>
      <c r="AH204" s="20">
        <v>9.6000000000000014</v>
      </c>
      <c r="AI204" s="20">
        <v>6</v>
      </c>
      <c r="AJ204" s="20">
        <v>4</v>
      </c>
      <c r="AK204" s="20">
        <v>1.6</v>
      </c>
      <c r="AL204" s="20">
        <v>13.6</v>
      </c>
      <c r="AM204" s="20">
        <v>7.6000000000000014</v>
      </c>
      <c r="AN204" s="20">
        <v>9</v>
      </c>
      <c r="AO204" s="20">
        <v>11.2</v>
      </c>
      <c r="AP204" s="20">
        <v>6</v>
      </c>
      <c r="AQ204" s="20">
        <v>9.4</v>
      </c>
      <c r="AR204" s="20">
        <v>5</v>
      </c>
      <c r="AS204" s="20">
        <v>8</v>
      </c>
      <c r="AT204" s="20">
        <v>3.8</v>
      </c>
      <c r="AU204" s="20">
        <v>2.4</v>
      </c>
      <c r="AV204" s="20">
        <v>6.4</v>
      </c>
      <c r="AW204" s="20">
        <v>8.4</v>
      </c>
      <c r="AX204" s="20">
        <v>5.4</v>
      </c>
      <c r="AY204" s="20">
        <v>8.4</v>
      </c>
      <c r="AZ204" s="20">
        <v>5</v>
      </c>
    </row>
    <row r="205" spans="1:66" ht="14.1" customHeight="1" x14ac:dyDescent="0.3">
      <c r="A205" s="7" t="s">
        <v>382</v>
      </c>
      <c r="B205" s="20">
        <v>5.2</v>
      </c>
      <c r="C205" s="20">
        <v>8.2000000000000011</v>
      </c>
      <c r="D205" s="20">
        <v>7.2</v>
      </c>
      <c r="E205" s="23">
        <v>5</v>
      </c>
      <c r="F205" s="81">
        <v>2</v>
      </c>
      <c r="G205" s="23">
        <v>11.4</v>
      </c>
      <c r="H205" s="81">
        <v>12</v>
      </c>
      <c r="I205" s="20">
        <v>4</v>
      </c>
      <c r="J205" s="20">
        <v>11.6</v>
      </c>
      <c r="K205" s="20">
        <v>8</v>
      </c>
      <c r="L205" s="20">
        <v>9.4</v>
      </c>
      <c r="M205" s="20">
        <v>13</v>
      </c>
      <c r="N205" s="20">
        <v>13.8</v>
      </c>
      <c r="O205" s="20">
        <v>10.199999999999999</v>
      </c>
      <c r="P205" s="20">
        <v>10.4</v>
      </c>
      <c r="Q205" s="20">
        <v>15.8</v>
      </c>
      <c r="R205" s="20">
        <v>15.2</v>
      </c>
      <c r="S205" s="20">
        <v>7.4</v>
      </c>
      <c r="T205" s="20">
        <v>12.2</v>
      </c>
      <c r="U205" s="20">
        <v>14.6</v>
      </c>
      <c r="V205" s="20">
        <v>8.8000000000000007</v>
      </c>
      <c r="W205" s="20">
        <v>11.2</v>
      </c>
      <c r="X205" s="20">
        <v>19.399999999999999</v>
      </c>
      <c r="Y205" s="20">
        <v>10.4</v>
      </c>
      <c r="Z205" s="20">
        <v>0</v>
      </c>
      <c r="AA205" s="20">
        <v>17.399999999999999</v>
      </c>
      <c r="AB205" s="20">
        <v>14.1</v>
      </c>
      <c r="AC205" s="20">
        <v>9.8000000000000007</v>
      </c>
      <c r="AD205" s="20">
        <v>2.6</v>
      </c>
      <c r="AE205" s="20">
        <v>11.4</v>
      </c>
      <c r="AF205" s="20">
        <v>9</v>
      </c>
      <c r="AG205" s="20">
        <v>6.2</v>
      </c>
      <c r="AH205" s="20">
        <v>12</v>
      </c>
      <c r="AI205" s="20">
        <v>9</v>
      </c>
      <c r="AJ205" s="20">
        <v>4</v>
      </c>
      <c r="AK205" s="20">
        <v>2</v>
      </c>
      <c r="AL205" s="20">
        <v>14.8</v>
      </c>
      <c r="AM205" s="20">
        <v>8.8000000000000007</v>
      </c>
      <c r="AN205" s="20">
        <v>11</v>
      </c>
      <c r="AO205" s="20">
        <v>13.8</v>
      </c>
      <c r="AP205" s="20">
        <v>8.4</v>
      </c>
      <c r="AQ205" s="20">
        <v>9.4</v>
      </c>
      <c r="AR205" s="20">
        <v>5.4</v>
      </c>
      <c r="AS205" s="20">
        <v>8.8000000000000007</v>
      </c>
      <c r="AT205" s="20">
        <v>5</v>
      </c>
      <c r="AU205" s="20">
        <v>3</v>
      </c>
      <c r="AV205" s="20">
        <v>7.4</v>
      </c>
      <c r="AW205" s="20">
        <v>9</v>
      </c>
      <c r="AX205" s="20">
        <v>7.4</v>
      </c>
      <c r="AY205" s="20">
        <v>10.4</v>
      </c>
      <c r="AZ205" s="20">
        <v>5</v>
      </c>
    </row>
    <row r="206" spans="1:66" ht="14.1" customHeight="1" x14ac:dyDescent="0.3">
      <c r="A206" s="7" t="s">
        <v>502</v>
      </c>
      <c r="B206" s="20">
        <v>6.3000000000000007</v>
      </c>
      <c r="C206" s="20">
        <v>8.8000000000000007</v>
      </c>
      <c r="D206" s="20">
        <v>7.8000000000000007</v>
      </c>
      <c r="E206" s="23">
        <v>6.2</v>
      </c>
      <c r="F206" s="81">
        <v>2</v>
      </c>
      <c r="G206" s="23">
        <v>14.8</v>
      </c>
      <c r="H206" s="81">
        <v>12.4</v>
      </c>
      <c r="I206" s="20">
        <v>4.2</v>
      </c>
      <c r="J206" s="20">
        <v>12.2</v>
      </c>
      <c r="K206" s="20">
        <v>11</v>
      </c>
      <c r="L206" s="20">
        <v>11.4</v>
      </c>
      <c r="M206" s="20">
        <v>13.8</v>
      </c>
      <c r="N206" s="20">
        <v>14.4</v>
      </c>
      <c r="O206" s="20">
        <v>10.1</v>
      </c>
      <c r="P206" s="20">
        <v>13.2</v>
      </c>
      <c r="Q206" s="20">
        <v>18.600000000000001</v>
      </c>
      <c r="R206" s="20">
        <v>15.2</v>
      </c>
      <c r="S206" s="20">
        <v>7.4</v>
      </c>
      <c r="T206" s="20">
        <v>12.4</v>
      </c>
      <c r="U206" s="20">
        <v>14.4</v>
      </c>
      <c r="V206" s="20">
        <v>9.6000000000000014</v>
      </c>
      <c r="W206" s="20">
        <v>13.2</v>
      </c>
      <c r="X206" s="20">
        <v>21.9</v>
      </c>
      <c r="Y206" s="20">
        <v>11.4</v>
      </c>
      <c r="Z206" s="20">
        <v>0</v>
      </c>
      <c r="AA206" s="20">
        <v>21.9</v>
      </c>
      <c r="AB206" s="20">
        <v>16.100000000000001</v>
      </c>
      <c r="AC206" s="20">
        <v>11</v>
      </c>
      <c r="AD206" s="20">
        <v>3.8</v>
      </c>
      <c r="AE206" s="20">
        <v>11.8</v>
      </c>
      <c r="AF206" s="20">
        <v>10</v>
      </c>
      <c r="AG206" s="20">
        <v>7.8000000000000007</v>
      </c>
      <c r="AH206" s="20">
        <v>15.4</v>
      </c>
      <c r="AI206" s="20">
        <v>9</v>
      </c>
      <c r="AJ206" s="20">
        <v>4.6000000000000014</v>
      </c>
      <c r="AK206" s="20">
        <v>2</v>
      </c>
      <c r="AL206" s="20">
        <v>17.2</v>
      </c>
      <c r="AM206" s="20">
        <v>8.4</v>
      </c>
      <c r="AN206" s="20">
        <v>11.4</v>
      </c>
      <c r="AO206" s="20">
        <v>14.6</v>
      </c>
      <c r="AP206" s="20">
        <v>8.8000000000000007</v>
      </c>
      <c r="AQ206" s="20">
        <v>11.2</v>
      </c>
      <c r="AR206" s="20">
        <v>8.8000000000000007</v>
      </c>
      <c r="AS206" s="20">
        <v>11.8</v>
      </c>
      <c r="AT206" s="20">
        <v>6</v>
      </c>
      <c r="AU206" s="20">
        <v>3</v>
      </c>
      <c r="AV206" s="20">
        <v>7.4</v>
      </c>
      <c r="AW206" s="20">
        <v>9.6000000000000014</v>
      </c>
      <c r="AX206" s="20">
        <v>8</v>
      </c>
      <c r="AY206" s="20">
        <v>10.4</v>
      </c>
      <c r="AZ206" s="20">
        <v>5.6000000000000014</v>
      </c>
    </row>
    <row r="207" spans="1:66" ht="14.1" customHeight="1" x14ac:dyDescent="0.3">
      <c r="A207" s="7" t="s">
        <v>503</v>
      </c>
      <c r="B207" s="20">
        <v>6.3000000000000007</v>
      </c>
      <c r="C207" s="20">
        <v>8.8000000000000007</v>
      </c>
      <c r="D207" s="20">
        <v>7.8000000000000007</v>
      </c>
      <c r="E207" s="23">
        <v>6.8000000000000007</v>
      </c>
      <c r="F207" s="81">
        <v>2</v>
      </c>
      <c r="G207" s="23">
        <v>15.6</v>
      </c>
      <c r="H207" s="81">
        <v>14</v>
      </c>
      <c r="I207" s="20">
        <v>5.4</v>
      </c>
      <c r="J207" s="20">
        <v>14</v>
      </c>
      <c r="K207" s="20">
        <v>11.8</v>
      </c>
      <c r="L207" s="20">
        <v>11.4</v>
      </c>
      <c r="M207" s="20">
        <v>16</v>
      </c>
      <c r="N207" s="20">
        <v>18</v>
      </c>
      <c r="O207" s="20">
        <v>12.1</v>
      </c>
      <c r="P207" s="20">
        <v>14.4</v>
      </c>
      <c r="Q207" s="20">
        <v>20</v>
      </c>
      <c r="R207" s="20">
        <v>15.2</v>
      </c>
      <c r="S207" s="20">
        <v>7</v>
      </c>
      <c r="T207" s="20">
        <v>14.6</v>
      </c>
      <c r="U207" s="20">
        <v>16.2</v>
      </c>
      <c r="V207" s="20">
        <v>10.199999999999999</v>
      </c>
      <c r="W207" s="20">
        <v>14</v>
      </c>
      <c r="X207" s="20">
        <v>22.9</v>
      </c>
      <c r="Y207" s="20">
        <v>11.4</v>
      </c>
      <c r="Z207" s="20">
        <v>0</v>
      </c>
      <c r="AA207" s="20">
        <v>23.9</v>
      </c>
      <c r="AB207" s="20">
        <v>17.100000000000001</v>
      </c>
      <c r="AC207" s="20">
        <v>11</v>
      </c>
      <c r="AD207" s="20">
        <v>3.8</v>
      </c>
      <c r="AE207" s="20">
        <v>11.8</v>
      </c>
      <c r="AF207" s="20">
        <v>9.4</v>
      </c>
      <c r="AG207" s="20">
        <v>7.8000000000000007</v>
      </c>
      <c r="AH207" s="20">
        <v>14.2</v>
      </c>
      <c r="AI207" s="20">
        <v>10.6</v>
      </c>
      <c r="AJ207" s="20">
        <v>5</v>
      </c>
      <c r="AK207" s="20">
        <v>2</v>
      </c>
      <c r="AL207" s="20">
        <v>17.2</v>
      </c>
      <c r="AM207" s="20">
        <v>8.4</v>
      </c>
      <c r="AN207" s="20">
        <v>11.4</v>
      </c>
      <c r="AO207" s="20">
        <v>14.6</v>
      </c>
      <c r="AP207" s="20">
        <v>8.8000000000000007</v>
      </c>
      <c r="AQ207" s="20">
        <v>11.2</v>
      </c>
      <c r="AR207" s="20">
        <v>10.6</v>
      </c>
      <c r="AS207" s="20">
        <v>11.8</v>
      </c>
      <c r="AT207" s="20">
        <v>6</v>
      </c>
      <c r="AU207" s="20">
        <v>3</v>
      </c>
      <c r="AV207" s="20">
        <v>7.4</v>
      </c>
      <c r="AW207" s="20">
        <v>10.199999999999999</v>
      </c>
      <c r="AX207" s="20">
        <v>8</v>
      </c>
      <c r="AY207" s="20">
        <v>10.3</v>
      </c>
      <c r="AZ207" s="20">
        <v>5.6000000000000014</v>
      </c>
    </row>
    <row r="208" spans="1:66" ht="14.1" customHeight="1" x14ac:dyDescent="0.3">
      <c r="A208" s="7" t="s">
        <v>504</v>
      </c>
      <c r="B208" s="20">
        <v>6.3000000000000007</v>
      </c>
      <c r="C208" s="20">
        <v>8.2000000000000011</v>
      </c>
      <c r="D208" s="20">
        <v>9.8000000000000007</v>
      </c>
      <c r="E208" s="23">
        <v>6.8000000000000007</v>
      </c>
      <c r="F208" s="81">
        <v>2</v>
      </c>
      <c r="G208" s="23">
        <v>15.6</v>
      </c>
      <c r="H208" s="81">
        <v>14.8</v>
      </c>
      <c r="I208" s="20">
        <v>6.4</v>
      </c>
      <c r="J208" s="20">
        <v>15.8</v>
      </c>
      <c r="K208" s="20">
        <v>11.8</v>
      </c>
      <c r="L208" s="20">
        <v>13.4</v>
      </c>
      <c r="M208" s="20">
        <v>16.600000000000001</v>
      </c>
      <c r="N208" s="20">
        <v>20.2</v>
      </c>
      <c r="O208" s="20">
        <v>14.1</v>
      </c>
      <c r="P208" s="20">
        <v>15.4</v>
      </c>
      <c r="Q208" s="20">
        <v>21.8</v>
      </c>
      <c r="R208" s="20">
        <v>16.8</v>
      </c>
      <c r="S208" s="20">
        <v>7</v>
      </c>
      <c r="T208" s="20">
        <v>16.399999999999999</v>
      </c>
      <c r="U208" s="20">
        <v>16.8</v>
      </c>
      <c r="V208" s="20">
        <v>14</v>
      </c>
      <c r="W208" s="20">
        <v>15.4</v>
      </c>
      <c r="X208" s="20">
        <v>24.3</v>
      </c>
      <c r="Y208" s="20">
        <v>13</v>
      </c>
      <c r="Z208" s="20">
        <v>0</v>
      </c>
      <c r="AA208" s="20">
        <v>25.1</v>
      </c>
      <c r="AB208" s="20">
        <v>17.100000000000001</v>
      </c>
      <c r="AC208" s="20">
        <v>10.4</v>
      </c>
      <c r="AD208" s="20">
        <v>4.6000000000000014</v>
      </c>
      <c r="AE208" s="20">
        <v>12.6</v>
      </c>
      <c r="AF208" s="20">
        <v>9.4</v>
      </c>
      <c r="AG208" s="20">
        <v>7.8000000000000007</v>
      </c>
      <c r="AH208" s="20">
        <v>14.8</v>
      </c>
      <c r="AI208" s="20">
        <v>12.8</v>
      </c>
      <c r="AJ208" s="20">
        <v>5</v>
      </c>
      <c r="AK208" s="20">
        <v>2.4</v>
      </c>
      <c r="AL208" s="20">
        <v>18</v>
      </c>
      <c r="AM208" s="20">
        <v>11.1</v>
      </c>
      <c r="AN208" s="20">
        <v>11.4</v>
      </c>
      <c r="AO208" s="20">
        <v>15</v>
      </c>
      <c r="AP208" s="20">
        <v>8.8000000000000007</v>
      </c>
      <c r="AQ208" s="20">
        <v>12.2</v>
      </c>
      <c r="AR208" s="20">
        <v>11.6</v>
      </c>
      <c r="AS208" s="20">
        <v>11.8</v>
      </c>
      <c r="AT208" s="20">
        <v>6.8000000000000007</v>
      </c>
      <c r="AU208" s="20">
        <v>3.4</v>
      </c>
      <c r="AV208" s="20">
        <v>7.4</v>
      </c>
      <c r="AW208" s="20">
        <v>10.199999999999999</v>
      </c>
      <c r="AX208" s="20">
        <v>8.4</v>
      </c>
      <c r="AY208" s="20">
        <v>10.3</v>
      </c>
      <c r="AZ208" s="20">
        <v>8</v>
      </c>
    </row>
    <row r="209" spans="1:52" ht="14.1" customHeight="1" x14ac:dyDescent="0.3">
      <c r="A209" s="7" t="s">
        <v>505</v>
      </c>
      <c r="B209" s="20">
        <v>7.1000000000000014</v>
      </c>
      <c r="C209" s="20">
        <v>8.2000000000000011</v>
      </c>
      <c r="D209" s="20">
        <v>9.4</v>
      </c>
      <c r="E209" s="23">
        <v>8.8000000000000007</v>
      </c>
      <c r="F209" s="81">
        <v>2.4</v>
      </c>
      <c r="G209" s="23">
        <v>16.600000000000001</v>
      </c>
      <c r="H209" s="81">
        <v>15.4</v>
      </c>
      <c r="I209" s="20">
        <v>7.8000000000000007</v>
      </c>
      <c r="J209" s="20">
        <v>16</v>
      </c>
      <c r="K209" s="20">
        <v>15.4</v>
      </c>
      <c r="L209" s="20">
        <v>15</v>
      </c>
      <c r="M209" s="20">
        <v>16.399999999999999</v>
      </c>
      <c r="N209" s="20">
        <v>24.4</v>
      </c>
      <c r="O209" s="20">
        <v>16</v>
      </c>
      <c r="P209" s="20">
        <v>16.8</v>
      </c>
      <c r="Q209" s="20">
        <v>27.4</v>
      </c>
      <c r="R209" s="20">
        <v>17.8</v>
      </c>
      <c r="S209" s="20">
        <v>7.4</v>
      </c>
      <c r="T209" s="20">
        <v>18.399999999999999</v>
      </c>
      <c r="U209" s="20">
        <v>17.2</v>
      </c>
      <c r="V209" s="20">
        <v>15.6</v>
      </c>
      <c r="W209" s="20">
        <v>16.600000000000001</v>
      </c>
      <c r="X209" s="20">
        <v>24.3</v>
      </c>
      <c r="Y209" s="20">
        <v>13.8</v>
      </c>
      <c r="Z209" s="20">
        <v>0</v>
      </c>
      <c r="AA209" s="20">
        <v>28.4</v>
      </c>
      <c r="AB209" s="20">
        <v>17.3</v>
      </c>
      <c r="AC209" s="20">
        <v>12.2</v>
      </c>
      <c r="AD209" s="20">
        <v>6.4</v>
      </c>
      <c r="AE209" s="20">
        <v>16.8</v>
      </c>
      <c r="AF209" s="20">
        <v>11</v>
      </c>
      <c r="AG209" s="20">
        <v>11.2</v>
      </c>
      <c r="AH209" s="20">
        <v>18.600000000000001</v>
      </c>
      <c r="AI209" s="20">
        <v>14</v>
      </c>
      <c r="AJ209" s="20">
        <v>7.2</v>
      </c>
      <c r="AK209" s="20">
        <v>2.8</v>
      </c>
      <c r="AL209" s="20">
        <v>20</v>
      </c>
      <c r="AM209" s="20">
        <v>11.1</v>
      </c>
      <c r="AN209" s="20">
        <v>13.2</v>
      </c>
      <c r="AO209" s="20">
        <v>16.8</v>
      </c>
      <c r="AP209" s="20">
        <v>9.8000000000000007</v>
      </c>
      <c r="AQ209" s="20">
        <v>13.2</v>
      </c>
      <c r="AR209" s="20">
        <v>11.6</v>
      </c>
      <c r="AS209" s="20">
        <v>12.6</v>
      </c>
      <c r="AT209" s="20">
        <v>8</v>
      </c>
      <c r="AU209" s="20">
        <v>4.8000000000000007</v>
      </c>
      <c r="AV209" s="20">
        <v>9.2000000000000011</v>
      </c>
      <c r="AW209" s="20">
        <v>10.6</v>
      </c>
      <c r="AX209" s="20">
        <v>8.4</v>
      </c>
      <c r="AY209" s="20">
        <v>10.4</v>
      </c>
      <c r="AZ209" s="20">
        <v>8.8000000000000007</v>
      </c>
    </row>
    <row r="210" spans="1:52" ht="14.1" customHeight="1" x14ac:dyDescent="0.3">
      <c r="A210" s="7" t="s">
        <v>506</v>
      </c>
      <c r="B210" s="20">
        <v>7.1000000000000014</v>
      </c>
      <c r="C210" s="20">
        <v>9</v>
      </c>
      <c r="D210" s="20">
        <v>10</v>
      </c>
      <c r="E210" s="23">
        <v>8.4</v>
      </c>
      <c r="F210" s="81">
        <v>2.4</v>
      </c>
      <c r="G210" s="23">
        <v>18.399999999999999</v>
      </c>
      <c r="H210" s="81">
        <v>16.8</v>
      </c>
      <c r="I210" s="20">
        <v>9.4</v>
      </c>
      <c r="J210" s="20">
        <v>16.399999999999999</v>
      </c>
      <c r="K210" s="20">
        <v>17</v>
      </c>
      <c r="L210" s="20">
        <v>16.399999999999999</v>
      </c>
      <c r="M210" s="20">
        <v>18.8</v>
      </c>
      <c r="N210" s="20">
        <v>25.6</v>
      </c>
      <c r="O210" s="20">
        <v>17.3</v>
      </c>
      <c r="P210" s="20">
        <v>17</v>
      </c>
      <c r="Q210" s="20">
        <v>28.8</v>
      </c>
      <c r="R210" s="20">
        <v>18.2</v>
      </c>
      <c r="S210" s="20">
        <v>8.8000000000000007</v>
      </c>
      <c r="T210" s="20">
        <v>20.2</v>
      </c>
      <c r="U210" s="20">
        <v>17</v>
      </c>
      <c r="V210" s="20">
        <v>17.399999999999999</v>
      </c>
      <c r="W210" s="20">
        <v>19.2</v>
      </c>
      <c r="X210" s="20">
        <v>25.3</v>
      </c>
      <c r="Y210" s="20">
        <v>14.4</v>
      </c>
      <c r="Z210" s="20">
        <v>0</v>
      </c>
      <c r="AA210" s="20">
        <v>32.4</v>
      </c>
      <c r="AB210" s="20">
        <v>17.7</v>
      </c>
      <c r="AC210" s="20">
        <v>13.4</v>
      </c>
      <c r="AD210" s="20">
        <v>8.8000000000000007</v>
      </c>
      <c r="AE210" s="20">
        <v>18.600000000000001</v>
      </c>
      <c r="AF210" s="20">
        <v>11</v>
      </c>
      <c r="AG210" s="20">
        <v>12.4</v>
      </c>
      <c r="AH210" s="20">
        <v>17.600000000000001</v>
      </c>
      <c r="AI210" s="20">
        <v>14</v>
      </c>
      <c r="AJ210" s="20">
        <v>9</v>
      </c>
      <c r="AK210" s="20">
        <v>3.6</v>
      </c>
      <c r="AL210" s="20">
        <v>20.399999999999999</v>
      </c>
      <c r="AM210" s="20">
        <v>11.5</v>
      </c>
      <c r="AN210" s="20">
        <v>13.2</v>
      </c>
      <c r="AO210" s="20">
        <v>17.600000000000001</v>
      </c>
      <c r="AP210" s="20">
        <v>11.8</v>
      </c>
      <c r="AQ210" s="20">
        <v>14.6</v>
      </c>
      <c r="AR210" s="20">
        <v>12.6</v>
      </c>
      <c r="AS210" s="20">
        <v>13.2</v>
      </c>
      <c r="AT210" s="20">
        <v>8</v>
      </c>
      <c r="AU210" s="20">
        <v>4.2</v>
      </c>
      <c r="AV210" s="20">
        <v>11</v>
      </c>
      <c r="AW210" s="20">
        <v>10.6</v>
      </c>
      <c r="AX210" s="20">
        <v>9.4</v>
      </c>
      <c r="AY210" s="20">
        <v>10.4</v>
      </c>
      <c r="AZ210" s="20">
        <v>8.8000000000000007</v>
      </c>
    </row>
    <row r="211" spans="1:52" ht="14.1" customHeight="1" x14ac:dyDescent="0.3">
      <c r="A211" s="7" t="s">
        <v>507</v>
      </c>
      <c r="B211" s="20">
        <v>7.1000000000000014</v>
      </c>
      <c r="C211" s="20">
        <v>9.6000000000000014</v>
      </c>
      <c r="D211" s="20">
        <v>10.8</v>
      </c>
      <c r="E211" s="23">
        <v>11</v>
      </c>
      <c r="F211" s="81">
        <v>3.6</v>
      </c>
      <c r="G211" s="23">
        <v>20.2</v>
      </c>
      <c r="H211" s="81">
        <v>17.8</v>
      </c>
      <c r="I211" s="20">
        <v>13</v>
      </c>
      <c r="J211" s="20">
        <v>19.8</v>
      </c>
      <c r="K211" s="20">
        <v>18.399999999999999</v>
      </c>
      <c r="L211" s="20">
        <v>17.899999999999999</v>
      </c>
      <c r="M211" s="20">
        <v>20.6</v>
      </c>
      <c r="N211" s="20">
        <v>28</v>
      </c>
      <c r="O211" s="20">
        <v>20.8</v>
      </c>
      <c r="P211" s="20">
        <v>18.7</v>
      </c>
      <c r="Q211" s="20">
        <v>34.200000000000003</v>
      </c>
      <c r="R211" s="20">
        <v>21</v>
      </c>
      <c r="S211" s="20">
        <v>11</v>
      </c>
      <c r="T211" s="20">
        <v>20.6</v>
      </c>
      <c r="U211" s="20">
        <v>18.600000000000001</v>
      </c>
      <c r="V211" s="20">
        <v>20.2</v>
      </c>
      <c r="W211" s="20">
        <v>22.6</v>
      </c>
      <c r="X211" s="20">
        <v>27.3</v>
      </c>
      <c r="Y211" s="20">
        <v>18.600000000000001</v>
      </c>
      <c r="Z211" s="20">
        <v>0</v>
      </c>
      <c r="AA211" s="20">
        <v>36</v>
      </c>
      <c r="AB211" s="20">
        <v>21.9</v>
      </c>
      <c r="AC211" s="20">
        <v>17.2</v>
      </c>
      <c r="AD211" s="20">
        <v>8.8000000000000007</v>
      </c>
      <c r="AE211" s="20">
        <v>19</v>
      </c>
      <c r="AF211" s="20">
        <v>12.4</v>
      </c>
      <c r="AG211" s="20">
        <v>12.4</v>
      </c>
      <c r="AH211" s="20">
        <v>18.399999999999999</v>
      </c>
      <c r="AI211" s="20">
        <v>14</v>
      </c>
      <c r="AJ211" s="20">
        <v>9</v>
      </c>
      <c r="AK211" s="20">
        <v>3.6</v>
      </c>
      <c r="AL211" s="20">
        <v>22.2</v>
      </c>
      <c r="AM211" s="20">
        <v>12.5</v>
      </c>
      <c r="AN211" s="20">
        <v>14.4</v>
      </c>
      <c r="AO211" s="20">
        <v>17.399999999999999</v>
      </c>
      <c r="AP211" s="20">
        <v>11.8</v>
      </c>
      <c r="AQ211" s="20">
        <v>14</v>
      </c>
      <c r="AR211" s="20">
        <v>13.2</v>
      </c>
      <c r="AS211" s="20">
        <v>14.2</v>
      </c>
      <c r="AT211" s="20">
        <v>8</v>
      </c>
      <c r="AU211" s="20">
        <v>5</v>
      </c>
      <c r="AV211" s="20">
        <v>11.8</v>
      </c>
      <c r="AW211" s="20">
        <v>10.6</v>
      </c>
      <c r="AX211" s="20">
        <v>9.4</v>
      </c>
      <c r="AY211" s="20">
        <v>10</v>
      </c>
      <c r="AZ211" s="20">
        <v>9</v>
      </c>
    </row>
    <row r="212" spans="1:52" ht="14.1" customHeight="1" x14ac:dyDescent="0.3">
      <c r="A212" s="7" t="s">
        <v>508</v>
      </c>
      <c r="B212" s="20">
        <v>8.1</v>
      </c>
      <c r="C212" s="20">
        <v>10.6</v>
      </c>
      <c r="D212" s="20">
        <v>10.199999999999999</v>
      </c>
      <c r="E212" s="23">
        <v>14.2</v>
      </c>
      <c r="F212" s="81">
        <v>5.6000000000000014</v>
      </c>
      <c r="G212" s="23">
        <v>22.4</v>
      </c>
      <c r="H212" s="81">
        <v>17.8</v>
      </c>
      <c r="I212" s="20">
        <v>13.6</v>
      </c>
      <c r="J212" s="20">
        <v>22</v>
      </c>
      <c r="K212" s="20">
        <v>22.4</v>
      </c>
      <c r="L212" s="20">
        <v>12.6</v>
      </c>
      <c r="M212" s="20">
        <v>25.3</v>
      </c>
      <c r="N212" s="20">
        <v>30</v>
      </c>
      <c r="O212" s="20">
        <v>25.7</v>
      </c>
      <c r="P212" s="20">
        <v>21.3</v>
      </c>
      <c r="Q212" s="20">
        <v>34.200000000000003</v>
      </c>
      <c r="R212" s="20">
        <v>22.1</v>
      </c>
      <c r="S212" s="20">
        <v>13.8</v>
      </c>
      <c r="T212" s="20">
        <v>30</v>
      </c>
      <c r="U212" s="20">
        <v>23.2</v>
      </c>
      <c r="V212" s="20">
        <v>23.4</v>
      </c>
      <c r="W212" s="20">
        <v>33.6</v>
      </c>
      <c r="X212" s="20">
        <v>33.700000000000003</v>
      </c>
      <c r="Y212" s="20">
        <v>23.6</v>
      </c>
      <c r="Z212" s="20">
        <v>0.8</v>
      </c>
      <c r="AA212" s="20">
        <v>41.2</v>
      </c>
      <c r="AB212" s="20">
        <v>22.7</v>
      </c>
      <c r="AC212" s="20">
        <v>16.8</v>
      </c>
      <c r="AD212" s="20">
        <v>10.4</v>
      </c>
      <c r="AE212" s="20">
        <v>26.2</v>
      </c>
      <c r="AF212" s="20">
        <v>18.2</v>
      </c>
      <c r="AG212" s="20">
        <v>12.5</v>
      </c>
      <c r="AH212" s="20">
        <v>29.2</v>
      </c>
      <c r="AI212" s="20">
        <v>15</v>
      </c>
      <c r="AJ212" s="20">
        <v>9.4</v>
      </c>
      <c r="AK212" s="20">
        <v>5.2</v>
      </c>
      <c r="AL212" s="20">
        <v>23.9</v>
      </c>
      <c r="AM212" s="20">
        <v>14.2</v>
      </c>
      <c r="AN212" s="20">
        <v>17.5</v>
      </c>
      <c r="AO212" s="20">
        <v>20</v>
      </c>
      <c r="AP212" s="20">
        <v>15.6</v>
      </c>
      <c r="AQ212" s="20">
        <v>16.399999999999999</v>
      </c>
      <c r="AR212" s="20">
        <v>22.6</v>
      </c>
      <c r="AS212" s="20">
        <v>19.399999999999999</v>
      </c>
      <c r="AT212" s="20">
        <v>13</v>
      </c>
      <c r="AU212" s="20">
        <v>8.8000000000000007</v>
      </c>
      <c r="AV212" s="20">
        <v>14</v>
      </c>
      <c r="AW212" s="20">
        <v>11.2</v>
      </c>
      <c r="AX212" s="20">
        <v>18.8</v>
      </c>
      <c r="AY212" s="20">
        <v>10.9</v>
      </c>
      <c r="AZ212" s="20">
        <v>10.199999999999999</v>
      </c>
    </row>
    <row r="213" spans="1:52" ht="14.1" customHeight="1" x14ac:dyDescent="0.3">
      <c r="A213" s="50" t="s">
        <v>325</v>
      </c>
      <c r="B213" s="51">
        <v>2.9</v>
      </c>
      <c r="C213" s="51">
        <v>4</v>
      </c>
      <c r="D213" s="51">
        <v>4.8000000000000007</v>
      </c>
      <c r="E213" s="63">
        <v>9.5</v>
      </c>
      <c r="F213" s="82">
        <v>2.8</v>
      </c>
      <c r="G213" s="63">
        <v>9.6000000000000014</v>
      </c>
      <c r="H213" s="82">
        <v>8.8000000000000007</v>
      </c>
      <c r="I213" s="51">
        <v>10.4</v>
      </c>
      <c r="J213" s="51">
        <v>22.7</v>
      </c>
      <c r="K213" s="51">
        <v>16</v>
      </c>
      <c r="L213" s="51">
        <v>10</v>
      </c>
      <c r="M213" s="51">
        <v>19.3</v>
      </c>
      <c r="N213" s="51">
        <v>17.600000000000001</v>
      </c>
      <c r="O213" s="51">
        <v>14.3</v>
      </c>
      <c r="P213" s="51">
        <v>19.2</v>
      </c>
      <c r="Q213" s="51">
        <v>25.6</v>
      </c>
      <c r="R213" s="51">
        <v>17.7</v>
      </c>
      <c r="S213" s="51">
        <v>0.1</v>
      </c>
      <c r="T213" s="51">
        <v>25.6</v>
      </c>
      <c r="U213" s="51">
        <v>17.399999999999999</v>
      </c>
      <c r="V213" s="51">
        <v>15.1</v>
      </c>
      <c r="W213" s="51">
        <v>22.2</v>
      </c>
      <c r="X213" s="51">
        <v>24.8</v>
      </c>
      <c r="Y213" s="51">
        <v>25.8</v>
      </c>
      <c r="Z213" s="51">
        <v>5.2</v>
      </c>
      <c r="AA213" s="51">
        <v>24</v>
      </c>
      <c r="AB213" s="51">
        <v>21.3</v>
      </c>
      <c r="AC213" s="51">
        <v>11.6</v>
      </c>
      <c r="AD213" s="51">
        <v>2.4</v>
      </c>
      <c r="AE213" s="51">
        <v>19.399999999999999</v>
      </c>
      <c r="AF213" s="51">
        <v>20.399999999999999</v>
      </c>
      <c r="AG213" s="51">
        <v>7</v>
      </c>
      <c r="AH213" s="51">
        <v>21.4</v>
      </c>
      <c r="AI213" s="51">
        <v>13.2</v>
      </c>
      <c r="AJ213" s="51">
        <v>21.9</v>
      </c>
      <c r="AK213" s="51">
        <v>1.5</v>
      </c>
      <c r="AL213" s="51">
        <v>17.600000000000001</v>
      </c>
      <c r="AM213" s="51">
        <v>23.8</v>
      </c>
      <c r="AN213" s="51">
        <v>23.9</v>
      </c>
      <c r="AO213" s="51">
        <v>25.5</v>
      </c>
      <c r="AP213" s="51">
        <v>18.7</v>
      </c>
      <c r="AQ213" s="51">
        <v>12.4</v>
      </c>
      <c r="AR213" s="51">
        <v>20.8</v>
      </c>
      <c r="AS213" s="51">
        <v>21</v>
      </c>
      <c r="AT213" s="51">
        <v>20.100000000000001</v>
      </c>
      <c r="AU213" s="51">
        <v>9.2000000000000011</v>
      </c>
      <c r="AV213" s="51">
        <v>12.8</v>
      </c>
      <c r="AW213" s="51">
        <v>10.199999999999999</v>
      </c>
      <c r="AX213" s="51">
        <v>15.4</v>
      </c>
      <c r="AY213" s="51">
        <v>7.9</v>
      </c>
      <c r="AZ213" s="51">
        <v>7.9</v>
      </c>
    </row>
    <row r="214" spans="1:52" ht="14.1" customHeight="1" x14ac:dyDescent="0.3">
      <c r="A214" s="7" t="s">
        <v>369</v>
      </c>
      <c r="B214" s="20">
        <v>2.5</v>
      </c>
      <c r="C214" s="20">
        <v>4</v>
      </c>
      <c r="D214" s="20">
        <v>6</v>
      </c>
      <c r="E214" s="23">
        <v>10.1</v>
      </c>
      <c r="F214" s="81">
        <v>2.8</v>
      </c>
      <c r="G214" s="23">
        <v>9.1</v>
      </c>
      <c r="H214" s="81">
        <v>8.7000000000000011</v>
      </c>
      <c r="I214" s="20">
        <v>8.8000000000000007</v>
      </c>
      <c r="J214" s="20">
        <v>22</v>
      </c>
      <c r="K214" s="20">
        <v>15.6</v>
      </c>
      <c r="L214" s="20">
        <v>11.4</v>
      </c>
      <c r="M214" s="20">
        <v>17.5</v>
      </c>
      <c r="N214" s="20">
        <v>17</v>
      </c>
      <c r="O214" s="20">
        <v>14.1</v>
      </c>
      <c r="P214" s="20">
        <v>17.100000000000001</v>
      </c>
      <c r="Q214" s="20">
        <v>23.7</v>
      </c>
      <c r="R214" s="20">
        <v>19</v>
      </c>
      <c r="S214" s="20">
        <v>0.1</v>
      </c>
      <c r="T214" s="20">
        <v>25.5</v>
      </c>
      <c r="U214" s="20">
        <v>16.8</v>
      </c>
      <c r="V214" s="20">
        <v>15.5</v>
      </c>
      <c r="W214" s="20">
        <v>22.6</v>
      </c>
      <c r="X214" s="20">
        <v>21.4</v>
      </c>
      <c r="Y214" s="20">
        <v>23.6</v>
      </c>
      <c r="Z214" s="20">
        <v>6</v>
      </c>
      <c r="AA214" s="20">
        <v>22</v>
      </c>
      <c r="AB214" s="20">
        <v>17</v>
      </c>
      <c r="AC214" s="20">
        <v>11.4</v>
      </c>
      <c r="AD214" s="20">
        <v>3.2</v>
      </c>
      <c r="AE214" s="20">
        <v>20.2</v>
      </c>
      <c r="AF214" s="20">
        <v>20.8</v>
      </c>
      <c r="AG214" s="20">
        <v>9.2000000000000011</v>
      </c>
      <c r="AH214" s="20">
        <v>20</v>
      </c>
      <c r="AI214" s="20">
        <v>13.4</v>
      </c>
      <c r="AJ214" s="20">
        <v>25.1</v>
      </c>
      <c r="AK214" s="20">
        <v>1.5</v>
      </c>
      <c r="AL214" s="20">
        <v>19</v>
      </c>
      <c r="AM214" s="20">
        <v>23.6</v>
      </c>
      <c r="AN214" s="20">
        <v>24.1</v>
      </c>
      <c r="AO214" s="20">
        <v>25.9</v>
      </c>
      <c r="AP214" s="20">
        <v>17.5</v>
      </c>
      <c r="AQ214" s="20">
        <v>12</v>
      </c>
      <c r="AR214" s="20">
        <v>21.6</v>
      </c>
      <c r="AS214" s="20">
        <v>18.399999999999999</v>
      </c>
      <c r="AT214" s="20">
        <v>20</v>
      </c>
      <c r="AU214" s="20">
        <v>9.2000000000000011</v>
      </c>
      <c r="AV214" s="20">
        <v>13</v>
      </c>
      <c r="AW214" s="20">
        <v>8.4</v>
      </c>
      <c r="AX214" s="20">
        <v>15.4</v>
      </c>
      <c r="AY214" s="20">
        <v>7.8000000000000007</v>
      </c>
      <c r="AZ214" s="20">
        <v>8</v>
      </c>
    </row>
    <row r="215" spans="1:52" ht="14.1" customHeight="1" x14ac:dyDescent="0.3">
      <c r="A215" s="7" t="s">
        <v>368</v>
      </c>
      <c r="B215" s="20">
        <v>2.4</v>
      </c>
      <c r="C215" s="20">
        <v>4.4000000000000004</v>
      </c>
      <c r="D215" s="20">
        <v>6</v>
      </c>
      <c r="E215" s="23">
        <v>10</v>
      </c>
      <c r="F215" s="81">
        <v>2.8</v>
      </c>
      <c r="G215" s="23">
        <v>9.5</v>
      </c>
      <c r="H215" s="81">
        <v>8.7000000000000011</v>
      </c>
      <c r="I215" s="20">
        <v>9</v>
      </c>
      <c r="J215" s="20">
        <v>19.899999999999999</v>
      </c>
      <c r="K215" s="20">
        <v>15.1</v>
      </c>
      <c r="L215" s="20">
        <v>10.199999999999999</v>
      </c>
      <c r="M215" s="20">
        <v>14.3</v>
      </c>
      <c r="N215" s="20">
        <v>17</v>
      </c>
      <c r="O215" s="20">
        <v>13.1</v>
      </c>
      <c r="P215" s="20">
        <v>17</v>
      </c>
      <c r="Q215" s="20">
        <v>21.7</v>
      </c>
      <c r="R215" s="20">
        <v>18.3</v>
      </c>
      <c r="S215" s="20">
        <v>0.1</v>
      </c>
      <c r="T215" s="20">
        <v>25.1</v>
      </c>
      <c r="U215" s="20">
        <v>17.3</v>
      </c>
      <c r="V215" s="20">
        <v>15.5</v>
      </c>
      <c r="W215" s="20">
        <v>19.7</v>
      </c>
      <c r="X215" s="20">
        <v>20.8</v>
      </c>
      <c r="Y215" s="20">
        <v>23.5</v>
      </c>
      <c r="Z215" s="20">
        <v>5.2</v>
      </c>
      <c r="AA215" s="20">
        <v>21</v>
      </c>
      <c r="AB215" s="20">
        <v>17.899999999999999</v>
      </c>
      <c r="AC215" s="20">
        <v>8.6</v>
      </c>
      <c r="AD215" s="20">
        <v>3.2</v>
      </c>
      <c r="AE215" s="20">
        <v>20.8</v>
      </c>
      <c r="AF215" s="20">
        <v>19.600000000000001</v>
      </c>
      <c r="AG215" s="20">
        <v>9.5</v>
      </c>
      <c r="AH215" s="20">
        <v>20.8</v>
      </c>
      <c r="AI215" s="20">
        <v>12.4</v>
      </c>
      <c r="AJ215" s="20">
        <v>25.3</v>
      </c>
      <c r="AK215" s="20">
        <v>1.5</v>
      </c>
      <c r="AL215" s="20">
        <v>18.899999999999999</v>
      </c>
      <c r="AM215" s="20">
        <v>23.4</v>
      </c>
      <c r="AN215" s="20">
        <v>21</v>
      </c>
      <c r="AO215" s="20">
        <v>24.3</v>
      </c>
      <c r="AP215" s="20">
        <v>19.100000000000001</v>
      </c>
      <c r="AQ215" s="20">
        <v>12.4</v>
      </c>
      <c r="AR215" s="20">
        <v>18.8</v>
      </c>
      <c r="AS215" s="20">
        <v>18.8</v>
      </c>
      <c r="AT215" s="20">
        <v>19.399999999999999</v>
      </c>
      <c r="AU215" s="20">
        <v>11</v>
      </c>
      <c r="AV215" s="20">
        <v>12.4</v>
      </c>
      <c r="AW215" s="20">
        <v>8.4</v>
      </c>
      <c r="AX215" s="20">
        <v>15</v>
      </c>
      <c r="AY215" s="20">
        <v>9.1</v>
      </c>
      <c r="AZ215" s="20">
        <v>8</v>
      </c>
    </row>
    <row r="216" spans="1:52" ht="14.1" customHeight="1" x14ac:dyDescent="0.3">
      <c r="A216" s="7" t="s">
        <v>509</v>
      </c>
      <c r="B216" s="20">
        <v>2.4</v>
      </c>
      <c r="C216" s="20">
        <v>4.4000000000000004</v>
      </c>
      <c r="D216" s="20">
        <v>5.9</v>
      </c>
      <c r="E216" s="23">
        <v>8.9</v>
      </c>
      <c r="F216" s="81">
        <v>2</v>
      </c>
      <c r="G216" s="23">
        <v>7.8000000000000007</v>
      </c>
      <c r="H216" s="81">
        <v>6.1000000000000014</v>
      </c>
      <c r="I216" s="20">
        <v>6.4</v>
      </c>
      <c r="J216" s="20">
        <v>12.6</v>
      </c>
      <c r="K216" s="20">
        <v>12</v>
      </c>
      <c r="L216" s="20">
        <v>7.4</v>
      </c>
      <c r="M216" s="20">
        <v>11.4</v>
      </c>
      <c r="N216" s="20">
        <v>14.3</v>
      </c>
      <c r="O216" s="20">
        <v>9.9</v>
      </c>
      <c r="P216" s="20">
        <v>15.1</v>
      </c>
      <c r="Q216" s="20">
        <v>19.399999999999999</v>
      </c>
      <c r="R216" s="20">
        <v>16</v>
      </c>
      <c r="S216" s="20">
        <v>0</v>
      </c>
      <c r="T216" s="20">
        <v>23.9</v>
      </c>
      <c r="U216" s="20">
        <v>13.4</v>
      </c>
      <c r="V216" s="20">
        <v>14.8</v>
      </c>
      <c r="W216" s="20">
        <v>16.899999999999999</v>
      </c>
      <c r="X216" s="20">
        <v>19</v>
      </c>
      <c r="Y216" s="20">
        <v>20.100000000000001</v>
      </c>
      <c r="Z216" s="20">
        <v>8.1</v>
      </c>
      <c r="AA216" s="20">
        <v>19.3</v>
      </c>
      <c r="AB216" s="20">
        <v>16</v>
      </c>
      <c r="AC216" s="20">
        <v>6</v>
      </c>
      <c r="AD216" s="20">
        <v>3.2</v>
      </c>
      <c r="AE216" s="20">
        <v>22.2</v>
      </c>
      <c r="AF216" s="20">
        <v>23.8</v>
      </c>
      <c r="AG216" s="20">
        <v>9</v>
      </c>
      <c r="AH216" s="20">
        <v>24.4</v>
      </c>
      <c r="AI216" s="20">
        <v>13.8</v>
      </c>
      <c r="AJ216" s="20">
        <v>21.3</v>
      </c>
      <c r="AK216" s="20">
        <v>1.5</v>
      </c>
      <c r="AL216" s="20">
        <v>19.5</v>
      </c>
      <c r="AM216" s="20">
        <v>23.8</v>
      </c>
      <c r="AN216" s="20">
        <v>21.5</v>
      </c>
      <c r="AO216" s="20">
        <v>20.6</v>
      </c>
      <c r="AP216" s="20">
        <v>18.100000000000001</v>
      </c>
      <c r="AQ216" s="20">
        <v>13.2</v>
      </c>
      <c r="AR216" s="20">
        <v>17.2</v>
      </c>
      <c r="AS216" s="20">
        <v>18.600000000000001</v>
      </c>
      <c r="AT216" s="20">
        <v>19.600000000000001</v>
      </c>
      <c r="AU216" s="20">
        <v>10.4</v>
      </c>
      <c r="AV216" s="20">
        <v>12.6</v>
      </c>
      <c r="AW216" s="20">
        <v>8.2000000000000011</v>
      </c>
      <c r="AX216" s="20">
        <v>13.9</v>
      </c>
      <c r="AY216" s="20">
        <v>9</v>
      </c>
      <c r="AZ216" s="20">
        <v>8.8000000000000007</v>
      </c>
    </row>
    <row r="217" spans="1:52" ht="14.1" customHeight="1" x14ac:dyDescent="0.3">
      <c r="A217" s="7" t="s">
        <v>510</v>
      </c>
      <c r="B217" s="20">
        <v>2</v>
      </c>
      <c r="C217" s="20">
        <v>4.4000000000000004</v>
      </c>
      <c r="D217" s="20">
        <v>5.3000000000000007</v>
      </c>
      <c r="E217" s="23">
        <v>10.7</v>
      </c>
      <c r="F217" s="81">
        <v>2.4</v>
      </c>
      <c r="G217" s="23">
        <v>7.8000000000000007</v>
      </c>
      <c r="H217" s="81">
        <v>6.8000000000000007</v>
      </c>
      <c r="I217" s="20">
        <v>6.4</v>
      </c>
      <c r="J217" s="20">
        <v>13.2</v>
      </c>
      <c r="K217" s="20">
        <v>10.9</v>
      </c>
      <c r="L217" s="20">
        <v>9</v>
      </c>
      <c r="M217" s="20">
        <v>11.4</v>
      </c>
      <c r="N217" s="20">
        <v>16</v>
      </c>
      <c r="O217" s="20">
        <v>11.7</v>
      </c>
      <c r="P217" s="20">
        <v>18</v>
      </c>
      <c r="Q217" s="20">
        <v>18.3</v>
      </c>
      <c r="R217" s="20">
        <v>14.8</v>
      </c>
      <c r="S217" s="20">
        <v>0</v>
      </c>
      <c r="T217" s="20">
        <v>25.9</v>
      </c>
      <c r="U217" s="20">
        <v>14.5</v>
      </c>
      <c r="V217" s="20">
        <v>14.2</v>
      </c>
      <c r="W217" s="20">
        <v>21.1</v>
      </c>
      <c r="X217" s="20">
        <v>24.3</v>
      </c>
      <c r="Y217" s="20">
        <v>24.3</v>
      </c>
      <c r="Z217" s="20">
        <v>12.7</v>
      </c>
      <c r="AA217" s="20">
        <v>24.2</v>
      </c>
      <c r="AB217" s="20">
        <v>17.7</v>
      </c>
      <c r="AC217" s="20">
        <v>5.6000000000000014</v>
      </c>
      <c r="AD217" s="20">
        <v>6</v>
      </c>
      <c r="AE217" s="20">
        <v>30.8</v>
      </c>
      <c r="AF217" s="20">
        <v>26.2</v>
      </c>
      <c r="AG217" s="20">
        <v>11.1</v>
      </c>
      <c r="AH217" s="20">
        <v>28.8</v>
      </c>
      <c r="AI217" s="20">
        <v>14.3</v>
      </c>
      <c r="AJ217" s="20">
        <v>28</v>
      </c>
      <c r="AK217" s="20">
        <v>1.5</v>
      </c>
      <c r="AL217" s="20">
        <v>24.9</v>
      </c>
      <c r="AM217" s="20">
        <v>25.4</v>
      </c>
      <c r="AN217" s="20">
        <v>21.7</v>
      </c>
      <c r="AO217" s="20">
        <v>23.6</v>
      </c>
      <c r="AP217" s="20">
        <v>23.3</v>
      </c>
      <c r="AQ217" s="20">
        <v>15.2</v>
      </c>
      <c r="AR217" s="20">
        <v>16.8</v>
      </c>
      <c r="AS217" s="20">
        <v>20.6</v>
      </c>
      <c r="AT217" s="20">
        <v>17.8</v>
      </c>
      <c r="AU217" s="20">
        <v>9.8000000000000007</v>
      </c>
      <c r="AV217" s="20">
        <v>15.8</v>
      </c>
      <c r="AW217" s="20">
        <v>9.1</v>
      </c>
      <c r="AX217" s="20">
        <v>13.9</v>
      </c>
      <c r="AY217" s="20">
        <v>13.5</v>
      </c>
      <c r="AZ217" s="20">
        <v>9.7000000000000011</v>
      </c>
    </row>
    <row r="218" spans="1:52" ht="14.1" customHeight="1" x14ac:dyDescent="0.3">
      <c r="A218" s="7" t="s">
        <v>511</v>
      </c>
      <c r="B218" s="20">
        <v>1.9</v>
      </c>
      <c r="C218" s="20">
        <v>5.4</v>
      </c>
      <c r="D218" s="20">
        <v>5.2</v>
      </c>
      <c r="E218" s="23">
        <v>9.7000000000000011</v>
      </c>
      <c r="F218" s="81">
        <v>2.4</v>
      </c>
      <c r="G218" s="23">
        <v>7.8000000000000007</v>
      </c>
      <c r="H218" s="81">
        <v>6.3000000000000007</v>
      </c>
      <c r="I218" s="20">
        <v>6</v>
      </c>
      <c r="J218" s="20">
        <v>12.8</v>
      </c>
      <c r="K218" s="20">
        <v>9.9</v>
      </c>
      <c r="L218" s="20">
        <v>9</v>
      </c>
      <c r="M218" s="20">
        <v>9.8000000000000007</v>
      </c>
      <c r="N218" s="20">
        <v>16.5</v>
      </c>
      <c r="O218" s="20">
        <v>11.5</v>
      </c>
      <c r="P218" s="20">
        <v>17.899999999999999</v>
      </c>
      <c r="Q218" s="20">
        <v>17.399999999999999</v>
      </c>
      <c r="R218" s="20">
        <v>16.399999999999999</v>
      </c>
      <c r="S218" s="20">
        <v>0</v>
      </c>
      <c r="T218" s="20">
        <v>23.7</v>
      </c>
      <c r="U218" s="20">
        <v>16.2</v>
      </c>
      <c r="V218" s="20">
        <v>14.2</v>
      </c>
      <c r="W218" s="20">
        <v>20.7</v>
      </c>
      <c r="X218" s="20">
        <v>25.2</v>
      </c>
      <c r="Y218" s="20">
        <v>21.8</v>
      </c>
      <c r="Z218" s="20">
        <v>13.2</v>
      </c>
      <c r="AA218" s="20">
        <v>23.5</v>
      </c>
      <c r="AB218" s="20">
        <v>15.2</v>
      </c>
      <c r="AC218" s="20">
        <v>5.6000000000000014</v>
      </c>
      <c r="AD218" s="20">
        <v>6</v>
      </c>
      <c r="AE218" s="20">
        <v>30.8</v>
      </c>
      <c r="AF218" s="20">
        <v>24.6</v>
      </c>
      <c r="AG218" s="20">
        <v>10.7</v>
      </c>
      <c r="AH218" s="20">
        <v>29.2</v>
      </c>
      <c r="AI218" s="20">
        <v>14.3</v>
      </c>
      <c r="AJ218" s="20">
        <v>27.3</v>
      </c>
      <c r="AK218" s="20">
        <v>1.4</v>
      </c>
      <c r="AL218" s="20">
        <v>24.1</v>
      </c>
      <c r="AM218" s="20">
        <v>24.4</v>
      </c>
      <c r="AN218" s="20">
        <v>21.7</v>
      </c>
      <c r="AO218" s="20">
        <v>22.4</v>
      </c>
      <c r="AP218" s="20">
        <v>22.7</v>
      </c>
      <c r="AQ218" s="20">
        <v>13.4</v>
      </c>
      <c r="AR218" s="20">
        <v>14.4</v>
      </c>
      <c r="AS218" s="20">
        <v>21.4</v>
      </c>
      <c r="AT218" s="20">
        <v>17.3</v>
      </c>
      <c r="AU218" s="20">
        <v>9.2000000000000011</v>
      </c>
      <c r="AV218" s="20">
        <v>16.100000000000001</v>
      </c>
      <c r="AW218" s="20">
        <v>9</v>
      </c>
      <c r="AX218" s="20">
        <v>13.4</v>
      </c>
      <c r="AY218" s="20">
        <v>12.9</v>
      </c>
      <c r="AZ218" s="20">
        <v>9.1</v>
      </c>
    </row>
    <row r="219" spans="1:52" ht="14.1" customHeight="1" x14ac:dyDescent="0.3">
      <c r="A219" s="7" t="s">
        <v>512</v>
      </c>
      <c r="B219" s="20">
        <v>1.8</v>
      </c>
      <c r="C219" s="20">
        <v>5.4</v>
      </c>
      <c r="D219" s="20">
        <v>4.6000000000000014</v>
      </c>
      <c r="E219" s="23">
        <v>9.6000000000000014</v>
      </c>
      <c r="F219" s="81">
        <v>2.4</v>
      </c>
      <c r="G219" s="23">
        <v>7.4</v>
      </c>
      <c r="H219" s="81">
        <v>6.3000000000000007</v>
      </c>
      <c r="I219" s="20">
        <v>5</v>
      </c>
      <c r="J219" s="20">
        <v>12.3</v>
      </c>
      <c r="K219" s="20">
        <v>10.3</v>
      </c>
      <c r="L219" s="20">
        <v>8.4</v>
      </c>
      <c r="M219" s="20">
        <v>10.8</v>
      </c>
      <c r="N219" s="20">
        <v>15.8</v>
      </c>
      <c r="O219" s="20">
        <v>9.4</v>
      </c>
      <c r="P219" s="20">
        <v>15.7</v>
      </c>
      <c r="Q219" s="20">
        <v>18.2</v>
      </c>
      <c r="R219" s="20">
        <v>14.8</v>
      </c>
      <c r="S219" s="20">
        <v>0</v>
      </c>
      <c r="T219" s="20">
        <v>22.8</v>
      </c>
      <c r="U219" s="20">
        <v>16.100000000000001</v>
      </c>
      <c r="V219" s="20">
        <v>13.6</v>
      </c>
      <c r="W219" s="20">
        <v>21.3</v>
      </c>
      <c r="X219" s="20">
        <v>25.2</v>
      </c>
      <c r="Y219" s="20">
        <v>18.8</v>
      </c>
      <c r="Z219" s="20">
        <v>13.8</v>
      </c>
      <c r="AA219" s="20">
        <v>23</v>
      </c>
      <c r="AB219" s="20">
        <v>14.3</v>
      </c>
      <c r="AC219" s="20">
        <v>5.2</v>
      </c>
      <c r="AD219" s="20">
        <v>6</v>
      </c>
      <c r="AE219" s="20">
        <v>29.4</v>
      </c>
      <c r="AF219" s="20">
        <v>24.6</v>
      </c>
      <c r="AG219" s="20">
        <v>10.3</v>
      </c>
      <c r="AH219" s="20">
        <v>27.2</v>
      </c>
      <c r="AI219" s="20">
        <v>14.3</v>
      </c>
      <c r="AJ219" s="20">
        <v>24.7</v>
      </c>
      <c r="AK219" s="20">
        <v>1</v>
      </c>
      <c r="AL219" s="20">
        <v>22.8</v>
      </c>
      <c r="AM219" s="20">
        <v>21.4</v>
      </c>
      <c r="AN219" s="20">
        <v>17.5</v>
      </c>
      <c r="AO219" s="20">
        <v>20.6</v>
      </c>
      <c r="AP219" s="20">
        <v>20.2</v>
      </c>
      <c r="AQ219" s="20">
        <v>13.4</v>
      </c>
      <c r="AR219" s="20">
        <v>12.8</v>
      </c>
      <c r="AS219" s="20">
        <v>20.8</v>
      </c>
      <c r="AT219" s="20">
        <v>13.1</v>
      </c>
      <c r="AU219" s="20">
        <v>10</v>
      </c>
      <c r="AV219" s="20">
        <v>14.9</v>
      </c>
      <c r="AW219" s="20">
        <v>8.4</v>
      </c>
      <c r="AX219" s="20">
        <v>13.7</v>
      </c>
      <c r="AY219" s="20">
        <v>12.2</v>
      </c>
      <c r="AZ219" s="20">
        <v>7.8000000000000007</v>
      </c>
    </row>
    <row r="220" spans="1:52" ht="14.1" customHeight="1" x14ac:dyDescent="0.3">
      <c r="A220" s="7" t="s">
        <v>513</v>
      </c>
      <c r="B220" s="20">
        <v>1.8</v>
      </c>
      <c r="C220" s="20">
        <v>4</v>
      </c>
      <c r="D220" s="20">
        <v>4.5</v>
      </c>
      <c r="E220" s="23">
        <v>9.8000000000000007</v>
      </c>
      <c r="F220" s="81">
        <v>1.6</v>
      </c>
      <c r="G220" s="23">
        <v>6.4</v>
      </c>
      <c r="H220" s="81">
        <v>5.8000000000000007</v>
      </c>
      <c r="I220" s="20">
        <v>5</v>
      </c>
      <c r="J220" s="20">
        <v>9.8000000000000007</v>
      </c>
      <c r="K220" s="20">
        <v>9.8000000000000007</v>
      </c>
      <c r="L220" s="20">
        <v>7.4</v>
      </c>
      <c r="M220" s="20">
        <v>10.8</v>
      </c>
      <c r="N220" s="20">
        <v>15.6</v>
      </c>
      <c r="O220" s="20">
        <v>8.1</v>
      </c>
      <c r="P220" s="20">
        <v>16.100000000000001</v>
      </c>
      <c r="Q220" s="20">
        <v>18.2</v>
      </c>
      <c r="R220" s="20">
        <v>14.4</v>
      </c>
      <c r="S220" s="20">
        <v>0</v>
      </c>
      <c r="T220" s="20">
        <v>22.2</v>
      </c>
      <c r="U220" s="20">
        <v>15</v>
      </c>
      <c r="V220" s="20">
        <v>14.5</v>
      </c>
      <c r="W220" s="20">
        <v>17.8</v>
      </c>
      <c r="X220" s="20">
        <v>23.3</v>
      </c>
      <c r="Y220" s="20">
        <v>14.5</v>
      </c>
      <c r="Z220" s="20">
        <v>13.6</v>
      </c>
      <c r="AA220" s="20">
        <v>21.2</v>
      </c>
      <c r="AB220" s="20">
        <v>12.3</v>
      </c>
      <c r="AC220" s="20">
        <v>6.3000000000000007</v>
      </c>
      <c r="AD220" s="20">
        <v>6.4</v>
      </c>
      <c r="AE220" s="20">
        <v>29.6</v>
      </c>
      <c r="AF220" s="20">
        <v>21.7</v>
      </c>
      <c r="AG220" s="20">
        <v>9.9</v>
      </c>
      <c r="AH220" s="20">
        <v>27.2</v>
      </c>
      <c r="AI220" s="20">
        <v>15</v>
      </c>
      <c r="AJ220" s="20">
        <v>21.3</v>
      </c>
      <c r="AK220" s="20">
        <v>1</v>
      </c>
      <c r="AL220" s="20">
        <v>20.7</v>
      </c>
      <c r="AM220" s="20">
        <v>19.2</v>
      </c>
      <c r="AN220" s="20">
        <v>17.399999999999999</v>
      </c>
      <c r="AO220" s="20">
        <v>19.399999999999999</v>
      </c>
      <c r="AP220" s="20">
        <v>17.8</v>
      </c>
      <c r="AQ220" s="20">
        <v>12.6</v>
      </c>
      <c r="AR220" s="20">
        <v>12.2</v>
      </c>
      <c r="AS220" s="20">
        <v>19.600000000000001</v>
      </c>
      <c r="AT220" s="20">
        <v>11.8</v>
      </c>
      <c r="AU220" s="20">
        <v>8.2000000000000011</v>
      </c>
      <c r="AV220" s="20">
        <v>14.4</v>
      </c>
      <c r="AW220" s="20">
        <v>7.4</v>
      </c>
      <c r="AX220" s="20">
        <v>12</v>
      </c>
      <c r="AY220" s="20">
        <v>10.8</v>
      </c>
      <c r="AZ220" s="20">
        <v>7.8000000000000007</v>
      </c>
    </row>
    <row r="221" spans="1:52" ht="14.1" customHeight="1" x14ac:dyDescent="0.3">
      <c r="A221" s="7" t="s">
        <v>514</v>
      </c>
      <c r="B221" s="20">
        <v>2.1</v>
      </c>
      <c r="C221" s="20">
        <v>4</v>
      </c>
      <c r="D221" s="20">
        <v>4.1000000000000014</v>
      </c>
      <c r="E221" s="23">
        <v>11.3</v>
      </c>
      <c r="F221" s="81">
        <v>2</v>
      </c>
      <c r="G221" s="23">
        <v>7.4</v>
      </c>
      <c r="H221" s="81">
        <v>5.8000000000000007</v>
      </c>
      <c r="I221" s="20">
        <v>5.4</v>
      </c>
      <c r="J221" s="20">
        <v>9.8000000000000007</v>
      </c>
      <c r="K221" s="20">
        <v>9.8000000000000007</v>
      </c>
      <c r="L221" s="20">
        <v>5.8000000000000007</v>
      </c>
      <c r="M221" s="20">
        <v>9.8000000000000007</v>
      </c>
      <c r="N221" s="20">
        <v>14.8</v>
      </c>
      <c r="O221" s="20">
        <v>7.8000000000000007</v>
      </c>
      <c r="P221" s="20">
        <v>15.6</v>
      </c>
      <c r="Q221" s="20">
        <v>18.2</v>
      </c>
      <c r="R221" s="20">
        <v>14</v>
      </c>
      <c r="S221" s="20">
        <v>0</v>
      </c>
      <c r="T221" s="20">
        <v>20.9</v>
      </c>
      <c r="U221" s="20">
        <v>14</v>
      </c>
      <c r="V221" s="20">
        <v>13.4</v>
      </c>
      <c r="W221" s="20">
        <v>15.8</v>
      </c>
      <c r="X221" s="20">
        <v>20.9</v>
      </c>
      <c r="Y221" s="20">
        <v>13.3</v>
      </c>
      <c r="Z221" s="20">
        <v>13.2</v>
      </c>
      <c r="AA221" s="20">
        <v>17.8</v>
      </c>
      <c r="AB221" s="20">
        <v>10.1</v>
      </c>
      <c r="AC221" s="20">
        <v>5.8000000000000007</v>
      </c>
      <c r="AD221" s="20">
        <v>6.4</v>
      </c>
      <c r="AE221" s="20">
        <v>28.2</v>
      </c>
      <c r="AF221" s="20">
        <v>19.899999999999999</v>
      </c>
      <c r="AG221" s="20">
        <v>9.3000000000000007</v>
      </c>
      <c r="AH221" s="20">
        <v>25.8</v>
      </c>
      <c r="AI221" s="20">
        <v>13.6</v>
      </c>
      <c r="AJ221" s="20">
        <v>19.2</v>
      </c>
      <c r="AK221" s="20">
        <v>0.60000000000000009</v>
      </c>
      <c r="AL221" s="20">
        <v>18.7</v>
      </c>
      <c r="AM221" s="20">
        <v>16.8</v>
      </c>
      <c r="AN221" s="20">
        <v>14.1</v>
      </c>
      <c r="AO221" s="20">
        <v>18.600000000000001</v>
      </c>
      <c r="AP221" s="20">
        <v>13.5</v>
      </c>
      <c r="AQ221" s="20">
        <v>9.7000000000000011</v>
      </c>
      <c r="AR221" s="20">
        <v>11</v>
      </c>
      <c r="AS221" s="20">
        <v>18.399999999999999</v>
      </c>
      <c r="AT221" s="20">
        <v>10.5</v>
      </c>
      <c r="AU221" s="20">
        <v>8.2000000000000011</v>
      </c>
      <c r="AV221" s="20">
        <v>13.1</v>
      </c>
      <c r="AW221" s="20">
        <v>7.2</v>
      </c>
      <c r="AX221" s="20">
        <v>11.1</v>
      </c>
      <c r="AY221" s="20">
        <v>10.7</v>
      </c>
      <c r="AZ221" s="20">
        <v>6.8000000000000007</v>
      </c>
    </row>
    <row r="222" spans="1:52" ht="14.1" customHeight="1" x14ac:dyDescent="0.3">
      <c r="A222" s="7" t="s">
        <v>515</v>
      </c>
      <c r="B222" s="20">
        <v>2.1</v>
      </c>
      <c r="C222" s="20">
        <v>4</v>
      </c>
      <c r="D222" s="20">
        <v>1.7</v>
      </c>
      <c r="E222" s="23">
        <v>9.7000000000000011</v>
      </c>
      <c r="F222" s="81">
        <v>2</v>
      </c>
      <c r="G222" s="23">
        <v>7.4</v>
      </c>
      <c r="H222" s="81">
        <v>4.8000000000000007</v>
      </c>
      <c r="I222" s="20">
        <v>4.4000000000000004</v>
      </c>
      <c r="J222" s="20">
        <v>7.2</v>
      </c>
      <c r="K222" s="20">
        <v>8.8000000000000007</v>
      </c>
      <c r="L222" s="20">
        <v>3.4</v>
      </c>
      <c r="M222" s="20">
        <v>8.9</v>
      </c>
      <c r="N222" s="20">
        <v>12.4</v>
      </c>
      <c r="O222" s="20">
        <v>5.3000000000000007</v>
      </c>
      <c r="P222" s="20">
        <v>12.6</v>
      </c>
      <c r="Q222" s="20">
        <v>15</v>
      </c>
      <c r="R222" s="20">
        <v>12.9</v>
      </c>
      <c r="S222" s="20">
        <v>0</v>
      </c>
      <c r="T222" s="20">
        <v>18.100000000000001</v>
      </c>
      <c r="U222" s="20">
        <v>12.1</v>
      </c>
      <c r="V222" s="20">
        <v>11.2</v>
      </c>
      <c r="W222" s="20">
        <v>12.6</v>
      </c>
      <c r="X222" s="20">
        <v>16.8</v>
      </c>
      <c r="Y222" s="20">
        <v>10.8</v>
      </c>
      <c r="Z222" s="20">
        <v>8.2000000000000011</v>
      </c>
      <c r="AA222" s="20">
        <v>12.5</v>
      </c>
      <c r="AB222" s="20">
        <v>7.8000000000000007</v>
      </c>
      <c r="AC222" s="20">
        <v>6.1000000000000014</v>
      </c>
      <c r="AD222" s="20">
        <v>5.2</v>
      </c>
      <c r="AE222" s="20">
        <v>23.2</v>
      </c>
      <c r="AF222" s="20">
        <v>17.600000000000001</v>
      </c>
      <c r="AG222" s="20">
        <v>6.1000000000000014</v>
      </c>
      <c r="AH222" s="20">
        <v>16.8</v>
      </c>
      <c r="AI222" s="20">
        <v>9.6000000000000014</v>
      </c>
      <c r="AJ222" s="20">
        <v>13.1</v>
      </c>
      <c r="AK222" s="20">
        <v>0.5</v>
      </c>
      <c r="AL222" s="20">
        <v>16.8</v>
      </c>
      <c r="AM222" s="20">
        <v>11.4</v>
      </c>
      <c r="AN222" s="20">
        <v>12.5</v>
      </c>
      <c r="AO222" s="20">
        <v>12.4</v>
      </c>
      <c r="AP222" s="20">
        <v>9.6000000000000014</v>
      </c>
      <c r="AQ222" s="20">
        <v>8.6</v>
      </c>
      <c r="AR222" s="20">
        <v>6.6000000000000014</v>
      </c>
      <c r="AS222" s="20">
        <v>16.399999999999999</v>
      </c>
      <c r="AT222" s="20">
        <v>10.199999999999999</v>
      </c>
      <c r="AU222" s="20">
        <v>6.4</v>
      </c>
      <c r="AV222" s="20">
        <v>11.8</v>
      </c>
      <c r="AW222" s="20">
        <v>6.1000000000000014</v>
      </c>
      <c r="AX222" s="20">
        <v>9.2000000000000011</v>
      </c>
      <c r="AY222" s="20">
        <v>7.4</v>
      </c>
      <c r="AZ222" s="20">
        <v>5.9</v>
      </c>
    </row>
    <row r="223" spans="1:52" ht="14.1" customHeight="1" x14ac:dyDescent="0.3">
      <c r="A223" s="7" t="s">
        <v>516</v>
      </c>
      <c r="B223" s="20">
        <v>2.6</v>
      </c>
      <c r="C223" s="20">
        <v>2.8</v>
      </c>
      <c r="D223" s="20">
        <v>1.6</v>
      </c>
      <c r="E223" s="23">
        <v>8</v>
      </c>
      <c r="F223" s="81">
        <v>1.2</v>
      </c>
      <c r="G223" s="23">
        <v>7.4</v>
      </c>
      <c r="H223" s="81">
        <v>4.4000000000000004</v>
      </c>
      <c r="I223" s="20">
        <v>3.8</v>
      </c>
      <c r="J223" s="20">
        <v>5.6000000000000014</v>
      </c>
      <c r="K223" s="20">
        <v>8.4</v>
      </c>
      <c r="L223" s="20">
        <v>2.4</v>
      </c>
      <c r="M223" s="20">
        <v>8.9</v>
      </c>
      <c r="N223" s="20">
        <v>11.3</v>
      </c>
      <c r="O223" s="20">
        <v>5.2</v>
      </c>
      <c r="P223" s="20">
        <v>12.1</v>
      </c>
      <c r="Q223" s="20">
        <v>12.4</v>
      </c>
      <c r="R223" s="20">
        <v>7.8000000000000007</v>
      </c>
      <c r="S223" s="20">
        <v>0</v>
      </c>
      <c r="T223" s="20">
        <v>14.2</v>
      </c>
      <c r="U223" s="20">
        <v>10.7</v>
      </c>
      <c r="V223" s="20">
        <v>10</v>
      </c>
      <c r="W223" s="20">
        <v>10.3</v>
      </c>
      <c r="X223" s="20">
        <v>14.5</v>
      </c>
      <c r="Y223" s="20">
        <v>9.4</v>
      </c>
      <c r="Z223" s="20">
        <v>7.9</v>
      </c>
      <c r="AA223" s="20">
        <v>11.4</v>
      </c>
      <c r="AB223" s="20">
        <v>6</v>
      </c>
      <c r="AC223" s="20">
        <v>5.4</v>
      </c>
      <c r="AD223" s="20">
        <v>5.2</v>
      </c>
      <c r="AE223" s="20">
        <v>17.8</v>
      </c>
      <c r="AF223" s="20">
        <v>12.6</v>
      </c>
      <c r="AG223" s="20">
        <v>5.2</v>
      </c>
      <c r="AH223" s="20">
        <v>14.4</v>
      </c>
      <c r="AI223" s="20">
        <v>5.6000000000000014</v>
      </c>
      <c r="AJ223" s="20">
        <v>11.6</v>
      </c>
      <c r="AK223" s="20">
        <v>0.5</v>
      </c>
      <c r="AL223" s="20">
        <v>13</v>
      </c>
      <c r="AM223" s="20">
        <v>9.8000000000000007</v>
      </c>
      <c r="AN223" s="20">
        <v>12</v>
      </c>
      <c r="AO223" s="20">
        <v>9.3000000000000007</v>
      </c>
      <c r="AP223" s="20">
        <v>9.6000000000000014</v>
      </c>
      <c r="AQ223" s="20">
        <v>7.4</v>
      </c>
      <c r="AR223" s="20">
        <v>6</v>
      </c>
      <c r="AS223" s="20">
        <v>13</v>
      </c>
      <c r="AT223" s="20">
        <v>9</v>
      </c>
      <c r="AU223" s="20">
        <v>7</v>
      </c>
      <c r="AV223" s="20">
        <v>10.199999999999999</v>
      </c>
      <c r="AW223" s="20">
        <v>5.6000000000000014</v>
      </c>
      <c r="AX223" s="20">
        <v>7</v>
      </c>
      <c r="AY223" s="20">
        <v>6.7</v>
      </c>
      <c r="AZ223" s="20">
        <v>4.9000000000000004</v>
      </c>
    </row>
    <row r="224" spans="1:52" ht="14.1" customHeight="1" x14ac:dyDescent="0.3">
      <c r="A224" s="7" t="s">
        <v>517</v>
      </c>
      <c r="B224" s="20">
        <v>2</v>
      </c>
      <c r="C224" s="20">
        <v>2.8</v>
      </c>
      <c r="D224" s="20">
        <v>1.6</v>
      </c>
      <c r="E224" s="23">
        <v>7.2</v>
      </c>
      <c r="F224" s="81">
        <v>1.2</v>
      </c>
      <c r="G224" s="23">
        <v>7</v>
      </c>
      <c r="H224" s="81">
        <v>4.9000000000000004</v>
      </c>
      <c r="I224" s="20">
        <v>3.8</v>
      </c>
      <c r="J224" s="20">
        <v>4.9000000000000004</v>
      </c>
      <c r="K224" s="20">
        <v>7.7</v>
      </c>
      <c r="L224" s="20">
        <v>2.4</v>
      </c>
      <c r="M224" s="20">
        <v>7.8000000000000007</v>
      </c>
      <c r="N224" s="20">
        <v>9.9</v>
      </c>
      <c r="O224" s="20">
        <v>3.7</v>
      </c>
      <c r="P224" s="20">
        <v>7.9</v>
      </c>
      <c r="Q224" s="20">
        <v>12</v>
      </c>
      <c r="R224" s="20">
        <v>7</v>
      </c>
      <c r="S224" s="20">
        <v>0</v>
      </c>
      <c r="T224" s="20">
        <v>12.6</v>
      </c>
      <c r="U224" s="20">
        <v>9.8000000000000007</v>
      </c>
      <c r="V224" s="20">
        <v>8.7000000000000011</v>
      </c>
      <c r="W224" s="20">
        <v>6.1000000000000014</v>
      </c>
      <c r="X224" s="20">
        <v>14.1</v>
      </c>
      <c r="Y224" s="20">
        <v>8.9</v>
      </c>
      <c r="Z224" s="20">
        <v>7.1000000000000014</v>
      </c>
      <c r="AA224" s="20">
        <v>9.8000000000000007</v>
      </c>
      <c r="AB224" s="20">
        <v>3.5</v>
      </c>
      <c r="AC224" s="20">
        <v>5</v>
      </c>
      <c r="AD224" s="20">
        <v>4.4000000000000004</v>
      </c>
      <c r="AE224" s="20">
        <v>14</v>
      </c>
      <c r="AF224" s="20">
        <v>10.8</v>
      </c>
      <c r="AG224" s="20">
        <v>4.2</v>
      </c>
      <c r="AH224" s="20">
        <v>12.2</v>
      </c>
      <c r="AI224" s="20">
        <v>4.6000000000000014</v>
      </c>
      <c r="AJ224" s="20">
        <v>12.2</v>
      </c>
      <c r="AK224" s="20">
        <v>0.5</v>
      </c>
      <c r="AL224" s="20">
        <v>11.5</v>
      </c>
      <c r="AM224" s="20">
        <v>7.4</v>
      </c>
      <c r="AN224" s="20">
        <v>10.9</v>
      </c>
      <c r="AO224" s="20">
        <v>8.9</v>
      </c>
      <c r="AP224" s="20">
        <v>7.9</v>
      </c>
      <c r="AQ224" s="20">
        <v>5.1000000000000014</v>
      </c>
      <c r="AR224" s="20">
        <v>5.4</v>
      </c>
      <c r="AS224" s="20">
        <v>11.8</v>
      </c>
      <c r="AT224" s="20">
        <v>6.5</v>
      </c>
      <c r="AU224" s="20">
        <v>6.2</v>
      </c>
      <c r="AV224" s="20">
        <v>9.1</v>
      </c>
      <c r="AW224" s="20">
        <v>5.1000000000000014</v>
      </c>
      <c r="AX224" s="20">
        <v>5.8000000000000007</v>
      </c>
      <c r="AY224" s="20">
        <v>6.7</v>
      </c>
      <c r="AZ224" s="20">
        <v>4.5</v>
      </c>
    </row>
    <row r="225" spans="1:53" ht="14.1" customHeight="1" x14ac:dyDescent="0.3">
      <c r="A225" s="7" t="s">
        <v>518</v>
      </c>
      <c r="B225" s="20">
        <v>1.9</v>
      </c>
      <c r="C225" s="20">
        <v>2.8</v>
      </c>
      <c r="D225" s="20">
        <v>1.6</v>
      </c>
      <c r="E225" s="23">
        <v>6.6000000000000014</v>
      </c>
      <c r="F225" s="81">
        <v>1.2</v>
      </c>
      <c r="G225" s="23">
        <v>5.8000000000000007</v>
      </c>
      <c r="H225" s="81">
        <v>2.6</v>
      </c>
      <c r="I225" s="20">
        <v>2.6</v>
      </c>
      <c r="J225" s="20">
        <v>4.5</v>
      </c>
      <c r="K225" s="20">
        <v>7.1000000000000014</v>
      </c>
      <c r="L225" s="20">
        <v>1.4</v>
      </c>
      <c r="M225" s="20">
        <v>6.7</v>
      </c>
      <c r="N225" s="20">
        <v>8.2000000000000011</v>
      </c>
      <c r="O225" s="20">
        <v>3.7</v>
      </c>
      <c r="P225" s="20">
        <v>7.5</v>
      </c>
      <c r="Q225" s="20">
        <v>10.5</v>
      </c>
      <c r="R225" s="20">
        <v>5.4</v>
      </c>
      <c r="S225" s="20">
        <v>0</v>
      </c>
      <c r="T225" s="20">
        <v>10.9</v>
      </c>
      <c r="U225" s="20">
        <v>9.4</v>
      </c>
      <c r="V225" s="20">
        <v>8.4</v>
      </c>
      <c r="W225" s="20">
        <v>6.1000000000000014</v>
      </c>
      <c r="X225" s="20">
        <v>11.7</v>
      </c>
      <c r="Y225" s="20">
        <v>7.8000000000000007</v>
      </c>
      <c r="Z225" s="20">
        <v>6.6000000000000014</v>
      </c>
      <c r="AA225" s="20">
        <v>7.6000000000000014</v>
      </c>
      <c r="AB225" s="20">
        <v>3</v>
      </c>
      <c r="AC225" s="20">
        <v>3.8</v>
      </c>
      <c r="AD225" s="20">
        <v>4</v>
      </c>
      <c r="AE225" s="20">
        <v>10.7</v>
      </c>
      <c r="AF225" s="20">
        <v>9</v>
      </c>
      <c r="AG225" s="20">
        <v>2.8</v>
      </c>
      <c r="AH225" s="20">
        <v>9.8000000000000007</v>
      </c>
      <c r="AI225" s="20">
        <v>3.5</v>
      </c>
      <c r="AJ225" s="20">
        <v>11.5</v>
      </c>
      <c r="AK225" s="20">
        <v>0.5</v>
      </c>
      <c r="AL225" s="20">
        <v>10</v>
      </c>
      <c r="AM225" s="20">
        <v>5.8000000000000007</v>
      </c>
      <c r="AN225" s="20">
        <v>9.8000000000000007</v>
      </c>
      <c r="AO225" s="20">
        <v>7.1000000000000014</v>
      </c>
      <c r="AP225" s="20">
        <v>6.7</v>
      </c>
      <c r="AQ225" s="20">
        <v>5.1000000000000014</v>
      </c>
      <c r="AR225" s="20">
        <v>5.4</v>
      </c>
      <c r="AS225" s="20">
        <v>8.4</v>
      </c>
      <c r="AT225" s="20">
        <v>5.5</v>
      </c>
      <c r="AU225" s="20">
        <v>5</v>
      </c>
      <c r="AV225" s="20">
        <v>6.2</v>
      </c>
      <c r="AW225" s="20">
        <v>5.1000000000000014</v>
      </c>
      <c r="AX225" s="20">
        <v>5.8000000000000007</v>
      </c>
      <c r="AY225" s="20">
        <v>6</v>
      </c>
      <c r="AZ225" s="20">
        <v>4.5</v>
      </c>
    </row>
    <row r="226" spans="1:53" ht="14.1" customHeight="1" x14ac:dyDescent="0.3">
      <c r="A226" s="7" t="s">
        <v>519</v>
      </c>
      <c r="B226" s="20">
        <v>1.9</v>
      </c>
      <c r="C226" s="20">
        <v>2.4</v>
      </c>
      <c r="D226" s="20">
        <v>1.6</v>
      </c>
      <c r="E226" s="23">
        <v>6</v>
      </c>
      <c r="F226" s="81">
        <v>1.2</v>
      </c>
      <c r="G226" s="23">
        <v>5.8000000000000007</v>
      </c>
      <c r="H226" s="81">
        <v>2</v>
      </c>
      <c r="I226" s="20">
        <v>2.6</v>
      </c>
      <c r="J226" s="20">
        <v>3.9</v>
      </c>
      <c r="K226" s="20">
        <v>7.1000000000000014</v>
      </c>
      <c r="L226" s="20">
        <v>1</v>
      </c>
      <c r="M226" s="20">
        <v>5.8000000000000007</v>
      </c>
      <c r="N226" s="20">
        <v>6.4</v>
      </c>
      <c r="O226" s="20">
        <v>3.2</v>
      </c>
      <c r="P226" s="20">
        <v>7</v>
      </c>
      <c r="Q226" s="20">
        <v>9.6000000000000014</v>
      </c>
      <c r="R226" s="20">
        <v>5.4</v>
      </c>
      <c r="S226" s="20">
        <v>0</v>
      </c>
      <c r="T226" s="20">
        <v>9.3000000000000007</v>
      </c>
      <c r="U226" s="20">
        <v>6.3000000000000007</v>
      </c>
      <c r="V226" s="20">
        <v>7.1000000000000014</v>
      </c>
      <c r="W226" s="20">
        <v>3.5</v>
      </c>
      <c r="X226" s="20">
        <v>11.3</v>
      </c>
      <c r="Y226" s="20">
        <v>7.8000000000000007</v>
      </c>
      <c r="Z226" s="20">
        <v>6.5</v>
      </c>
      <c r="AA226" s="20">
        <v>7.1000000000000014</v>
      </c>
      <c r="AB226" s="20">
        <v>2.1</v>
      </c>
      <c r="AC226" s="20">
        <v>3</v>
      </c>
      <c r="AD226" s="20">
        <v>3.2</v>
      </c>
      <c r="AE226" s="20">
        <v>7.2</v>
      </c>
      <c r="AF226" s="20">
        <v>7.8000000000000007</v>
      </c>
      <c r="AG226" s="20">
        <v>2.2000000000000002</v>
      </c>
      <c r="AH226" s="20">
        <v>7.2</v>
      </c>
      <c r="AI226" s="20">
        <v>3.5</v>
      </c>
      <c r="AJ226" s="20">
        <v>10.4</v>
      </c>
      <c r="AK226" s="20">
        <v>0.1</v>
      </c>
      <c r="AL226" s="20">
        <v>7.8000000000000007</v>
      </c>
      <c r="AM226" s="20">
        <v>5.4</v>
      </c>
      <c r="AN226" s="20">
        <v>6.4</v>
      </c>
      <c r="AO226" s="20">
        <v>6.2</v>
      </c>
      <c r="AP226" s="20">
        <v>6.7</v>
      </c>
      <c r="AQ226" s="20">
        <v>4.1000000000000014</v>
      </c>
      <c r="AR226" s="20">
        <v>4.6000000000000014</v>
      </c>
      <c r="AS226" s="20">
        <v>6.8000000000000007</v>
      </c>
      <c r="AT226" s="20">
        <v>5.4</v>
      </c>
      <c r="AU226" s="20">
        <v>4.4000000000000004</v>
      </c>
      <c r="AV226" s="20">
        <v>5.6000000000000014</v>
      </c>
      <c r="AW226" s="20">
        <v>4.1000000000000014</v>
      </c>
      <c r="AX226" s="20">
        <v>4.4000000000000004</v>
      </c>
      <c r="AY226" s="20">
        <v>4.4000000000000004</v>
      </c>
      <c r="AZ226" s="20">
        <v>4.1000000000000014</v>
      </c>
    </row>
    <row r="227" spans="1:53" ht="14.1" customHeight="1" x14ac:dyDescent="0.3">
      <c r="A227" s="7" t="s">
        <v>520</v>
      </c>
      <c r="B227" s="20">
        <v>1.4</v>
      </c>
      <c r="C227" s="20">
        <v>1.4</v>
      </c>
      <c r="D227" s="20">
        <v>1.5</v>
      </c>
      <c r="E227" s="23">
        <v>5.2</v>
      </c>
      <c r="F227" s="81">
        <v>0.8</v>
      </c>
      <c r="G227" s="23">
        <v>4.2</v>
      </c>
      <c r="H227" s="81">
        <v>1.9</v>
      </c>
      <c r="I227" s="20">
        <v>1.2</v>
      </c>
      <c r="J227" s="20">
        <v>2.5</v>
      </c>
      <c r="K227" s="20">
        <v>5.9</v>
      </c>
      <c r="L227" s="20">
        <v>1</v>
      </c>
      <c r="M227" s="20">
        <v>5.3000000000000007</v>
      </c>
      <c r="N227" s="20">
        <v>4.1000000000000014</v>
      </c>
      <c r="O227" s="20">
        <v>3.2</v>
      </c>
      <c r="P227" s="20">
        <v>6.8000000000000007</v>
      </c>
      <c r="Q227" s="20">
        <v>5.9</v>
      </c>
      <c r="R227" s="20">
        <v>5.1000000000000014</v>
      </c>
      <c r="S227" s="20">
        <v>0</v>
      </c>
      <c r="T227" s="20">
        <v>8.3000000000000007</v>
      </c>
      <c r="U227" s="20">
        <v>5</v>
      </c>
      <c r="V227" s="20">
        <v>5.9</v>
      </c>
      <c r="W227" s="20">
        <v>1.1000000000000001</v>
      </c>
      <c r="X227" s="20">
        <v>6.4</v>
      </c>
      <c r="Y227" s="20">
        <v>5.5</v>
      </c>
      <c r="Z227" s="20">
        <v>4.4000000000000004</v>
      </c>
      <c r="AA227" s="20">
        <v>4.9000000000000004</v>
      </c>
      <c r="AB227" s="20">
        <v>1.5</v>
      </c>
      <c r="AC227" s="20">
        <v>1.4</v>
      </c>
      <c r="AD227" s="20">
        <v>2.8</v>
      </c>
      <c r="AE227" s="20">
        <v>6</v>
      </c>
      <c r="AF227" s="20">
        <v>5.5</v>
      </c>
      <c r="AG227" s="20">
        <v>2.2000000000000002</v>
      </c>
      <c r="AH227" s="20">
        <v>4.4000000000000004</v>
      </c>
      <c r="AI227" s="20">
        <v>3.1</v>
      </c>
      <c r="AJ227" s="20">
        <v>5.5</v>
      </c>
      <c r="AK227" s="20">
        <v>0</v>
      </c>
      <c r="AL227" s="20">
        <v>5.6000000000000014</v>
      </c>
      <c r="AM227" s="20">
        <v>3.4</v>
      </c>
      <c r="AN227" s="20">
        <v>4.3</v>
      </c>
      <c r="AO227" s="20">
        <v>2.8</v>
      </c>
      <c r="AP227" s="20">
        <v>4.1000000000000014</v>
      </c>
      <c r="AQ227" s="20">
        <v>3.5</v>
      </c>
      <c r="AR227" s="20">
        <v>2.6</v>
      </c>
      <c r="AS227" s="20">
        <v>4.6000000000000014</v>
      </c>
      <c r="AT227" s="20">
        <v>4.8000000000000007</v>
      </c>
      <c r="AU227" s="20">
        <v>3.8</v>
      </c>
      <c r="AV227" s="20">
        <v>4.5</v>
      </c>
      <c r="AW227" s="20">
        <v>2.1</v>
      </c>
      <c r="AX227" s="20">
        <v>4.4000000000000004</v>
      </c>
      <c r="AY227" s="20">
        <v>3.1</v>
      </c>
      <c r="AZ227" s="20">
        <v>1.5</v>
      </c>
    </row>
    <row r="228" spans="1:53" ht="14.1" customHeight="1" x14ac:dyDescent="0.3">
      <c r="A228" s="7" t="s">
        <v>521</v>
      </c>
      <c r="B228" s="20">
        <v>1.4</v>
      </c>
      <c r="C228" s="20">
        <v>1.4</v>
      </c>
      <c r="D228" s="20">
        <v>1.5</v>
      </c>
      <c r="E228" s="23">
        <v>4.7</v>
      </c>
      <c r="F228" s="81">
        <v>0.8</v>
      </c>
      <c r="G228" s="23">
        <v>4.2</v>
      </c>
      <c r="H228" s="81">
        <v>1.9</v>
      </c>
      <c r="I228" s="20">
        <v>1.2</v>
      </c>
      <c r="J228" s="20">
        <v>1.9</v>
      </c>
      <c r="K228" s="20">
        <v>5.9</v>
      </c>
      <c r="L228" s="20">
        <v>1</v>
      </c>
      <c r="M228" s="20">
        <v>5.3000000000000007</v>
      </c>
      <c r="N228" s="20">
        <v>4.1000000000000014</v>
      </c>
      <c r="O228" s="20">
        <v>3.1</v>
      </c>
      <c r="P228" s="20">
        <v>6.8000000000000007</v>
      </c>
      <c r="Q228" s="20">
        <v>5.9</v>
      </c>
      <c r="R228" s="20">
        <v>4.8000000000000007</v>
      </c>
      <c r="S228" s="20">
        <v>0</v>
      </c>
      <c r="T228" s="20">
        <v>8.3000000000000007</v>
      </c>
      <c r="U228" s="20">
        <v>4.9000000000000004</v>
      </c>
      <c r="V228" s="20">
        <v>5.9</v>
      </c>
      <c r="W228" s="20">
        <v>1.1000000000000001</v>
      </c>
      <c r="X228" s="20">
        <v>4.8000000000000007</v>
      </c>
      <c r="Y228" s="20">
        <v>5.1000000000000014</v>
      </c>
      <c r="Z228" s="20">
        <v>3.2</v>
      </c>
      <c r="AA228" s="20">
        <v>4.5</v>
      </c>
      <c r="AB228" s="20">
        <v>1.1000000000000001</v>
      </c>
      <c r="AC228" s="20">
        <v>1.4</v>
      </c>
      <c r="AD228" s="20">
        <v>2.8</v>
      </c>
      <c r="AE228" s="20">
        <v>6</v>
      </c>
      <c r="AF228" s="20">
        <v>4.4000000000000004</v>
      </c>
      <c r="AG228" s="20">
        <v>1.8</v>
      </c>
      <c r="AH228" s="20">
        <v>3.2</v>
      </c>
      <c r="AI228" s="20">
        <v>3.1</v>
      </c>
      <c r="AJ228" s="20">
        <v>4.8000000000000007</v>
      </c>
      <c r="AK228" s="20">
        <v>0</v>
      </c>
      <c r="AL228" s="20">
        <v>4.3</v>
      </c>
      <c r="AM228" s="20">
        <v>3.4</v>
      </c>
      <c r="AN228" s="20">
        <v>3.6</v>
      </c>
      <c r="AO228" s="20">
        <v>2.8</v>
      </c>
      <c r="AP228" s="20">
        <v>4.1000000000000014</v>
      </c>
      <c r="AQ228" s="20">
        <v>3</v>
      </c>
      <c r="AR228" s="20">
        <v>2.6</v>
      </c>
      <c r="AS228" s="20">
        <v>4.6000000000000014</v>
      </c>
      <c r="AT228" s="20">
        <v>4.7</v>
      </c>
      <c r="AU228" s="20">
        <v>3.2</v>
      </c>
      <c r="AV228" s="20">
        <v>4.5</v>
      </c>
      <c r="AW228" s="20">
        <v>2.1</v>
      </c>
      <c r="AX228" s="20">
        <v>4</v>
      </c>
      <c r="AY228" s="20">
        <v>2.7</v>
      </c>
      <c r="AZ228" s="20">
        <v>1.4</v>
      </c>
    </row>
    <row r="229" spans="1:53" ht="14.1" customHeight="1" x14ac:dyDescent="0.3">
      <c r="A229" s="7" t="s">
        <v>522</v>
      </c>
      <c r="B229" s="20">
        <v>1</v>
      </c>
      <c r="C229" s="20">
        <v>0.4</v>
      </c>
      <c r="D229" s="20">
        <v>0</v>
      </c>
      <c r="E229" s="23">
        <v>1.9</v>
      </c>
      <c r="F229" s="81">
        <v>0.4</v>
      </c>
      <c r="G229" s="23">
        <v>2.8</v>
      </c>
      <c r="H229" s="81">
        <v>0.1</v>
      </c>
      <c r="I229" s="20">
        <v>0.8</v>
      </c>
      <c r="J229" s="20">
        <v>0.5</v>
      </c>
      <c r="K229" s="20">
        <v>4.8000000000000007</v>
      </c>
      <c r="L229" s="20">
        <v>0.4</v>
      </c>
      <c r="M229" s="20">
        <v>3.4</v>
      </c>
      <c r="N229" s="20">
        <v>1.1000000000000001</v>
      </c>
      <c r="O229" s="20">
        <v>2.1</v>
      </c>
      <c r="P229" s="20">
        <v>7</v>
      </c>
      <c r="Q229" s="20">
        <v>3</v>
      </c>
      <c r="R229" s="20">
        <v>4.2</v>
      </c>
      <c r="S229" s="20">
        <v>0</v>
      </c>
      <c r="T229" s="20">
        <v>3.6</v>
      </c>
      <c r="U229" s="20">
        <v>4</v>
      </c>
      <c r="V229" s="20">
        <v>1.5</v>
      </c>
      <c r="W229" s="20">
        <v>0.4</v>
      </c>
      <c r="X229" s="20">
        <v>2.2000000000000002</v>
      </c>
      <c r="Y229" s="20">
        <v>3</v>
      </c>
      <c r="Z229" s="20">
        <v>2.1</v>
      </c>
      <c r="AA229" s="20">
        <v>2.5</v>
      </c>
      <c r="AB229" s="20">
        <v>0.4</v>
      </c>
      <c r="AC229" s="20">
        <v>0.4</v>
      </c>
      <c r="AD229" s="20">
        <v>1.6</v>
      </c>
      <c r="AE229" s="20">
        <v>3.9</v>
      </c>
      <c r="AF229" s="20">
        <v>1.3</v>
      </c>
      <c r="AG229" s="20">
        <v>0.4</v>
      </c>
      <c r="AH229" s="20">
        <v>2.6</v>
      </c>
      <c r="AI229" s="20">
        <v>2.4</v>
      </c>
      <c r="AJ229" s="20">
        <v>2.6</v>
      </c>
      <c r="AK229" s="20">
        <v>0</v>
      </c>
      <c r="AL229" s="20">
        <v>3.3</v>
      </c>
      <c r="AM229" s="20">
        <v>2</v>
      </c>
      <c r="AN229" s="20">
        <v>3.1</v>
      </c>
      <c r="AO229" s="20">
        <v>1.9</v>
      </c>
      <c r="AP229" s="20">
        <v>2.2000000000000002</v>
      </c>
      <c r="AQ229" s="20">
        <v>1</v>
      </c>
      <c r="AR229" s="20">
        <v>2.2000000000000002</v>
      </c>
      <c r="AS229" s="20">
        <v>1.8</v>
      </c>
      <c r="AT229" s="20">
        <v>2.2999999999999998</v>
      </c>
      <c r="AU229" s="20">
        <v>1</v>
      </c>
      <c r="AV229" s="20">
        <v>3</v>
      </c>
      <c r="AW229" s="20">
        <v>0.5</v>
      </c>
      <c r="AX229" s="20">
        <v>1.4</v>
      </c>
      <c r="AY229" s="20">
        <v>1</v>
      </c>
      <c r="AZ229" s="20">
        <v>0</v>
      </c>
    </row>
    <row r="230" spans="1:53" ht="14.1" customHeight="1" x14ac:dyDescent="0.3">
      <c r="A230" s="7" t="s">
        <v>523</v>
      </c>
      <c r="B230" s="20">
        <v>0</v>
      </c>
      <c r="C230" s="20">
        <v>0</v>
      </c>
      <c r="D230" s="20">
        <v>0</v>
      </c>
      <c r="E230" s="23">
        <v>1.1000000000000001</v>
      </c>
      <c r="F230" s="81">
        <v>0</v>
      </c>
      <c r="G230" s="23">
        <v>1.2</v>
      </c>
      <c r="H230" s="81">
        <v>0</v>
      </c>
      <c r="I230" s="20">
        <v>0</v>
      </c>
      <c r="J230" s="20">
        <v>0</v>
      </c>
      <c r="K230" s="20">
        <v>0.8</v>
      </c>
      <c r="L230" s="20">
        <v>0.4</v>
      </c>
      <c r="M230" s="20">
        <v>0.4</v>
      </c>
      <c r="N230" s="20">
        <v>0.4</v>
      </c>
      <c r="O230" s="20">
        <v>1.4</v>
      </c>
      <c r="P230" s="20">
        <v>6</v>
      </c>
      <c r="Q230" s="20">
        <v>0.4</v>
      </c>
      <c r="R230" s="20">
        <v>0.4</v>
      </c>
      <c r="S230" s="20">
        <v>0</v>
      </c>
      <c r="T230" s="20">
        <v>2.8</v>
      </c>
      <c r="U230" s="20">
        <v>1.8</v>
      </c>
      <c r="V230" s="20">
        <v>0.8</v>
      </c>
      <c r="W230" s="20">
        <v>0.8</v>
      </c>
      <c r="X230" s="20">
        <v>0.4</v>
      </c>
      <c r="Y230" s="20">
        <v>1.4</v>
      </c>
      <c r="Z230" s="20">
        <v>0.8</v>
      </c>
      <c r="AA230" s="20">
        <v>5.2</v>
      </c>
      <c r="AB230" s="20">
        <v>1</v>
      </c>
      <c r="AC230" s="20">
        <v>0</v>
      </c>
      <c r="AD230" s="20">
        <v>2</v>
      </c>
      <c r="AE230" s="20">
        <v>2</v>
      </c>
      <c r="AF230" s="20">
        <v>0</v>
      </c>
      <c r="AG230" s="20">
        <v>0.8</v>
      </c>
      <c r="AH230" s="20">
        <v>0.4</v>
      </c>
      <c r="AI230" s="20">
        <v>1.2</v>
      </c>
      <c r="AJ230" s="20">
        <v>1.4</v>
      </c>
      <c r="AK230" s="20">
        <v>0</v>
      </c>
      <c r="AL230" s="20">
        <v>1.4</v>
      </c>
      <c r="AM230" s="20">
        <v>0</v>
      </c>
      <c r="AN230" s="20">
        <v>0.1</v>
      </c>
      <c r="AO230" s="20">
        <v>0.4</v>
      </c>
      <c r="AP230" s="20">
        <v>2</v>
      </c>
      <c r="AQ230" s="20">
        <v>0.4</v>
      </c>
      <c r="AR230" s="20">
        <v>0</v>
      </c>
      <c r="AS230" s="20">
        <v>1</v>
      </c>
      <c r="AT230" s="20">
        <v>0</v>
      </c>
      <c r="AU230" s="20">
        <v>0.4</v>
      </c>
      <c r="AV230" s="20">
        <v>0.4</v>
      </c>
      <c r="AW230" s="20">
        <v>0.4</v>
      </c>
      <c r="AX230" s="20">
        <v>0.4</v>
      </c>
      <c r="AY230" s="20">
        <v>0.4</v>
      </c>
      <c r="AZ230" s="20">
        <v>0</v>
      </c>
    </row>
    <row r="231" spans="1:53" ht="14.1" customHeight="1" x14ac:dyDescent="0.3">
      <c r="A231" s="7" t="s">
        <v>524</v>
      </c>
      <c r="B231" s="20">
        <v>0</v>
      </c>
      <c r="C231" s="20">
        <v>0</v>
      </c>
      <c r="D231" s="20">
        <v>0</v>
      </c>
      <c r="E231" s="23">
        <v>0.4</v>
      </c>
      <c r="F231" s="81">
        <v>0</v>
      </c>
      <c r="G231" s="23">
        <v>0.4</v>
      </c>
      <c r="H231" s="81">
        <v>0</v>
      </c>
      <c r="I231" s="20">
        <v>0</v>
      </c>
      <c r="J231" s="20">
        <v>0</v>
      </c>
      <c r="K231" s="20">
        <v>0</v>
      </c>
      <c r="L231" s="20">
        <v>0.4</v>
      </c>
      <c r="M231" s="20">
        <v>0</v>
      </c>
      <c r="N231" s="20">
        <v>0.4</v>
      </c>
      <c r="O231" s="20">
        <v>0.8</v>
      </c>
      <c r="P231" s="20">
        <v>2.8</v>
      </c>
      <c r="Q231" s="20">
        <v>0.4</v>
      </c>
      <c r="R231" s="20">
        <v>0.4</v>
      </c>
      <c r="S231" s="20">
        <v>0</v>
      </c>
      <c r="T231" s="20">
        <v>1.4</v>
      </c>
      <c r="U231" s="20">
        <v>1.8</v>
      </c>
      <c r="V231" s="20">
        <v>0.8</v>
      </c>
      <c r="W231" s="20">
        <v>0.8</v>
      </c>
      <c r="X231" s="20">
        <v>0</v>
      </c>
      <c r="Y231" s="20">
        <v>0.8</v>
      </c>
      <c r="Z231" s="20">
        <v>0.8</v>
      </c>
      <c r="AA231" s="20">
        <v>5.2</v>
      </c>
      <c r="AB231" s="20">
        <v>1</v>
      </c>
      <c r="AC231" s="20">
        <v>0</v>
      </c>
      <c r="AD231" s="20">
        <v>1.2</v>
      </c>
      <c r="AE231" s="20">
        <v>2</v>
      </c>
      <c r="AF231" s="20">
        <v>0.4</v>
      </c>
      <c r="AG231" s="20">
        <v>0.8</v>
      </c>
      <c r="AH231" s="20">
        <v>0.4</v>
      </c>
      <c r="AI231" s="20">
        <v>0.4</v>
      </c>
      <c r="AJ231" s="20">
        <v>1.8</v>
      </c>
      <c r="AK231" s="20">
        <v>0</v>
      </c>
      <c r="AL231" s="20">
        <v>0.8</v>
      </c>
      <c r="AM231" s="20">
        <v>0</v>
      </c>
      <c r="AN231" s="20">
        <v>0</v>
      </c>
      <c r="AO231" s="20">
        <v>0</v>
      </c>
      <c r="AP231" s="20">
        <v>1.4</v>
      </c>
      <c r="AQ231" s="20">
        <v>0</v>
      </c>
      <c r="AR231" s="20">
        <v>0</v>
      </c>
      <c r="AS231" s="20">
        <v>0.4</v>
      </c>
      <c r="AT231" s="20">
        <v>0</v>
      </c>
      <c r="AU231" s="20">
        <v>0.4</v>
      </c>
      <c r="AV231" s="20">
        <v>0</v>
      </c>
      <c r="AW231" s="20">
        <v>0.4</v>
      </c>
      <c r="AX231" s="20">
        <v>0.4</v>
      </c>
      <c r="AY231" s="20">
        <v>0</v>
      </c>
      <c r="AZ231" s="20">
        <v>0</v>
      </c>
    </row>
    <row r="232" spans="1:53" ht="14.1" customHeight="1" x14ac:dyDescent="0.3">
      <c r="A232" s="69" t="s">
        <v>116</v>
      </c>
      <c r="B232" s="70">
        <f t="shared" ref="B232:AZ232" si="12">MAX(B198:B231)</f>
        <v>8.1</v>
      </c>
      <c r="C232" s="70">
        <f t="shared" si="12"/>
        <v>10.6</v>
      </c>
      <c r="D232" s="70">
        <f t="shared" si="12"/>
        <v>10.8</v>
      </c>
      <c r="E232" s="22">
        <f t="shared" si="12"/>
        <v>14.2</v>
      </c>
      <c r="F232" s="99">
        <f t="shared" si="12"/>
        <v>5.6000000000000014</v>
      </c>
      <c r="G232" s="22">
        <f t="shared" si="12"/>
        <v>22.4</v>
      </c>
      <c r="H232" s="99">
        <f t="shared" si="12"/>
        <v>17.8</v>
      </c>
      <c r="I232" s="70">
        <f t="shared" si="12"/>
        <v>13.6</v>
      </c>
      <c r="J232" s="70">
        <f t="shared" si="12"/>
        <v>22.7</v>
      </c>
      <c r="K232" s="70">
        <f t="shared" si="12"/>
        <v>22.4</v>
      </c>
      <c r="L232" s="70">
        <f t="shared" si="12"/>
        <v>17.899999999999999</v>
      </c>
      <c r="M232" s="70">
        <f t="shared" si="12"/>
        <v>25.3</v>
      </c>
      <c r="N232" s="70">
        <f t="shared" si="12"/>
        <v>30</v>
      </c>
      <c r="O232" s="70">
        <f t="shared" si="12"/>
        <v>25.7</v>
      </c>
      <c r="P232" s="70">
        <f t="shared" si="12"/>
        <v>21.3</v>
      </c>
      <c r="Q232" s="70">
        <f t="shared" si="12"/>
        <v>34.200000000000003</v>
      </c>
      <c r="R232" s="70">
        <f t="shared" si="12"/>
        <v>22.1</v>
      </c>
      <c r="S232" s="70">
        <f t="shared" si="12"/>
        <v>13.8</v>
      </c>
      <c r="T232" s="70">
        <f t="shared" si="12"/>
        <v>30</v>
      </c>
      <c r="U232" s="70">
        <f t="shared" si="12"/>
        <v>23.2</v>
      </c>
      <c r="V232" s="70">
        <f t="shared" si="12"/>
        <v>23.4</v>
      </c>
      <c r="W232" s="70">
        <f t="shared" si="12"/>
        <v>33.6</v>
      </c>
      <c r="X232" s="70">
        <f t="shared" si="12"/>
        <v>33.700000000000003</v>
      </c>
      <c r="Y232" s="70">
        <f t="shared" si="12"/>
        <v>25.8</v>
      </c>
      <c r="Z232" s="70">
        <f t="shared" si="12"/>
        <v>13.8</v>
      </c>
      <c r="AA232" s="70">
        <f t="shared" si="12"/>
        <v>41.2</v>
      </c>
      <c r="AB232" s="70">
        <f t="shared" si="12"/>
        <v>22.7</v>
      </c>
      <c r="AC232" s="70">
        <f t="shared" si="12"/>
        <v>17.2</v>
      </c>
      <c r="AD232" s="70">
        <f t="shared" si="12"/>
        <v>10.4</v>
      </c>
      <c r="AE232" s="70">
        <f t="shared" si="12"/>
        <v>30.8</v>
      </c>
      <c r="AF232" s="70">
        <f t="shared" si="12"/>
        <v>26.2</v>
      </c>
      <c r="AG232" s="70">
        <f t="shared" si="12"/>
        <v>12.5</v>
      </c>
      <c r="AH232" s="70">
        <f t="shared" si="12"/>
        <v>29.2</v>
      </c>
      <c r="AI232" s="70">
        <f t="shared" si="12"/>
        <v>15</v>
      </c>
      <c r="AJ232" s="70">
        <f t="shared" si="12"/>
        <v>28</v>
      </c>
      <c r="AK232" s="70">
        <f t="shared" si="12"/>
        <v>5.2</v>
      </c>
      <c r="AL232" s="70">
        <f t="shared" si="12"/>
        <v>24.9</v>
      </c>
      <c r="AM232" s="70">
        <f t="shared" si="12"/>
        <v>25.4</v>
      </c>
      <c r="AN232" s="70">
        <f t="shared" si="12"/>
        <v>24.1</v>
      </c>
      <c r="AO232" s="70">
        <f t="shared" si="12"/>
        <v>25.9</v>
      </c>
      <c r="AP232" s="70">
        <f t="shared" si="12"/>
        <v>23.3</v>
      </c>
      <c r="AQ232" s="70">
        <f t="shared" si="12"/>
        <v>16.399999999999999</v>
      </c>
      <c r="AR232" s="70">
        <f t="shared" si="12"/>
        <v>22.6</v>
      </c>
      <c r="AS232" s="70">
        <f t="shared" si="12"/>
        <v>21.4</v>
      </c>
      <c r="AT232" s="70">
        <f t="shared" si="12"/>
        <v>20.100000000000001</v>
      </c>
      <c r="AU232" s="70">
        <f t="shared" si="12"/>
        <v>11</v>
      </c>
      <c r="AV232" s="70">
        <f t="shared" si="12"/>
        <v>16.100000000000001</v>
      </c>
      <c r="AW232" s="70">
        <f t="shared" si="12"/>
        <v>11.2</v>
      </c>
      <c r="AX232" s="70">
        <f t="shared" si="12"/>
        <v>18.8</v>
      </c>
      <c r="AY232" s="70">
        <f t="shared" si="12"/>
        <v>13.5</v>
      </c>
      <c r="AZ232" s="70">
        <f t="shared" si="12"/>
        <v>10.199999999999999</v>
      </c>
    </row>
    <row r="233" spans="1:53" ht="14.1" customHeight="1" thickBot="1" x14ac:dyDescent="0.35">
      <c r="A233" s="21" t="s">
        <v>117</v>
      </c>
      <c r="B233" s="23">
        <f t="shared" ref="B233:AZ233" si="13">HOUR(B196)</f>
        <v>7</v>
      </c>
      <c r="C233" s="23">
        <f t="shared" si="13"/>
        <v>7</v>
      </c>
      <c r="D233" s="23">
        <f t="shared" si="13"/>
        <v>8</v>
      </c>
      <c r="E233" s="23">
        <f t="shared" si="13"/>
        <v>8</v>
      </c>
      <c r="F233" s="83">
        <f t="shared" si="13"/>
        <v>8</v>
      </c>
      <c r="G233" s="23">
        <f t="shared" si="13"/>
        <v>9</v>
      </c>
      <c r="H233" s="83">
        <f t="shared" si="13"/>
        <v>9</v>
      </c>
      <c r="I233" s="23">
        <f t="shared" si="13"/>
        <v>9</v>
      </c>
      <c r="J233" s="23">
        <f t="shared" si="13"/>
        <v>10</v>
      </c>
      <c r="K233" s="23">
        <f t="shared" si="13"/>
        <v>10</v>
      </c>
      <c r="L233" s="23">
        <f t="shared" si="13"/>
        <v>10</v>
      </c>
      <c r="M233" s="23">
        <f t="shared" si="13"/>
        <v>10</v>
      </c>
      <c r="N233" s="23">
        <f t="shared" si="13"/>
        <v>11</v>
      </c>
      <c r="O233" s="23">
        <f t="shared" si="13"/>
        <v>11</v>
      </c>
      <c r="P233" s="23">
        <f t="shared" si="13"/>
        <v>11</v>
      </c>
      <c r="Q233" s="23">
        <f t="shared" si="13"/>
        <v>11</v>
      </c>
      <c r="R233" s="23">
        <f t="shared" si="13"/>
        <v>12</v>
      </c>
      <c r="S233" s="23">
        <f t="shared" si="13"/>
        <v>12</v>
      </c>
      <c r="T233" s="23">
        <f t="shared" si="13"/>
        <v>12</v>
      </c>
      <c r="U233" s="23">
        <f t="shared" si="13"/>
        <v>12</v>
      </c>
      <c r="V233" s="23">
        <f t="shared" si="13"/>
        <v>13</v>
      </c>
      <c r="W233" s="23">
        <f t="shared" si="13"/>
        <v>13</v>
      </c>
      <c r="X233" s="23">
        <f t="shared" si="13"/>
        <v>13</v>
      </c>
      <c r="Y233" s="23">
        <f t="shared" si="13"/>
        <v>13</v>
      </c>
      <c r="Z233" s="23">
        <f t="shared" si="13"/>
        <v>14</v>
      </c>
      <c r="AA233" s="23">
        <f t="shared" si="13"/>
        <v>14</v>
      </c>
      <c r="AB233" s="23">
        <f t="shared" si="13"/>
        <v>14</v>
      </c>
      <c r="AC233" s="23">
        <f t="shared" si="13"/>
        <v>14</v>
      </c>
      <c r="AD233" s="23">
        <f t="shared" si="13"/>
        <v>15</v>
      </c>
      <c r="AE233" s="23">
        <f t="shared" si="13"/>
        <v>15</v>
      </c>
      <c r="AF233" s="23">
        <f t="shared" si="13"/>
        <v>15</v>
      </c>
      <c r="AG233" s="23">
        <f t="shared" si="13"/>
        <v>15</v>
      </c>
      <c r="AH233" s="23">
        <f t="shared" si="13"/>
        <v>16</v>
      </c>
      <c r="AI233" s="23">
        <f t="shared" si="13"/>
        <v>16</v>
      </c>
      <c r="AJ233" s="23">
        <f t="shared" si="13"/>
        <v>16</v>
      </c>
      <c r="AK233" s="23">
        <f t="shared" si="13"/>
        <v>16</v>
      </c>
      <c r="AL233" s="23">
        <f t="shared" si="13"/>
        <v>17</v>
      </c>
      <c r="AM233" s="23">
        <f t="shared" si="13"/>
        <v>17</v>
      </c>
      <c r="AN233" s="23">
        <f t="shared" si="13"/>
        <v>17</v>
      </c>
      <c r="AO233" s="23">
        <f t="shared" si="13"/>
        <v>18</v>
      </c>
      <c r="AP233" s="23">
        <f t="shared" si="13"/>
        <v>18</v>
      </c>
      <c r="AQ233" s="23">
        <f t="shared" si="13"/>
        <v>19</v>
      </c>
      <c r="AR233" s="23">
        <f t="shared" si="13"/>
        <v>19</v>
      </c>
      <c r="AS233" s="23">
        <f t="shared" si="13"/>
        <v>20</v>
      </c>
      <c r="AT233" s="23">
        <f t="shared" si="13"/>
        <v>20</v>
      </c>
      <c r="AU233" s="23">
        <f t="shared" si="13"/>
        <v>21</v>
      </c>
      <c r="AV233" s="23">
        <f t="shared" si="13"/>
        <v>21</v>
      </c>
      <c r="AW233" s="23">
        <f t="shared" si="13"/>
        <v>22</v>
      </c>
      <c r="AX233" s="23">
        <f t="shared" si="13"/>
        <v>22</v>
      </c>
      <c r="AY233" s="23">
        <f t="shared" si="13"/>
        <v>23</v>
      </c>
      <c r="AZ233" s="23">
        <f t="shared" si="13"/>
        <v>23</v>
      </c>
    </row>
    <row r="234" spans="1:53" ht="14.1" customHeight="1" thickTop="1" x14ac:dyDescent="0.3"/>
    <row r="236" spans="1:53" ht="14.1" customHeight="1" thickBot="1" x14ac:dyDescent="0.35">
      <c r="A236" s="15" t="s">
        <v>525</v>
      </c>
    </row>
    <row r="237" spans="1:53" ht="14.1" customHeight="1" thickTop="1" x14ac:dyDescent="0.3">
      <c r="A237" s="16" t="s">
        <v>82</v>
      </c>
      <c r="B237" s="16">
        <v>4002</v>
      </c>
      <c r="C237" s="16">
        <v>4004</v>
      </c>
      <c r="D237" s="94">
        <v>4006</v>
      </c>
      <c r="E237" s="72">
        <v>4008</v>
      </c>
      <c r="F237" s="95">
        <v>4010</v>
      </c>
      <c r="G237" s="94">
        <v>4012</v>
      </c>
      <c r="H237" s="72">
        <v>4014</v>
      </c>
      <c r="I237" s="72">
        <v>4016</v>
      </c>
      <c r="J237" s="95">
        <v>4018</v>
      </c>
      <c r="K237" s="16">
        <v>4020</v>
      </c>
      <c r="L237" s="16">
        <v>4022</v>
      </c>
      <c r="M237" s="16">
        <v>4024</v>
      </c>
      <c r="N237" s="16">
        <v>4026</v>
      </c>
      <c r="O237" s="16">
        <v>4028</v>
      </c>
      <c r="P237" s="16">
        <v>4030</v>
      </c>
      <c r="Q237" s="16">
        <v>4032</v>
      </c>
      <c r="R237" s="16">
        <v>4034</v>
      </c>
      <c r="S237" s="16">
        <v>4036</v>
      </c>
      <c r="T237" s="16">
        <v>4038</v>
      </c>
      <c r="U237" s="16">
        <v>4040</v>
      </c>
      <c r="V237" s="16">
        <v>4042</v>
      </c>
      <c r="W237" s="16">
        <v>4044</v>
      </c>
      <c r="X237" s="16">
        <v>4046</v>
      </c>
      <c r="Y237" s="16">
        <v>4048</v>
      </c>
      <c r="Z237" s="16">
        <v>4050</v>
      </c>
      <c r="AA237" s="16">
        <v>4052</v>
      </c>
      <c r="AB237" s="16">
        <v>4054</v>
      </c>
      <c r="AC237" s="16">
        <v>4056</v>
      </c>
      <c r="AD237" s="16">
        <v>4058</v>
      </c>
      <c r="AE237" s="16">
        <v>4060</v>
      </c>
      <c r="AF237" s="16">
        <v>4062</v>
      </c>
      <c r="AG237" s="16">
        <v>4064</v>
      </c>
      <c r="AH237" s="16">
        <v>4066</v>
      </c>
      <c r="AI237" s="16">
        <v>4068</v>
      </c>
      <c r="AJ237" s="16">
        <v>4070</v>
      </c>
      <c r="AK237" s="16">
        <v>4072</v>
      </c>
      <c r="AL237" s="16">
        <v>4074</v>
      </c>
      <c r="AM237" s="16">
        <v>4076</v>
      </c>
      <c r="AN237" s="16">
        <v>4078</v>
      </c>
      <c r="AO237" s="16">
        <v>4080</v>
      </c>
      <c r="AP237" s="16">
        <v>4082</v>
      </c>
      <c r="AQ237" s="16">
        <v>4084</v>
      </c>
      <c r="AR237" s="16">
        <v>4086</v>
      </c>
      <c r="AS237" s="16">
        <v>4088</v>
      </c>
      <c r="AT237" s="16">
        <v>4090</v>
      </c>
      <c r="AU237" s="16">
        <v>4092</v>
      </c>
      <c r="AV237" s="16">
        <v>4094</v>
      </c>
      <c r="AW237" s="16">
        <v>4096</v>
      </c>
      <c r="AX237" s="16">
        <v>4098</v>
      </c>
      <c r="AY237" s="16">
        <v>4100</v>
      </c>
      <c r="AZ237" s="16">
        <v>4102</v>
      </c>
      <c r="BA237" s="16">
        <v>4104</v>
      </c>
    </row>
    <row r="238" spans="1:53" ht="14.1" customHeight="1" x14ac:dyDescent="0.3">
      <c r="A238" s="18" t="s">
        <v>83</v>
      </c>
      <c r="B238" s="59">
        <v>0.31319444444444444</v>
      </c>
      <c r="C238" s="59">
        <v>0.33402777777777781</v>
      </c>
      <c r="D238" s="75">
        <v>0.35486111111111113</v>
      </c>
      <c r="E238" s="76">
        <v>0.37361111111111112</v>
      </c>
      <c r="F238" s="78">
        <v>0.38263888888888892</v>
      </c>
      <c r="G238" s="75">
        <v>0.39444444444444443</v>
      </c>
      <c r="H238" s="76">
        <v>0.40486111111111112</v>
      </c>
      <c r="I238" s="76">
        <v>0.4152777777777778</v>
      </c>
      <c r="J238" s="78">
        <v>0.42430555555555555</v>
      </c>
      <c r="K238" s="59">
        <v>0.43472222222222223</v>
      </c>
      <c r="L238" s="59">
        <v>0.44513888888888892</v>
      </c>
      <c r="M238" s="59">
        <v>0.45555555555555555</v>
      </c>
      <c r="N238" s="59">
        <v>0.46597222222222223</v>
      </c>
      <c r="O238" s="59">
        <v>0.47638888888888892</v>
      </c>
      <c r="P238" s="59">
        <v>0.48680555555555555</v>
      </c>
      <c r="Q238" s="59">
        <v>0.49722222222222223</v>
      </c>
      <c r="R238" s="59">
        <v>0.50763888888888886</v>
      </c>
      <c r="S238" s="59">
        <v>0.5180555555555556</v>
      </c>
      <c r="T238" s="59">
        <v>0.52847222222222223</v>
      </c>
      <c r="U238" s="59">
        <v>0.53888888888888886</v>
      </c>
      <c r="V238" s="59">
        <v>0.5493055555555556</v>
      </c>
      <c r="W238" s="59">
        <v>0.55972222222222223</v>
      </c>
      <c r="X238" s="59">
        <v>0.57013888888888886</v>
      </c>
      <c r="Y238" s="59">
        <v>0.5805555555555556</v>
      </c>
      <c r="Z238" s="59">
        <v>0.59097222222222223</v>
      </c>
      <c r="AA238" s="59">
        <v>0.60138888888888886</v>
      </c>
      <c r="AB238" s="59">
        <v>0.6118055555555556</v>
      </c>
      <c r="AC238" s="59">
        <v>0.62222222222222223</v>
      </c>
      <c r="AD238" s="59">
        <v>0.63263888888888886</v>
      </c>
      <c r="AE238" s="59">
        <v>0.6430555555555556</v>
      </c>
      <c r="AF238" s="59">
        <v>0.65347222222222223</v>
      </c>
      <c r="AG238" s="59">
        <v>0.66388888888888886</v>
      </c>
      <c r="AH238" s="59">
        <v>0.6743055555555556</v>
      </c>
      <c r="AI238" s="59">
        <v>0.68472222222222223</v>
      </c>
      <c r="AJ238" s="59">
        <v>0.69513888888888886</v>
      </c>
      <c r="AK238" s="59">
        <v>0.7055555555555556</v>
      </c>
      <c r="AL238" s="59">
        <v>0.71597222222222223</v>
      </c>
      <c r="AM238" s="59">
        <v>0.72638888888888886</v>
      </c>
      <c r="AN238" s="59" t="e">
        <v>#N/A</v>
      </c>
      <c r="AO238" s="59">
        <v>0.74722222222222223</v>
      </c>
      <c r="AP238" s="59">
        <v>0.7680555555555556</v>
      </c>
      <c r="AQ238" s="59">
        <v>0.78888888888888886</v>
      </c>
      <c r="AR238" s="59">
        <v>0.81458333333333333</v>
      </c>
      <c r="AS238" s="59">
        <v>0.8354166666666667</v>
      </c>
      <c r="AT238" s="59">
        <v>0.85625000000000007</v>
      </c>
      <c r="AU238" s="59">
        <v>0.87708333333333333</v>
      </c>
      <c r="AV238" s="59">
        <v>0.8979166666666667</v>
      </c>
      <c r="AW238" s="59">
        <v>0.91875000000000007</v>
      </c>
      <c r="AX238" s="59">
        <v>0.93958333333333333</v>
      </c>
      <c r="AY238" s="59">
        <v>0.9604166666666667</v>
      </c>
      <c r="AZ238" s="59">
        <v>0.98125000000000007</v>
      </c>
      <c r="BA238" s="59">
        <v>1.0020833333333334</v>
      </c>
    </row>
    <row r="239" spans="1:53" ht="14.1" customHeight="1" x14ac:dyDescent="0.3">
      <c r="E239" s="80"/>
      <c r="H239" s="80"/>
      <c r="I239" s="80"/>
    </row>
    <row r="240" spans="1:53" ht="14.1" customHeight="1" x14ac:dyDescent="0.3">
      <c r="A240" s="7" t="s">
        <v>524</v>
      </c>
      <c r="B240" s="20">
        <v>0</v>
      </c>
      <c r="C240" s="20">
        <v>0.4</v>
      </c>
      <c r="D240" s="23">
        <v>1</v>
      </c>
      <c r="E240" s="81">
        <v>0</v>
      </c>
      <c r="F240" s="20">
        <v>1.4</v>
      </c>
      <c r="G240" s="23">
        <v>2.8</v>
      </c>
      <c r="H240" s="81">
        <v>1.8</v>
      </c>
      <c r="I240" s="81">
        <v>2.4</v>
      </c>
      <c r="J240" s="20">
        <v>2.2000000000000002</v>
      </c>
      <c r="K240" s="20">
        <v>1.4</v>
      </c>
      <c r="L240" s="20">
        <v>0.4</v>
      </c>
      <c r="M240" s="20">
        <v>1.2</v>
      </c>
      <c r="N240" s="20">
        <v>3</v>
      </c>
      <c r="O240" s="20">
        <v>0</v>
      </c>
      <c r="P240" s="20">
        <v>1.4</v>
      </c>
      <c r="Q240" s="20">
        <v>0.4</v>
      </c>
      <c r="R240" s="20">
        <v>0.8</v>
      </c>
      <c r="S240" s="20">
        <v>3.4</v>
      </c>
      <c r="T240" s="20">
        <v>2.4</v>
      </c>
      <c r="U240" s="20">
        <v>1.8</v>
      </c>
      <c r="V240" s="20">
        <v>0</v>
      </c>
      <c r="W240" s="20">
        <v>5.2</v>
      </c>
      <c r="X240" s="20">
        <v>3</v>
      </c>
      <c r="Y240" s="20">
        <v>2.4</v>
      </c>
      <c r="Z240" s="20">
        <v>4</v>
      </c>
      <c r="AA240" s="20">
        <v>5.8000000000000007</v>
      </c>
      <c r="AB240" s="20">
        <v>3.6</v>
      </c>
      <c r="AC240" s="20">
        <v>0.8</v>
      </c>
      <c r="AD240" s="20">
        <v>4.4000000000000004</v>
      </c>
      <c r="AE240" s="20">
        <v>1.4</v>
      </c>
      <c r="AF240" s="20">
        <v>1</v>
      </c>
      <c r="AG240" s="20">
        <v>1.2</v>
      </c>
      <c r="AH240" s="20">
        <v>6.2</v>
      </c>
      <c r="AI240" s="20">
        <v>2</v>
      </c>
      <c r="AJ240" s="20">
        <v>2</v>
      </c>
      <c r="AK240" s="20">
        <v>3.6</v>
      </c>
      <c r="AL240" s="20">
        <v>2</v>
      </c>
      <c r="AM240" s="20">
        <v>1.4</v>
      </c>
      <c r="AN240" s="20">
        <v>0.4</v>
      </c>
      <c r="AO240" s="20">
        <v>1</v>
      </c>
      <c r="AP240" s="20">
        <v>1.4</v>
      </c>
      <c r="AQ240" s="20">
        <v>2</v>
      </c>
      <c r="AR240" s="20">
        <v>1</v>
      </c>
      <c r="AS240" s="20">
        <v>0</v>
      </c>
      <c r="AT240" s="20">
        <v>0.8</v>
      </c>
      <c r="AU240" s="20">
        <v>1.4</v>
      </c>
      <c r="AV240" s="20">
        <v>1.4</v>
      </c>
      <c r="AW240" s="20">
        <v>1</v>
      </c>
      <c r="AX240" s="20">
        <v>0.4</v>
      </c>
      <c r="AY240" s="20">
        <v>0.4</v>
      </c>
      <c r="AZ240" s="20">
        <v>2</v>
      </c>
      <c r="BA240" s="20">
        <v>0.4</v>
      </c>
    </row>
    <row r="241" spans="1:53" ht="14.1" customHeight="1" x14ac:dyDescent="0.3">
      <c r="A241" s="7" t="s">
        <v>522</v>
      </c>
      <c r="B241" s="20">
        <v>0.4</v>
      </c>
      <c r="C241" s="20">
        <v>0.4</v>
      </c>
      <c r="D241" s="23">
        <v>4.4000000000000004</v>
      </c>
      <c r="E241" s="81">
        <v>0.4</v>
      </c>
      <c r="F241" s="20">
        <v>3.6</v>
      </c>
      <c r="G241" s="23">
        <v>4.4000000000000004</v>
      </c>
      <c r="H241" s="81">
        <v>4.2</v>
      </c>
      <c r="I241" s="81">
        <v>3.8</v>
      </c>
      <c r="J241" s="20">
        <v>3.4</v>
      </c>
      <c r="K241" s="20">
        <v>2.2000000000000002</v>
      </c>
      <c r="L241" s="20">
        <v>0.4</v>
      </c>
      <c r="M241" s="20">
        <v>1.8</v>
      </c>
      <c r="N241" s="20">
        <v>3</v>
      </c>
      <c r="O241" s="20">
        <v>1.2</v>
      </c>
      <c r="P241" s="20">
        <v>4</v>
      </c>
      <c r="Q241" s="20">
        <v>3.8</v>
      </c>
      <c r="R241" s="20">
        <v>2.4</v>
      </c>
      <c r="S241" s="20">
        <v>3</v>
      </c>
      <c r="T241" s="20">
        <v>3.2</v>
      </c>
      <c r="U241" s="20">
        <v>3.8</v>
      </c>
      <c r="V241" s="20">
        <v>0</v>
      </c>
      <c r="W241" s="20">
        <v>9.8000000000000007</v>
      </c>
      <c r="X241" s="20">
        <v>4.4000000000000004</v>
      </c>
      <c r="Y241" s="20">
        <v>4.2</v>
      </c>
      <c r="Z241" s="20">
        <v>4</v>
      </c>
      <c r="AA241" s="20">
        <v>9.8000000000000007</v>
      </c>
      <c r="AB241" s="20">
        <v>5</v>
      </c>
      <c r="AC241" s="20">
        <v>2.8</v>
      </c>
      <c r="AD241" s="20">
        <v>6.4</v>
      </c>
      <c r="AE241" s="20">
        <v>2.8</v>
      </c>
      <c r="AF241" s="20">
        <v>3.2</v>
      </c>
      <c r="AG241" s="20">
        <v>2</v>
      </c>
      <c r="AH241" s="20">
        <v>10.6</v>
      </c>
      <c r="AI241" s="20">
        <v>4.8000000000000007</v>
      </c>
      <c r="AJ241" s="20">
        <v>4</v>
      </c>
      <c r="AK241" s="20">
        <v>6.6000000000000014</v>
      </c>
      <c r="AL241" s="20">
        <v>4.8000000000000007</v>
      </c>
      <c r="AM241" s="20">
        <v>4.4000000000000004</v>
      </c>
      <c r="AN241" s="20">
        <v>1</v>
      </c>
      <c r="AO241" s="20">
        <v>1.4</v>
      </c>
      <c r="AP241" s="20">
        <v>3.8</v>
      </c>
      <c r="AQ241" s="20">
        <v>2.4</v>
      </c>
      <c r="AR241" s="20">
        <v>2.8</v>
      </c>
      <c r="AS241" s="20">
        <v>2.8</v>
      </c>
      <c r="AT241" s="20">
        <v>0.8</v>
      </c>
      <c r="AU241" s="20">
        <v>1.4</v>
      </c>
      <c r="AV241" s="20">
        <v>1.4</v>
      </c>
      <c r="AW241" s="20">
        <v>1</v>
      </c>
      <c r="AX241" s="20">
        <v>1</v>
      </c>
      <c r="AY241" s="20">
        <v>2.4</v>
      </c>
      <c r="AZ241" s="20">
        <v>2</v>
      </c>
      <c r="BA241" s="20">
        <v>0.4</v>
      </c>
    </row>
    <row r="242" spans="1:53" ht="14.1" customHeight="1" x14ac:dyDescent="0.3">
      <c r="A242" s="7" t="s">
        <v>521</v>
      </c>
      <c r="B242" s="20">
        <v>0.4</v>
      </c>
      <c r="C242" s="20">
        <v>0.4</v>
      </c>
      <c r="D242" s="23">
        <v>4.4000000000000004</v>
      </c>
      <c r="E242" s="81">
        <v>0.4</v>
      </c>
      <c r="F242" s="20">
        <v>3.6</v>
      </c>
      <c r="G242" s="23">
        <v>4.4000000000000004</v>
      </c>
      <c r="H242" s="81">
        <v>4.2</v>
      </c>
      <c r="I242" s="81">
        <v>3.8</v>
      </c>
      <c r="J242" s="20">
        <v>3.4</v>
      </c>
      <c r="K242" s="20">
        <v>2.2000000000000002</v>
      </c>
      <c r="L242" s="20">
        <v>0.4</v>
      </c>
      <c r="M242" s="20">
        <v>1.8</v>
      </c>
      <c r="N242" s="20">
        <v>3</v>
      </c>
      <c r="O242" s="20">
        <v>1.2</v>
      </c>
      <c r="P242" s="20">
        <v>4</v>
      </c>
      <c r="Q242" s="20">
        <v>3.8</v>
      </c>
      <c r="R242" s="20">
        <v>3</v>
      </c>
      <c r="S242" s="20">
        <v>1.8</v>
      </c>
      <c r="T242" s="20">
        <v>3.2</v>
      </c>
      <c r="U242" s="20">
        <v>3.8</v>
      </c>
      <c r="V242" s="20">
        <v>0</v>
      </c>
      <c r="W242" s="20">
        <v>9.2000000000000011</v>
      </c>
      <c r="X242" s="20">
        <v>4.4000000000000004</v>
      </c>
      <c r="Y242" s="20">
        <v>4.2</v>
      </c>
      <c r="Z242" s="20">
        <v>4</v>
      </c>
      <c r="AA242" s="20">
        <v>9.8000000000000007</v>
      </c>
      <c r="AB242" s="20">
        <v>5</v>
      </c>
      <c r="AC242" s="20">
        <v>2.8</v>
      </c>
      <c r="AD242" s="20">
        <v>6.4</v>
      </c>
      <c r="AE242" s="20">
        <v>2.8</v>
      </c>
      <c r="AF242" s="20">
        <v>3.2</v>
      </c>
      <c r="AG242" s="20">
        <v>2</v>
      </c>
      <c r="AH242" s="20">
        <v>10.6</v>
      </c>
      <c r="AI242" s="20">
        <v>4.8000000000000007</v>
      </c>
      <c r="AJ242" s="20">
        <v>4</v>
      </c>
      <c r="AK242" s="20">
        <v>6.6000000000000014</v>
      </c>
      <c r="AL242" s="20">
        <v>4.8000000000000007</v>
      </c>
      <c r="AM242" s="20">
        <v>4.4000000000000004</v>
      </c>
      <c r="AN242" s="20">
        <v>1</v>
      </c>
      <c r="AO242" s="20">
        <v>1.4</v>
      </c>
      <c r="AP242" s="20">
        <v>3.8</v>
      </c>
      <c r="AQ242" s="20">
        <v>3.4</v>
      </c>
      <c r="AR242" s="20">
        <v>2.8</v>
      </c>
      <c r="AS242" s="20">
        <v>2.8</v>
      </c>
      <c r="AT242" s="20">
        <v>0.8</v>
      </c>
      <c r="AU242" s="20">
        <v>1.4</v>
      </c>
      <c r="AV242" s="20">
        <v>1.4</v>
      </c>
      <c r="AW242" s="20">
        <v>1</v>
      </c>
      <c r="AX242" s="20">
        <v>1</v>
      </c>
      <c r="AY242" s="20">
        <v>2.4</v>
      </c>
      <c r="AZ242" s="20">
        <v>2</v>
      </c>
      <c r="BA242" s="20">
        <v>0.4</v>
      </c>
    </row>
    <row r="243" spans="1:53" ht="14.1" customHeight="1" x14ac:dyDescent="0.3">
      <c r="A243" s="7" t="s">
        <v>520</v>
      </c>
      <c r="B243" s="20">
        <v>0.4</v>
      </c>
      <c r="C243" s="20">
        <v>1.8</v>
      </c>
      <c r="D243" s="23">
        <v>5</v>
      </c>
      <c r="E243" s="81">
        <v>0.4</v>
      </c>
      <c r="F243" s="20">
        <v>4.8000000000000007</v>
      </c>
      <c r="G243" s="23">
        <v>4.4000000000000004</v>
      </c>
      <c r="H243" s="81">
        <v>5.4</v>
      </c>
      <c r="I243" s="81">
        <v>7</v>
      </c>
      <c r="J243" s="20">
        <v>5.2</v>
      </c>
      <c r="K243" s="20">
        <v>3.6</v>
      </c>
      <c r="L243" s="20">
        <v>0.4</v>
      </c>
      <c r="M243" s="20">
        <v>5.4</v>
      </c>
      <c r="N243" s="20">
        <v>3</v>
      </c>
      <c r="O243" s="20">
        <v>1.8</v>
      </c>
      <c r="P243" s="20">
        <v>6</v>
      </c>
      <c r="Q243" s="20">
        <v>8.6</v>
      </c>
      <c r="R243" s="20">
        <v>8</v>
      </c>
      <c r="S243" s="20">
        <v>2.4</v>
      </c>
      <c r="T243" s="20">
        <v>4.8000000000000007</v>
      </c>
      <c r="U243" s="20">
        <v>5.2</v>
      </c>
      <c r="V243" s="20">
        <v>0</v>
      </c>
      <c r="W243" s="20">
        <v>14.2</v>
      </c>
      <c r="X243" s="20">
        <v>9.8000000000000007</v>
      </c>
      <c r="Y243" s="20">
        <v>7.6000000000000014</v>
      </c>
      <c r="Z243" s="20">
        <v>5.8000000000000007</v>
      </c>
      <c r="AA243" s="20">
        <v>10.199999999999999</v>
      </c>
      <c r="AB243" s="20">
        <v>8</v>
      </c>
      <c r="AC243" s="20">
        <v>3.2</v>
      </c>
      <c r="AD243" s="20">
        <v>7.4</v>
      </c>
      <c r="AE243" s="20">
        <v>3.4</v>
      </c>
      <c r="AF243" s="20">
        <v>3.6</v>
      </c>
      <c r="AG243" s="20">
        <v>2.8</v>
      </c>
      <c r="AH243" s="20">
        <v>11.6</v>
      </c>
      <c r="AI243" s="20">
        <v>7.4</v>
      </c>
      <c r="AJ243" s="20">
        <v>4</v>
      </c>
      <c r="AK243" s="20">
        <v>6.6000000000000014</v>
      </c>
      <c r="AL243" s="20">
        <v>4.8000000000000007</v>
      </c>
      <c r="AM243" s="20">
        <v>5</v>
      </c>
      <c r="AN243" s="20">
        <v>2.8</v>
      </c>
      <c r="AO243" s="20">
        <v>2.8</v>
      </c>
      <c r="AP243" s="20">
        <v>5.2</v>
      </c>
      <c r="AQ243" s="20">
        <v>5</v>
      </c>
      <c r="AR243" s="20">
        <v>4.4000000000000004</v>
      </c>
      <c r="AS243" s="20">
        <v>4.4000000000000004</v>
      </c>
      <c r="AT243" s="20">
        <v>3.2</v>
      </c>
      <c r="AU243" s="20">
        <v>2.4</v>
      </c>
      <c r="AV243" s="20">
        <v>2.8</v>
      </c>
      <c r="AW243" s="20">
        <v>1</v>
      </c>
      <c r="AX243" s="20">
        <v>2</v>
      </c>
      <c r="AY243" s="20">
        <v>2.4</v>
      </c>
      <c r="AZ243" s="20">
        <v>2</v>
      </c>
      <c r="BA243" s="20">
        <v>1.2</v>
      </c>
    </row>
    <row r="244" spans="1:53" ht="14.1" customHeight="1" x14ac:dyDescent="0.3">
      <c r="A244" s="7" t="s">
        <v>519</v>
      </c>
      <c r="B244" s="20">
        <v>0.4</v>
      </c>
      <c r="C244" s="20">
        <v>3</v>
      </c>
      <c r="D244" s="23">
        <v>8</v>
      </c>
      <c r="E244" s="81">
        <v>0.4</v>
      </c>
      <c r="F244" s="20">
        <v>5.2</v>
      </c>
      <c r="G244" s="23">
        <v>4.8000000000000007</v>
      </c>
      <c r="H244" s="81">
        <v>5.4</v>
      </c>
      <c r="I244" s="81">
        <v>8.4</v>
      </c>
      <c r="J244" s="20">
        <v>5.2</v>
      </c>
      <c r="K244" s="20">
        <v>5.2</v>
      </c>
      <c r="L244" s="20">
        <v>0.4</v>
      </c>
      <c r="M244" s="20">
        <v>5.8000000000000007</v>
      </c>
      <c r="N244" s="20">
        <v>3.4</v>
      </c>
      <c r="O244" s="20">
        <v>4</v>
      </c>
      <c r="P244" s="20">
        <v>7</v>
      </c>
      <c r="Q244" s="20">
        <v>9</v>
      </c>
      <c r="R244" s="20">
        <v>9.8000000000000007</v>
      </c>
      <c r="S244" s="20">
        <v>2.4</v>
      </c>
      <c r="T244" s="20">
        <v>8.4</v>
      </c>
      <c r="U244" s="20">
        <v>6.4</v>
      </c>
      <c r="V244" s="20">
        <v>0</v>
      </c>
      <c r="W244" s="20">
        <v>14.6</v>
      </c>
      <c r="X244" s="20">
        <v>12.4</v>
      </c>
      <c r="Y244" s="20">
        <v>9</v>
      </c>
      <c r="Z244" s="20">
        <v>6.8000000000000007</v>
      </c>
      <c r="AA244" s="20">
        <v>11.2</v>
      </c>
      <c r="AB244" s="20">
        <v>8</v>
      </c>
      <c r="AC244" s="20">
        <v>4.8000000000000007</v>
      </c>
      <c r="AD244" s="20">
        <v>8</v>
      </c>
      <c r="AE244" s="20">
        <v>5.8000000000000007</v>
      </c>
      <c r="AF244" s="20">
        <v>3.6</v>
      </c>
      <c r="AG244" s="20">
        <v>2.8</v>
      </c>
      <c r="AH244" s="20">
        <v>12.2</v>
      </c>
      <c r="AI244" s="20">
        <v>8.8000000000000007</v>
      </c>
      <c r="AJ244" s="20">
        <v>4.6000000000000014</v>
      </c>
      <c r="AK244" s="20">
        <v>6.6000000000000014</v>
      </c>
      <c r="AL244" s="20">
        <v>4.8000000000000007</v>
      </c>
      <c r="AM244" s="20">
        <v>6.8000000000000007</v>
      </c>
      <c r="AN244" s="20">
        <v>3.4</v>
      </c>
      <c r="AO244" s="20">
        <v>3.2</v>
      </c>
      <c r="AP244" s="20">
        <v>6</v>
      </c>
      <c r="AQ244" s="20">
        <v>5.8000000000000007</v>
      </c>
      <c r="AR244" s="20">
        <v>4.4000000000000004</v>
      </c>
      <c r="AS244" s="20">
        <v>5.6000000000000014</v>
      </c>
      <c r="AT244" s="20">
        <v>4.2</v>
      </c>
      <c r="AU244" s="20">
        <v>4</v>
      </c>
      <c r="AV244" s="20">
        <v>2.8</v>
      </c>
      <c r="AW244" s="20">
        <v>1</v>
      </c>
      <c r="AX244" s="20">
        <v>2.4</v>
      </c>
      <c r="AY244" s="20">
        <v>4.2</v>
      </c>
      <c r="AZ244" s="20">
        <v>2.4</v>
      </c>
      <c r="BA244" s="20">
        <v>1.8</v>
      </c>
    </row>
    <row r="245" spans="1:53" ht="14.1" customHeight="1" x14ac:dyDescent="0.3">
      <c r="A245" s="7" t="s">
        <v>518</v>
      </c>
      <c r="B245" s="20">
        <v>0.4</v>
      </c>
      <c r="C245" s="20">
        <v>4</v>
      </c>
      <c r="D245" s="23">
        <v>8.4</v>
      </c>
      <c r="E245" s="81">
        <v>0.4</v>
      </c>
      <c r="F245" s="20">
        <v>7</v>
      </c>
      <c r="G245" s="23">
        <v>5.4</v>
      </c>
      <c r="H245" s="81">
        <v>5.4</v>
      </c>
      <c r="I245" s="81">
        <v>9.8000000000000007</v>
      </c>
      <c r="J245" s="20">
        <v>7.6000000000000014</v>
      </c>
      <c r="K245" s="20">
        <v>5.6000000000000014</v>
      </c>
      <c r="L245" s="20">
        <v>1.2</v>
      </c>
      <c r="M245" s="20">
        <v>6.4</v>
      </c>
      <c r="N245" s="20">
        <v>4.4000000000000004</v>
      </c>
      <c r="O245" s="20">
        <v>4.6000000000000014</v>
      </c>
      <c r="P245" s="20">
        <v>7.4</v>
      </c>
      <c r="Q245" s="20">
        <v>12.2</v>
      </c>
      <c r="R245" s="20">
        <v>10.4</v>
      </c>
      <c r="S245" s="20">
        <v>3.8</v>
      </c>
      <c r="T245" s="20">
        <v>10.8</v>
      </c>
      <c r="U245" s="20">
        <v>7.2</v>
      </c>
      <c r="V245" s="20">
        <v>0</v>
      </c>
      <c r="W245" s="20">
        <v>15.8</v>
      </c>
      <c r="X245" s="20">
        <v>13.2</v>
      </c>
      <c r="Y245" s="20">
        <v>9.6000000000000014</v>
      </c>
      <c r="Z245" s="20">
        <v>6.8000000000000007</v>
      </c>
      <c r="AA245" s="20">
        <v>13.6</v>
      </c>
      <c r="AB245" s="20">
        <v>9</v>
      </c>
      <c r="AC245" s="20">
        <v>4.8000000000000007</v>
      </c>
      <c r="AD245" s="20">
        <v>9.4</v>
      </c>
      <c r="AE245" s="20">
        <v>7</v>
      </c>
      <c r="AF245" s="20">
        <v>4.2</v>
      </c>
      <c r="AG245" s="20">
        <v>3.2</v>
      </c>
      <c r="AH245" s="20">
        <v>13.6</v>
      </c>
      <c r="AI245" s="20">
        <v>9.4</v>
      </c>
      <c r="AJ245" s="20">
        <v>4.6000000000000014</v>
      </c>
      <c r="AK245" s="20">
        <v>8.8000000000000007</v>
      </c>
      <c r="AL245" s="20">
        <v>6</v>
      </c>
      <c r="AM245" s="20">
        <v>8.4</v>
      </c>
      <c r="AN245" s="20">
        <v>5.4</v>
      </c>
      <c r="AO245" s="20">
        <v>4.4000000000000004</v>
      </c>
      <c r="AP245" s="20">
        <v>8.4</v>
      </c>
      <c r="AQ245" s="20">
        <v>5.8000000000000007</v>
      </c>
      <c r="AR245" s="20">
        <v>4.4000000000000004</v>
      </c>
      <c r="AS245" s="20">
        <v>6.2</v>
      </c>
      <c r="AT245" s="20">
        <v>4.2</v>
      </c>
      <c r="AU245" s="20">
        <v>4</v>
      </c>
      <c r="AV245" s="20">
        <v>3.4</v>
      </c>
      <c r="AW245" s="20">
        <v>1</v>
      </c>
      <c r="AX245" s="20">
        <v>2.4</v>
      </c>
      <c r="AY245" s="20">
        <v>4.2</v>
      </c>
      <c r="AZ245" s="20">
        <v>2.4</v>
      </c>
      <c r="BA245" s="20">
        <v>3.8</v>
      </c>
    </row>
    <row r="246" spans="1:53" ht="14.1" customHeight="1" x14ac:dyDescent="0.3">
      <c r="A246" s="7" t="s">
        <v>517</v>
      </c>
      <c r="B246" s="20">
        <v>0.4</v>
      </c>
      <c r="C246" s="20">
        <v>4.6000000000000014</v>
      </c>
      <c r="D246" s="23">
        <v>10.8</v>
      </c>
      <c r="E246" s="81">
        <v>0.4</v>
      </c>
      <c r="F246" s="20">
        <v>8.4</v>
      </c>
      <c r="G246" s="23">
        <v>5.4</v>
      </c>
      <c r="H246" s="81">
        <v>5.8000000000000007</v>
      </c>
      <c r="I246" s="81">
        <v>10.8</v>
      </c>
      <c r="J246" s="20">
        <v>8.8000000000000007</v>
      </c>
      <c r="K246" s="20">
        <v>7</v>
      </c>
      <c r="L246" s="20">
        <v>2.6</v>
      </c>
      <c r="M246" s="20">
        <v>8</v>
      </c>
      <c r="N246" s="20">
        <v>6.4</v>
      </c>
      <c r="O246" s="20">
        <v>6.8000000000000007</v>
      </c>
      <c r="P246" s="20">
        <v>11.8</v>
      </c>
      <c r="Q246" s="20">
        <v>12.8</v>
      </c>
      <c r="R246" s="20">
        <v>11.6</v>
      </c>
      <c r="S246" s="20">
        <v>6</v>
      </c>
      <c r="T246" s="20">
        <v>12.8</v>
      </c>
      <c r="U246" s="20">
        <v>11.4</v>
      </c>
      <c r="V246" s="20">
        <v>0</v>
      </c>
      <c r="W246" s="20">
        <v>16.399999999999999</v>
      </c>
      <c r="X246" s="20">
        <v>13.2</v>
      </c>
      <c r="Y246" s="20">
        <v>12</v>
      </c>
      <c r="Z246" s="20">
        <v>8.8000000000000007</v>
      </c>
      <c r="AA246" s="20">
        <v>16.600000000000001</v>
      </c>
      <c r="AB246" s="20">
        <v>9.8000000000000007</v>
      </c>
      <c r="AC246" s="20">
        <v>6.2</v>
      </c>
      <c r="AD246" s="20">
        <v>11.2</v>
      </c>
      <c r="AE246" s="20">
        <v>10.4</v>
      </c>
      <c r="AF246" s="20">
        <v>5.4</v>
      </c>
      <c r="AG246" s="20">
        <v>3.6</v>
      </c>
      <c r="AH246" s="20">
        <v>15.6</v>
      </c>
      <c r="AI246" s="20">
        <v>11.4</v>
      </c>
      <c r="AJ246" s="20">
        <v>6.6000000000000014</v>
      </c>
      <c r="AK246" s="20">
        <v>11</v>
      </c>
      <c r="AL246" s="20">
        <v>8.8000000000000007</v>
      </c>
      <c r="AM246" s="20">
        <v>9</v>
      </c>
      <c r="AN246" s="20">
        <v>8.4</v>
      </c>
      <c r="AO246" s="20">
        <v>6.8000000000000007</v>
      </c>
      <c r="AP246" s="20">
        <v>9</v>
      </c>
      <c r="AQ246" s="20">
        <v>7</v>
      </c>
      <c r="AR246" s="20">
        <v>5.8000000000000007</v>
      </c>
      <c r="AS246" s="20">
        <v>6.2</v>
      </c>
      <c r="AT246" s="20">
        <v>4.2</v>
      </c>
      <c r="AU246" s="20">
        <v>4.4000000000000004</v>
      </c>
      <c r="AV246" s="20">
        <v>3.8</v>
      </c>
      <c r="AW246" s="20">
        <v>1</v>
      </c>
      <c r="AX246" s="20">
        <v>2.4</v>
      </c>
      <c r="AY246" s="20">
        <v>4.2</v>
      </c>
      <c r="AZ246" s="20">
        <v>2.4</v>
      </c>
      <c r="BA246" s="20">
        <v>5.4</v>
      </c>
    </row>
    <row r="247" spans="1:53" ht="14.1" customHeight="1" x14ac:dyDescent="0.3">
      <c r="A247" s="7" t="s">
        <v>516</v>
      </c>
      <c r="B247" s="20">
        <v>1.2</v>
      </c>
      <c r="C247" s="20">
        <v>7.8000000000000007</v>
      </c>
      <c r="D247" s="23">
        <v>12.8</v>
      </c>
      <c r="E247" s="81">
        <v>0.4</v>
      </c>
      <c r="F247" s="20">
        <v>9.4</v>
      </c>
      <c r="G247" s="23">
        <v>6.4</v>
      </c>
      <c r="H247" s="81">
        <v>5.8000000000000007</v>
      </c>
      <c r="I247" s="81">
        <v>14.2</v>
      </c>
      <c r="J247" s="20">
        <v>8.8000000000000007</v>
      </c>
      <c r="K247" s="20">
        <v>8</v>
      </c>
      <c r="L247" s="20">
        <v>3</v>
      </c>
      <c r="M247" s="20">
        <v>11</v>
      </c>
      <c r="N247" s="20">
        <v>8</v>
      </c>
      <c r="O247" s="20">
        <v>9.4</v>
      </c>
      <c r="P247" s="20">
        <v>14</v>
      </c>
      <c r="Q247" s="20">
        <v>14.6</v>
      </c>
      <c r="R247" s="20">
        <v>13.4</v>
      </c>
      <c r="S247" s="20">
        <v>7.8000000000000007</v>
      </c>
      <c r="T247" s="20">
        <v>20</v>
      </c>
      <c r="U247" s="20">
        <v>11.8</v>
      </c>
      <c r="V247" s="20">
        <v>0</v>
      </c>
      <c r="W247" s="20">
        <v>17.399999999999999</v>
      </c>
      <c r="X247" s="20">
        <v>14.2</v>
      </c>
      <c r="Y247" s="20">
        <v>13.8</v>
      </c>
      <c r="Z247" s="20">
        <v>8.8000000000000007</v>
      </c>
      <c r="AA247" s="20">
        <v>17</v>
      </c>
      <c r="AB247" s="20">
        <v>13.4</v>
      </c>
      <c r="AC247" s="20">
        <v>8</v>
      </c>
      <c r="AD247" s="20">
        <v>14.8</v>
      </c>
      <c r="AE247" s="20">
        <v>12.2</v>
      </c>
      <c r="AF247" s="20">
        <v>10.8</v>
      </c>
      <c r="AG247" s="20">
        <v>4</v>
      </c>
      <c r="AH247" s="20">
        <v>18</v>
      </c>
      <c r="AI247" s="20">
        <v>12.8</v>
      </c>
      <c r="AJ247" s="20">
        <v>9</v>
      </c>
      <c r="AK247" s="20">
        <v>11</v>
      </c>
      <c r="AL247" s="20">
        <v>9.8000000000000007</v>
      </c>
      <c r="AM247" s="20">
        <v>9.6000000000000014</v>
      </c>
      <c r="AN247" s="20">
        <v>11.6</v>
      </c>
      <c r="AO247" s="20">
        <v>8.4</v>
      </c>
      <c r="AP247" s="20">
        <v>10.9</v>
      </c>
      <c r="AQ247" s="20">
        <v>7.4</v>
      </c>
      <c r="AR247" s="20">
        <v>7</v>
      </c>
      <c r="AS247" s="20">
        <v>7</v>
      </c>
      <c r="AT247" s="20">
        <v>6.8000000000000007</v>
      </c>
      <c r="AU247" s="20">
        <v>4.4000000000000004</v>
      </c>
      <c r="AV247" s="20">
        <v>3.8</v>
      </c>
      <c r="AW247" s="20">
        <v>1</v>
      </c>
      <c r="AX247" s="20">
        <v>3</v>
      </c>
      <c r="AY247" s="20">
        <v>5.4</v>
      </c>
      <c r="AZ247" s="20">
        <v>3.2</v>
      </c>
      <c r="BA247" s="20">
        <v>6.4</v>
      </c>
    </row>
    <row r="248" spans="1:53" ht="14.1" customHeight="1" x14ac:dyDescent="0.3">
      <c r="A248" s="7" t="s">
        <v>515</v>
      </c>
      <c r="B248" s="20">
        <v>3.7</v>
      </c>
      <c r="C248" s="20">
        <v>8.2000000000000011</v>
      </c>
      <c r="D248" s="23">
        <v>12.8</v>
      </c>
      <c r="E248" s="81">
        <v>2.5</v>
      </c>
      <c r="F248" s="20">
        <v>11.2</v>
      </c>
      <c r="G248" s="23">
        <v>11.4</v>
      </c>
      <c r="H248" s="81">
        <v>5.4</v>
      </c>
      <c r="I248" s="81">
        <v>16</v>
      </c>
      <c r="J248" s="20">
        <v>9.4</v>
      </c>
      <c r="K248" s="20">
        <v>13.4</v>
      </c>
      <c r="L248" s="20">
        <v>7.6000000000000014</v>
      </c>
      <c r="M248" s="20">
        <v>17.399999999999999</v>
      </c>
      <c r="N248" s="20">
        <v>14.6</v>
      </c>
      <c r="O248" s="20">
        <v>13</v>
      </c>
      <c r="P248" s="20">
        <v>20.2</v>
      </c>
      <c r="Q248" s="20">
        <v>18.8</v>
      </c>
      <c r="R248" s="20">
        <v>19.600000000000001</v>
      </c>
      <c r="S248" s="20">
        <v>11.4</v>
      </c>
      <c r="T248" s="20">
        <v>27.4</v>
      </c>
      <c r="U248" s="20">
        <v>16.2</v>
      </c>
      <c r="V248" s="20">
        <v>0</v>
      </c>
      <c r="W248" s="20">
        <v>26.3</v>
      </c>
      <c r="X248" s="20">
        <v>18.8</v>
      </c>
      <c r="Y248" s="20">
        <v>18</v>
      </c>
      <c r="Z248" s="20">
        <v>16.600000000000001</v>
      </c>
      <c r="AA248" s="20">
        <v>24.8</v>
      </c>
      <c r="AB248" s="20">
        <v>16.399999999999999</v>
      </c>
      <c r="AC248" s="20">
        <v>10.199999999999999</v>
      </c>
      <c r="AD248" s="20">
        <v>21.8</v>
      </c>
      <c r="AE248" s="20">
        <v>14.8</v>
      </c>
      <c r="AF248" s="20">
        <v>12.8</v>
      </c>
      <c r="AG248" s="20">
        <v>4.4000000000000004</v>
      </c>
      <c r="AH248" s="20">
        <v>24.2</v>
      </c>
      <c r="AI248" s="20">
        <v>15.4</v>
      </c>
      <c r="AJ248" s="20">
        <v>10</v>
      </c>
      <c r="AK248" s="20">
        <v>15.6</v>
      </c>
      <c r="AL248" s="20">
        <v>12.4</v>
      </c>
      <c r="AM248" s="20">
        <v>11.2</v>
      </c>
      <c r="AN248" s="20">
        <v>15.9</v>
      </c>
      <c r="AO248" s="20">
        <v>9.4</v>
      </c>
      <c r="AP248" s="20">
        <v>12.1</v>
      </c>
      <c r="AQ248" s="20">
        <v>10.4</v>
      </c>
      <c r="AR248" s="20">
        <v>8.4</v>
      </c>
      <c r="AS248" s="20">
        <v>7.8000000000000007</v>
      </c>
      <c r="AT248" s="20">
        <v>9</v>
      </c>
      <c r="AU248" s="20">
        <v>4</v>
      </c>
      <c r="AV248" s="20">
        <v>6.6000000000000014</v>
      </c>
      <c r="AW248" s="20">
        <v>2</v>
      </c>
      <c r="AX248" s="20">
        <v>4.6000000000000014</v>
      </c>
      <c r="AY248" s="20">
        <v>6.8000000000000007</v>
      </c>
      <c r="AZ248" s="20">
        <v>3.2</v>
      </c>
      <c r="BA248" s="20">
        <v>6.4</v>
      </c>
    </row>
    <row r="249" spans="1:53" ht="14.1" customHeight="1" x14ac:dyDescent="0.3">
      <c r="A249" s="7" t="s">
        <v>514</v>
      </c>
      <c r="B249" s="20">
        <v>4.1000000000000014</v>
      </c>
      <c r="C249" s="20">
        <v>9.2000000000000011</v>
      </c>
      <c r="D249" s="23">
        <v>14</v>
      </c>
      <c r="E249" s="81">
        <v>2.9</v>
      </c>
      <c r="F249" s="20">
        <v>11.8</v>
      </c>
      <c r="G249" s="23">
        <v>13.6</v>
      </c>
      <c r="H249" s="81">
        <v>5.4</v>
      </c>
      <c r="I249" s="81">
        <v>16.399999999999999</v>
      </c>
      <c r="J249" s="20">
        <v>10</v>
      </c>
      <c r="K249" s="20">
        <v>14.4</v>
      </c>
      <c r="L249" s="20">
        <v>8.2000000000000011</v>
      </c>
      <c r="M249" s="20">
        <v>19.399999999999999</v>
      </c>
      <c r="N249" s="20">
        <v>16.600000000000001</v>
      </c>
      <c r="O249" s="20">
        <v>13.4</v>
      </c>
      <c r="P249" s="20">
        <v>21</v>
      </c>
      <c r="Q249" s="20">
        <v>19.399999999999999</v>
      </c>
      <c r="R249" s="20">
        <v>19.899999999999999</v>
      </c>
      <c r="S249" s="20">
        <v>13</v>
      </c>
      <c r="T249" s="20">
        <v>27.4</v>
      </c>
      <c r="U249" s="20">
        <v>16.600000000000001</v>
      </c>
      <c r="V249" s="20">
        <v>0</v>
      </c>
      <c r="W249" s="20">
        <v>28.8</v>
      </c>
      <c r="X249" s="20">
        <v>20.399999999999999</v>
      </c>
      <c r="Y249" s="20">
        <v>18.8</v>
      </c>
      <c r="Z249" s="20">
        <v>18.600000000000001</v>
      </c>
      <c r="AA249" s="20">
        <v>27.2</v>
      </c>
      <c r="AB249" s="20">
        <v>16.399999999999999</v>
      </c>
      <c r="AC249" s="20">
        <v>10.199999999999999</v>
      </c>
      <c r="AD249" s="20">
        <v>22.2</v>
      </c>
      <c r="AE249" s="20">
        <v>15.8</v>
      </c>
      <c r="AF249" s="20">
        <v>15.9</v>
      </c>
      <c r="AG249" s="20">
        <v>4.4000000000000004</v>
      </c>
      <c r="AH249" s="20">
        <v>24.2</v>
      </c>
      <c r="AI249" s="20">
        <v>15.8</v>
      </c>
      <c r="AJ249" s="20">
        <v>10.4</v>
      </c>
      <c r="AK249" s="20">
        <v>17.8</v>
      </c>
      <c r="AL249" s="20">
        <v>12.4</v>
      </c>
      <c r="AM249" s="20">
        <v>11.2</v>
      </c>
      <c r="AN249" s="20">
        <v>16.100000000000001</v>
      </c>
      <c r="AO249" s="20">
        <v>10.8</v>
      </c>
      <c r="AP249" s="20">
        <v>12.1</v>
      </c>
      <c r="AQ249" s="20">
        <v>11.8</v>
      </c>
      <c r="AR249" s="20">
        <v>9.2000000000000011</v>
      </c>
      <c r="AS249" s="20">
        <v>8.6</v>
      </c>
      <c r="AT249" s="20">
        <v>9</v>
      </c>
      <c r="AU249" s="20">
        <v>5.8000000000000007</v>
      </c>
      <c r="AV249" s="20">
        <v>6.6000000000000014</v>
      </c>
      <c r="AW249" s="20">
        <v>4.4000000000000004</v>
      </c>
      <c r="AX249" s="20">
        <v>4.6000000000000014</v>
      </c>
      <c r="AY249" s="20">
        <v>7.2</v>
      </c>
      <c r="AZ249" s="20">
        <v>3.2</v>
      </c>
      <c r="BA249" s="20">
        <v>6.8000000000000007</v>
      </c>
    </row>
    <row r="250" spans="1:53" ht="14.1" customHeight="1" x14ac:dyDescent="0.3">
      <c r="A250" s="7" t="s">
        <v>513</v>
      </c>
      <c r="B250" s="20">
        <v>4.7</v>
      </c>
      <c r="C250" s="20">
        <v>9.6000000000000014</v>
      </c>
      <c r="D250" s="23">
        <v>15.1</v>
      </c>
      <c r="E250" s="81">
        <v>4.3</v>
      </c>
      <c r="F250" s="20">
        <v>13</v>
      </c>
      <c r="G250" s="23">
        <v>16.2</v>
      </c>
      <c r="H250" s="81">
        <v>6.2</v>
      </c>
      <c r="I250" s="81">
        <v>17</v>
      </c>
      <c r="J250" s="20">
        <v>11.6</v>
      </c>
      <c r="K250" s="20">
        <v>16.8</v>
      </c>
      <c r="L250" s="20">
        <v>10.4</v>
      </c>
      <c r="M250" s="20">
        <v>21.4</v>
      </c>
      <c r="N250" s="20">
        <v>18.899999999999999</v>
      </c>
      <c r="O250" s="20">
        <v>15.4</v>
      </c>
      <c r="P250" s="20">
        <v>25.4</v>
      </c>
      <c r="Q250" s="20">
        <v>20.399999999999999</v>
      </c>
      <c r="R250" s="20">
        <v>23.9</v>
      </c>
      <c r="S250" s="20">
        <v>13.8</v>
      </c>
      <c r="T250" s="20">
        <v>30.8</v>
      </c>
      <c r="U250" s="20">
        <v>22.2</v>
      </c>
      <c r="V250" s="20">
        <v>0</v>
      </c>
      <c r="W250" s="20">
        <v>31.1</v>
      </c>
      <c r="X250" s="20">
        <v>19.600000000000001</v>
      </c>
      <c r="Y250" s="20">
        <v>20.2</v>
      </c>
      <c r="Z250" s="20">
        <v>17.3</v>
      </c>
      <c r="AA250" s="20">
        <v>31.5</v>
      </c>
      <c r="AB250" s="20">
        <v>17</v>
      </c>
      <c r="AC250" s="20">
        <v>11.5</v>
      </c>
      <c r="AD250" s="20">
        <v>22.2</v>
      </c>
      <c r="AE250" s="20">
        <v>18</v>
      </c>
      <c r="AF250" s="20">
        <v>16.7</v>
      </c>
      <c r="AG250" s="20">
        <v>4.4000000000000004</v>
      </c>
      <c r="AH250" s="20">
        <v>25</v>
      </c>
      <c r="AI250" s="20">
        <v>18.600000000000001</v>
      </c>
      <c r="AJ250" s="20">
        <v>10.6</v>
      </c>
      <c r="AK250" s="20">
        <v>20.399999999999999</v>
      </c>
      <c r="AL250" s="20">
        <v>14.4</v>
      </c>
      <c r="AM250" s="20">
        <v>11.8</v>
      </c>
      <c r="AN250" s="20">
        <v>16.899999999999999</v>
      </c>
      <c r="AO250" s="20">
        <v>12.8</v>
      </c>
      <c r="AP250" s="20">
        <v>15.2</v>
      </c>
      <c r="AQ250" s="20">
        <v>12.8</v>
      </c>
      <c r="AR250" s="20">
        <v>10.199999999999999</v>
      </c>
      <c r="AS250" s="20">
        <v>8.6</v>
      </c>
      <c r="AT250" s="20">
        <v>9</v>
      </c>
      <c r="AU250" s="20">
        <v>7.2</v>
      </c>
      <c r="AV250" s="20">
        <v>7.2</v>
      </c>
      <c r="AW250" s="20">
        <v>5.4</v>
      </c>
      <c r="AX250" s="20">
        <v>5.2</v>
      </c>
      <c r="AY250" s="20">
        <v>8</v>
      </c>
      <c r="AZ250" s="20">
        <v>4.4000000000000004</v>
      </c>
      <c r="BA250" s="20">
        <v>7.4</v>
      </c>
    </row>
    <row r="251" spans="1:53" ht="14.1" customHeight="1" x14ac:dyDescent="0.3">
      <c r="A251" s="7" t="s">
        <v>512</v>
      </c>
      <c r="B251" s="20">
        <v>6.3000000000000007</v>
      </c>
      <c r="C251" s="20">
        <v>10.6</v>
      </c>
      <c r="D251" s="23">
        <v>15.1</v>
      </c>
      <c r="E251" s="81">
        <v>4.3</v>
      </c>
      <c r="F251" s="20">
        <v>14</v>
      </c>
      <c r="G251" s="23">
        <v>16.600000000000001</v>
      </c>
      <c r="H251" s="81">
        <v>7.4</v>
      </c>
      <c r="I251" s="81">
        <v>17.399999999999999</v>
      </c>
      <c r="J251" s="20">
        <v>13</v>
      </c>
      <c r="K251" s="20">
        <v>18.399999999999999</v>
      </c>
      <c r="L251" s="20">
        <v>12</v>
      </c>
      <c r="M251" s="20">
        <v>21.8</v>
      </c>
      <c r="N251" s="20">
        <v>18.899999999999999</v>
      </c>
      <c r="O251" s="20">
        <v>14.8</v>
      </c>
      <c r="P251" s="20">
        <v>26.8</v>
      </c>
      <c r="Q251" s="20">
        <v>20.399999999999999</v>
      </c>
      <c r="R251" s="20">
        <v>24.7</v>
      </c>
      <c r="S251" s="20">
        <v>15.4</v>
      </c>
      <c r="T251" s="20">
        <v>33.200000000000003</v>
      </c>
      <c r="U251" s="20">
        <v>23.4</v>
      </c>
      <c r="V251" s="20">
        <v>0</v>
      </c>
      <c r="W251" s="20">
        <v>31.9</v>
      </c>
      <c r="X251" s="20">
        <v>20.6</v>
      </c>
      <c r="Y251" s="20">
        <v>21.4</v>
      </c>
      <c r="Z251" s="20">
        <v>17.3</v>
      </c>
      <c r="AA251" s="20">
        <v>34.299999999999997</v>
      </c>
      <c r="AB251" s="20">
        <v>19.399999999999999</v>
      </c>
      <c r="AC251" s="20">
        <v>13.7</v>
      </c>
      <c r="AD251" s="20">
        <v>25.8</v>
      </c>
      <c r="AE251" s="20">
        <v>18.600000000000001</v>
      </c>
      <c r="AF251" s="20">
        <v>16.7</v>
      </c>
      <c r="AG251" s="20">
        <v>4.4000000000000004</v>
      </c>
      <c r="AH251" s="20">
        <v>26.4</v>
      </c>
      <c r="AI251" s="20">
        <v>18.600000000000001</v>
      </c>
      <c r="AJ251" s="20">
        <v>13.8</v>
      </c>
      <c r="AK251" s="20">
        <v>20.2</v>
      </c>
      <c r="AL251" s="20">
        <v>14.8</v>
      </c>
      <c r="AM251" s="20">
        <v>11.6</v>
      </c>
      <c r="AN251" s="20">
        <v>16.899999999999999</v>
      </c>
      <c r="AO251" s="20">
        <v>13.4</v>
      </c>
      <c r="AP251" s="20">
        <v>16.8</v>
      </c>
      <c r="AQ251" s="20">
        <v>14.4</v>
      </c>
      <c r="AR251" s="20">
        <v>10.199999999999999</v>
      </c>
      <c r="AS251" s="20">
        <v>8.6</v>
      </c>
      <c r="AT251" s="20">
        <v>8.4</v>
      </c>
      <c r="AU251" s="20">
        <v>8.6</v>
      </c>
      <c r="AV251" s="20">
        <v>8.4</v>
      </c>
      <c r="AW251" s="20">
        <v>5.4</v>
      </c>
      <c r="AX251" s="20">
        <v>5.6000000000000014</v>
      </c>
      <c r="AY251" s="20">
        <v>10.8</v>
      </c>
      <c r="AZ251" s="20">
        <v>5</v>
      </c>
      <c r="BA251" s="20">
        <v>7.4</v>
      </c>
    </row>
    <row r="252" spans="1:53" ht="14.1" customHeight="1" x14ac:dyDescent="0.3">
      <c r="A252" s="7" t="s">
        <v>511</v>
      </c>
      <c r="B252" s="20">
        <v>6.3000000000000007</v>
      </c>
      <c r="C252" s="20">
        <v>10</v>
      </c>
      <c r="D252" s="23">
        <v>15.9</v>
      </c>
      <c r="E252" s="81">
        <v>4.3</v>
      </c>
      <c r="F252" s="20">
        <v>13.4</v>
      </c>
      <c r="G252" s="23">
        <v>16</v>
      </c>
      <c r="H252" s="81">
        <v>7.4</v>
      </c>
      <c r="I252" s="81">
        <v>16</v>
      </c>
      <c r="J252" s="20">
        <v>13.2</v>
      </c>
      <c r="K252" s="20">
        <v>17.399999999999999</v>
      </c>
      <c r="L252" s="20">
        <v>12</v>
      </c>
      <c r="M252" s="20">
        <v>20.2</v>
      </c>
      <c r="N252" s="20">
        <v>14.4</v>
      </c>
      <c r="O252" s="20">
        <v>15.6</v>
      </c>
      <c r="P252" s="20">
        <v>24.2</v>
      </c>
      <c r="Q252" s="20">
        <v>19.8</v>
      </c>
      <c r="R252" s="20">
        <v>23.6</v>
      </c>
      <c r="S252" s="20">
        <v>16.8</v>
      </c>
      <c r="T252" s="20">
        <v>32.200000000000003</v>
      </c>
      <c r="U252" s="20">
        <v>21</v>
      </c>
      <c r="V252" s="20">
        <v>0</v>
      </c>
      <c r="W252" s="20">
        <v>31.3</v>
      </c>
      <c r="X252" s="20">
        <v>16.2</v>
      </c>
      <c r="Y252" s="20">
        <v>19.8</v>
      </c>
      <c r="Z252" s="20">
        <v>18.2</v>
      </c>
      <c r="AA252" s="20">
        <v>35.200000000000003</v>
      </c>
      <c r="AB252" s="20">
        <v>19.399999999999999</v>
      </c>
      <c r="AC252" s="20">
        <v>13.2</v>
      </c>
      <c r="AD252" s="20">
        <v>26</v>
      </c>
      <c r="AE252" s="20">
        <v>18.600000000000001</v>
      </c>
      <c r="AF252" s="20">
        <v>16.399999999999999</v>
      </c>
      <c r="AG252" s="20">
        <v>4</v>
      </c>
      <c r="AH252" s="20">
        <v>26.5</v>
      </c>
      <c r="AI252" s="20">
        <v>18.600000000000001</v>
      </c>
      <c r="AJ252" s="20">
        <v>14.4</v>
      </c>
      <c r="AK252" s="20">
        <v>20.8</v>
      </c>
      <c r="AL252" s="20">
        <v>14</v>
      </c>
      <c r="AM252" s="20">
        <v>11.6</v>
      </c>
      <c r="AN252" s="20">
        <v>16.899999999999999</v>
      </c>
      <c r="AO252" s="20">
        <v>15.8</v>
      </c>
      <c r="AP252" s="20">
        <v>17.600000000000001</v>
      </c>
      <c r="AQ252" s="20">
        <v>14.4</v>
      </c>
      <c r="AR252" s="20">
        <v>10.4</v>
      </c>
      <c r="AS252" s="20">
        <v>9.6000000000000014</v>
      </c>
      <c r="AT252" s="20">
        <v>8.4</v>
      </c>
      <c r="AU252" s="20">
        <v>8.6</v>
      </c>
      <c r="AV252" s="20">
        <v>8.9</v>
      </c>
      <c r="AW252" s="20">
        <v>5.4</v>
      </c>
      <c r="AX252" s="20">
        <v>7.4</v>
      </c>
      <c r="AY252" s="20">
        <v>11.2</v>
      </c>
      <c r="AZ252" s="20">
        <v>5</v>
      </c>
      <c r="BA252" s="20">
        <v>10.6</v>
      </c>
    </row>
    <row r="253" spans="1:53" ht="14.1" customHeight="1" x14ac:dyDescent="0.3">
      <c r="A253" s="7" t="s">
        <v>510</v>
      </c>
      <c r="B253" s="20">
        <v>7.4</v>
      </c>
      <c r="C253" s="20">
        <v>9.6000000000000014</v>
      </c>
      <c r="D253" s="23">
        <v>15.1</v>
      </c>
      <c r="E253" s="81">
        <v>4.8000000000000007</v>
      </c>
      <c r="F253" s="20">
        <v>13.4</v>
      </c>
      <c r="G253" s="23">
        <v>12.9</v>
      </c>
      <c r="H253" s="81">
        <v>4.6000000000000014</v>
      </c>
      <c r="I253" s="81">
        <v>11.4</v>
      </c>
      <c r="J253" s="20">
        <v>11.2</v>
      </c>
      <c r="K253" s="20">
        <v>14.4</v>
      </c>
      <c r="L253" s="20">
        <v>11.4</v>
      </c>
      <c r="M253" s="20">
        <v>16.5</v>
      </c>
      <c r="N253" s="20">
        <v>12.5</v>
      </c>
      <c r="O253" s="20">
        <v>10.6</v>
      </c>
      <c r="P253" s="20">
        <v>21.2</v>
      </c>
      <c r="Q253" s="20">
        <v>19</v>
      </c>
      <c r="R253" s="20">
        <v>20.5</v>
      </c>
      <c r="S253" s="20">
        <v>13.3</v>
      </c>
      <c r="T253" s="20">
        <v>32.6</v>
      </c>
      <c r="U253" s="20">
        <v>17.8</v>
      </c>
      <c r="V253" s="20">
        <v>0</v>
      </c>
      <c r="W253" s="20">
        <v>28.8</v>
      </c>
      <c r="X253" s="20">
        <v>13.2</v>
      </c>
      <c r="Y253" s="20">
        <v>13.7</v>
      </c>
      <c r="Z253" s="20">
        <v>14.2</v>
      </c>
      <c r="AA253" s="20">
        <v>27.4</v>
      </c>
      <c r="AB253" s="20">
        <v>12.7</v>
      </c>
      <c r="AC253" s="20">
        <v>11.3</v>
      </c>
      <c r="AD253" s="20">
        <v>22.4</v>
      </c>
      <c r="AE253" s="20">
        <v>16</v>
      </c>
      <c r="AF253" s="20">
        <v>12.8</v>
      </c>
      <c r="AG253" s="20">
        <v>4</v>
      </c>
      <c r="AH253" s="20">
        <v>22.3</v>
      </c>
      <c r="AI253" s="20">
        <v>16.600000000000001</v>
      </c>
      <c r="AJ253" s="20">
        <v>14</v>
      </c>
      <c r="AK253" s="20">
        <v>20.6</v>
      </c>
      <c r="AL253" s="20">
        <v>10.4</v>
      </c>
      <c r="AM253" s="20">
        <v>11</v>
      </c>
      <c r="AN253" s="20">
        <v>16.399999999999999</v>
      </c>
      <c r="AO253" s="20">
        <v>16.2</v>
      </c>
      <c r="AP253" s="20">
        <v>15.7</v>
      </c>
      <c r="AQ253" s="20">
        <v>14.4</v>
      </c>
      <c r="AR253" s="20">
        <v>9.6000000000000014</v>
      </c>
      <c r="AS253" s="20">
        <v>9.6000000000000014</v>
      </c>
      <c r="AT253" s="20">
        <v>7</v>
      </c>
      <c r="AU253" s="20">
        <v>8</v>
      </c>
      <c r="AV253" s="20">
        <v>9.6000000000000014</v>
      </c>
      <c r="AW253" s="20">
        <v>7</v>
      </c>
      <c r="AX253" s="20">
        <v>8.2000000000000011</v>
      </c>
      <c r="AY253" s="20">
        <v>11.4</v>
      </c>
      <c r="AZ253" s="20">
        <v>3.8</v>
      </c>
      <c r="BA253" s="20">
        <v>10.6</v>
      </c>
    </row>
    <row r="254" spans="1:53" ht="14.1" customHeight="1" x14ac:dyDescent="0.3">
      <c r="A254" s="7" t="s">
        <v>509</v>
      </c>
      <c r="B254" s="20">
        <v>7.3000000000000007</v>
      </c>
      <c r="C254" s="20">
        <v>9.6000000000000014</v>
      </c>
      <c r="D254" s="23">
        <v>14.3</v>
      </c>
      <c r="E254" s="81">
        <v>5.2</v>
      </c>
      <c r="F254" s="20">
        <v>13</v>
      </c>
      <c r="G254" s="23">
        <v>10.8</v>
      </c>
      <c r="H254" s="81">
        <v>4.2</v>
      </c>
      <c r="I254" s="81">
        <v>11.4</v>
      </c>
      <c r="J254" s="20">
        <v>11.4</v>
      </c>
      <c r="K254" s="20">
        <v>14.4</v>
      </c>
      <c r="L254" s="20">
        <v>10</v>
      </c>
      <c r="M254" s="20">
        <v>13.7</v>
      </c>
      <c r="N254" s="20">
        <v>12.5</v>
      </c>
      <c r="O254" s="20">
        <v>9.8000000000000007</v>
      </c>
      <c r="P254" s="20">
        <v>18.399999999999999</v>
      </c>
      <c r="Q254" s="20">
        <v>14</v>
      </c>
      <c r="R254" s="20">
        <v>20.7</v>
      </c>
      <c r="S254" s="20">
        <v>13.1</v>
      </c>
      <c r="T254" s="20">
        <v>31.8</v>
      </c>
      <c r="U254" s="20">
        <v>15.4</v>
      </c>
      <c r="V254" s="20">
        <v>0</v>
      </c>
      <c r="W254" s="20">
        <v>27.8</v>
      </c>
      <c r="X254" s="20">
        <v>13.5</v>
      </c>
      <c r="Y254" s="20">
        <v>11.9</v>
      </c>
      <c r="Z254" s="20">
        <v>10.5</v>
      </c>
      <c r="AA254" s="20">
        <v>26.1</v>
      </c>
      <c r="AB254" s="20">
        <v>10.7</v>
      </c>
      <c r="AC254" s="20">
        <v>11.6</v>
      </c>
      <c r="AD254" s="20">
        <v>21.6</v>
      </c>
      <c r="AE254" s="20">
        <v>16.399999999999999</v>
      </c>
      <c r="AF254" s="20">
        <v>9.5</v>
      </c>
      <c r="AG254" s="20">
        <v>6</v>
      </c>
      <c r="AH254" s="20">
        <v>24.9</v>
      </c>
      <c r="AI254" s="20">
        <v>17.2</v>
      </c>
      <c r="AJ254" s="20">
        <v>15</v>
      </c>
      <c r="AK254" s="20">
        <v>19.8</v>
      </c>
      <c r="AL254" s="20">
        <v>10.4</v>
      </c>
      <c r="AM254" s="20">
        <v>11</v>
      </c>
      <c r="AN254" s="20">
        <v>16.600000000000001</v>
      </c>
      <c r="AO254" s="20">
        <v>15.4</v>
      </c>
      <c r="AP254" s="20">
        <v>16</v>
      </c>
      <c r="AQ254" s="20">
        <v>14.3</v>
      </c>
      <c r="AR254" s="20">
        <v>9.6000000000000014</v>
      </c>
      <c r="AS254" s="20">
        <v>9.4</v>
      </c>
      <c r="AT254" s="20">
        <v>8.8000000000000007</v>
      </c>
      <c r="AU254" s="20">
        <v>10.4</v>
      </c>
      <c r="AV254" s="20">
        <v>9.6000000000000014</v>
      </c>
      <c r="AW254" s="20">
        <v>7.8000000000000007</v>
      </c>
      <c r="AX254" s="20">
        <v>9.4</v>
      </c>
      <c r="AY254" s="20">
        <v>11.4</v>
      </c>
      <c r="AZ254" s="20">
        <v>3.8</v>
      </c>
      <c r="BA254" s="20">
        <v>19.2</v>
      </c>
    </row>
    <row r="255" spans="1:53" ht="14.1" customHeight="1" x14ac:dyDescent="0.3">
      <c r="A255" s="7" t="s">
        <v>368</v>
      </c>
      <c r="B255" s="20">
        <v>7.3000000000000007</v>
      </c>
      <c r="C255" s="20">
        <v>9.6000000000000014</v>
      </c>
      <c r="D255" s="23">
        <v>14.2</v>
      </c>
      <c r="E255" s="81">
        <v>5.2</v>
      </c>
      <c r="F255" s="20">
        <v>13.2</v>
      </c>
      <c r="G255" s="23">
        <v>10.8</v>
      </c>
      <c r="H255" s="81">
        <v>4.6000000000000014</v>
      </c>
      <c r="I255" s="81">
        <v>11</v>
      </c>
      <c r="J255" s="20">
        <v>11.6</v>
      </c>
      <c r="K255" s="20">
        <v>14.8</v>
      </c>
      <c r="L255" s="20">
        <v>10</v>
      </c>
      <c r="M255" s="20">
        <v>11.8</v>
      </c>
      <c r="N255" s="20">
        <v>11.8</v>
      </c>
      <c r="O255" s="20">
        <v>9.4</v>
      </c>
      <c r="P255" s="20">
        <v>16.399999999999999</v>
      </c>
      <c r="Q255" s="20">
        <v>14</v>
      </c>
      <c r="R255" s="20">
        <v>16.600000000000001</v>
      </c>
      <c r="S255" s="20">
        <v>13.1</v>
      </c>
      <c r="T255" s="20">
        <v>31.8</v>
      </c>
      <c r="U255" s="20">
        <v>15.5</v>
      </c>
      <c r="V255" s="20">
        <v>0</v>
      </c>
      <c r="W255" s="20">
        <v>26.6</v>
      </c>
      <c r="X255" s="20">
        <v>13.5</v>
      </c>
      <c r="Y255" s="20">
        <v>13.5</v>
      </c>
      <c r="Z255" s="20">
        <v>9.7000000000000011</v>
      </c>
      <c r="AA255" s="20">
        <v>26.1</v>
      </c>
      <c r="AB255" s="20">
        <v>12.5</v>
      </c>
      <c r="AC255" s="20">
        <v>12.9</v>
      </c>
      <c r="AD255" s="20">
        <v>22.4</v>
      </c>
      <c r="AE255" s="20">
        <v>17.2</v>
      </c>
      <c r="AF255" s="20">
        <v>9.7000000000000011</v>
      </c>
      <c r="AG255" s="20">
        <v>6.4</v>
      </c>
      <c r="AH255" s="20">
        <v>24.9</v>
      </c>
      <c r="AI255" s="20">
        <v>16.8</v>
      </c>
      <c r="AJ255" s="20">
        <v>15</v>
      </c>
      <c r="AK255" s="20">
        <v>19.600000000000001</v>
      </c>
      <c r="AL255" s="20">
        <v>11.4</v>
      </c>
      <c r="AM255" s="20">
        <v>12.8</v>
      </c>
      <c r="AN255" s="20">
        <v>17.5</v>
      </c>
      <c r="AO255" s="20">
        <v>14.9</v>
      </c>
      <c r="AP255" s="20">
        <v>17.600000000000001</v>
      </c>
      <c r="AQ255" s="20">
        <v>14.9</v>
      </c>
      <c r="AR255" s="20">
        <v>9.6000000000000014</v>
      </c>
      <c r="AS255" s="20">
        <v>9.4</v>
      </c>
      <c r="AT255" s="20">
        <v>10.4</v>
      </c>
      <c r="AU255" s="20">
        <v>10.4</v>
      </c>
      <c r="AV255" s="20">
        <v>10.199999999999999</v>
      </c>
      <c r="AW255" s="20">
        <v>8.4</v>
      </c>
      <c r="AX255" s="20">
        <v>9.8000000000000007</v>
      </c>
      <c r="AY255" s="20">
        <v>11</v>
      </c>
      <c r="AZ255" s="20">
        <v>3.8</v>
      </c>
      <c r="BA255" s="20">
        <v>19.2</v>
      </c>
    </row>
    <row r="256" spans="1:53" ht="14.1" customHeight="1" x14ac:dyDescent="0.3">
      <c r="A256" s="7" t="s">
        <v>369</v>
      </c>
      <c r="B256" s="20">
        <v>6.9</v>
      </c>
      <c r="C256" s="20">
        <v>9.6000000000000014</v>
      </c>
      <c r="D256" s="23">
        <v>13.2</v>
      </c>
      <c r="E256" s="81">
        <v>5.2</v>
      </c>
      <c r="F256" s="20">
        <v>14.4</v>
      </c>
      <c r="G256" s="23">
        <v>9.4</v>
      </c>
      <c r="H256" s="81">
        <v>4.6000000000000014</v>
      </c>
      <c r="I256" s="81">
        <v>11.4</v>
      </c>
      <c r="J256" s="20">
        <v>12.4</v>
      </c>
      <c r="K256" s="20">
        <v>12.4</v>
      </c>
      <c r="L256" s="20">
        <v>10.6</v>
      </c>
      <c r="M256" s="20">
        <v>11</v>
      </c>
      <c r="N256" s="20">
        <v>12.4</v>
      </c>
      <c r="O256" s="20">
        <v>8</v>
      </c>
      <c r="P256" s="20">
        <v>15.8</v>
      </c>
      <c r="Q256" s="20">
        <v>13</v>
      </c>
      <c r="R256" s="20">
        <v>16.5</v>
      </c>
      <c r="S256" s="20">
        <v>13.1</v>
      </c>
      <c r="T256" s="20">
        <v>30.2</v>
      </c>
      <c r="U256" s="20">
        <v>15.2</v>
      </c>
      <c r="V256" s="20">
        <v>0</v>
      </c>
      <c r="W256" s="20">
        <v>28</v>
      </c>
      <c r="X256" s="20">
        <v>15.7</v>
      </c>
      <c r="Y256" s="20">
        <v>14.8</v>
      </c>
      <c r="Z256" s="20">
        <v>10.3</v>
      </c>
      <c r="AA256" s="20">
        <v>21.3</v>
      </c>
      <c r="AB256" s="20">
        <v>12.2</v>
      </c>
      <c r="AC256" s="20">
        <v>13.9</v>
      </c>
      <c r="AD256" s="20">
        <v>21.8</v>
      </c>
      <c r="AE256" s="20">
        <v>18.2</v>
      </c>
      <c r="AF256" s="20">
        <v>9.1</v>
      </c>
      <c r="AG256" s="20">
        <v>6.4</v>
      </c>
      <c r="AH256" s="20">
        <v>25.8</v>
      </c>
      <c r="AI256" s="20">
        <v>17.399999999999999</v>
      </c>
      <c r="AJ256" s="20">
        <v>14.4</v>
      </c>
      <c r="AK256" s="20">
        <v>19.8</v>
      </c>
      <c r="AL256" s="20">
        <v>10.4</v>
      </c>
      <c r="AM256" s="20">
        <v>14</v>
      </c>
      <c r="AN256" s="20">
        <v>18.5</v>
      </c>
      <c r="AO256" s="20">
        <v>15.2</v>
      </c>
      <c r="AP256" s="20">
        <v>17.8</v>
      </c>
      <c r="AQ256" s="20">
        <v>13.9</v>
      </c>
      <c r="AR256" s="20">
        <v>9.6000000000000014</v>
      </c>
      <c r="AS256" s="20">
        <v>9.4</v>
      </c>
      <c r="AT256" s="20">
        <v>11</v>
      </c>
      <c r="AU256" s="20">
        <v>9.2000000000000011</v>
      </c>
      <c r="AV256" s="20">
        <v>9.7000000000000011</v>
      </c>
      <c r="AW256" s="20">
        <v>8.2000000000000011</v>
      </c>
      <c r="AX256" s="20">
        <v>9.8000000000000007</v>
      </c>
      <c r="AY256" s="20">
        <v>11.4</v>
      </c>
      <c r="AZ256" s="20">
        <v>6.6000000000000014</v>
      </c>
      <c r="BA256" s="20">
        <v>19.8</v>
      </c>
    </row>
    <row r="257" spans="1:53" ht="14.1" customHeight="1" x14ac:dyDescent="0.3">
      <c r="A257" s="7" t="s">
        <v>325</v>
      </c>
      <c r="B257" s="20">
        <v>1.5</v>
      </c>
      <c r="C257" s="20">
        <v>2.6</v>
      </c>
      <c r="D257" s="23">
        <v>3.4</v>
      </c>
      <c r="E257" s="81">
        <v>3.3</v>
      </c>
      <c r="F257" s="20">
        <v>7.4</v>
      </c>
      <c r="G257" s="23">
        <v>4.2</v>
      </c>
      <c r="H257" s="81">
        <v>3.2</v>
      </c>
      <c r="I257" s="81">
        <v>12.2</v>
      </c>
      <c r="J257" s="20">
        <v>8.6</v>
      </c>
      <c r="K257" s="20">
        <v>10.4</v>
      </c>
      <c r="L257" s="20">
        <v>4.8000000000000007</v>
      </c>
      <c r="M257" s="20">
        <v>8</v>
      </c>
      <c r="N257" s="20">
        <v>11</v>
      </c>
      <c r="O257" s="20">
        <v>13</v>
      </c>
      <c r="P257" s="20">
        <v>13.8</v>
      </c>
      <c r="Q257" s="20">
        <v>16.399999999999999</v>
      </c>
      <c r="R257" s="20">
        <v>11.8</v>
      </c>
      <c r="S257" s="20">
        <v>15.2</v>
      </c>
      <c r="T257" s="20">
        <v>29.2</v>
      </c>
      <c r="U257" s="20">
        <v>17.3</v>
      </c>
      <c r="V257" s="20">
        <v>0</v>
      </c>
      <c r="W257" s="20">
        <v>24.4</v>
      </c>
      <c r="X257" s="20">
        <v>10.199999999999999</v>
      </c>
      <c r="Y257" s="20">
        <v>21</v>
      </c>
      <c r="Z257" s="20">
        <v>13.4</v>
      </c>
      <c r="AA257" s="20">
        <v>30.7</v>
      </c>
      <c r="AB257" s="20">
        <v>15.9</v>
      </c>
      <c r="AC257" s="20">
        <v>8.7000000000000011</v>
      </c>
      <c r="AD257" s="20">
        <v>23.9</v>
      </c>
      <c r="AE257" s="20">
        <v>23.6</v>
      </c>
      <c r="AF257" s="20">
        <v>19.5</v>
      </c>
      <c r="AG257" s="20">
        <v>6.8000000000000007</v>
      </c>
      <c r="AH257" s="20">
        <v>25.7</v>
      </c>
      <c r="AI257" s="20">
        <v>25.6</v>
      </c>
      <c r="AJ257" s="20">
        <v>13</v>
      </c>
      <c r="AK257" s="20">
        <v>23</v>
      </c>
      <c r="AL257" s="20">
        <v>25</v>
      </c>
      <c r="AM257" s="20">
        <v>21</v>
      </c>
      <c r="AN257" s="20">
        <v>30.1</v>
      </c>
      <c r="AO257" s="20">
        <v>17.7</v>
      </c>
      <c r="AP257" s="20">
        <v>24.7</v>
      </c>
      <c r="AQ257" s="20">
        <v>19.2</v>
      </c>
      <c r="AR257" s="20">
        <v>14.8</v>
      </c>
      <c r="AS257" s="20">
        <v>13.8</v>
      </c>
      <c r="AT257" s="20">
        <v>21.6</v>
      </c>
      <c r="AU257" s="20">
        <v>19.399999999999999</v>
      </c>
      <c r="AV257" s="20">
        <v>19.2</v>
      </c>
      <c r="AW257" s="20">
        <v>18.600000000000001</v>
      </c>
      <c r="AX257" s="20">
        <v>17</v>
      </c>
      <c r="AY257" s="20">
        <v>19.600000000000001</v>
      </c>
      <c r="AZ257" s="20">
        <v>10</v>
      </c>
      <c r="BA257" s="20">
        <v>19.8</v>
      </c>
    </row>
    <row r="258" spans="1:53" ht="14.1" customHeight="1" x14ac:dyDescent="0.3">
      <c r="A258" s="7" t="s">
        <v>508</v>
      </c>
      <c r="B258" s="20">
        <v>1.5</v>
      </c>
      <c r="C258" s="20">
        <v>2.6</v>
      </c>
      <c r="D258" s="23">
        <v>3</v>
      </c>
      <c r="E258" s="81">
        <v>3.3</v>
      </c>
      <c r="F258" s="20">
        <v>6.4</v>
      </c>
      <c r="G258" s="23">
        <v>3.4</v>
      </c>
      <c r="H258" s="81">
        <v>3.2</v>
      </c>
      <c r="I258" s="81">
        <v>11.2</v>
      </c>
      <c r="J258" s="20">
        <v>9.5</v>
      </c>
      <c r="K258" s="20">
        <v>8.2000000000000011</v>
      </c>
      <c r="L258" s="20">
        <v>4.8000000000000007</v>
      </c>
      <c r="M258" s="20">
        <v>6.4</v>
      </c>
      <c r="N258" s="20">
        <v>8.4</v>
      </c>
      <c r="O258" s="20">
        <v>13</v>
      </c>
      <c r="P258" s="20">
        <v>12.4</v>
      </c>
      <c r="Q258" s="20">
        <v>15.8</v>
      </c>
      <c r="R258" s="20">
        <v>10.8</v>
      </c>
      <c r="S258" s="20">
        <v>15.4</v>
      </c>
      <c r="T258" s="20">
        <v>26.8</v>
      </c>
      <c r="U258" s="20">
        <v>15.5</v>
      </c>
      <c r="V258" s="20">
        <v>0</v>
      </c>
      <c r="W258" s="20">
        <v>23.4</v>
      </c>
      <c r="X258" s="20">
        <v>8.8000000000000007</v>
      </c>
      <c r="Y258" s="20">
        <v>18.3</v>
      </c>
      <c r="Z258" s="20">
        <v>12.7</v>
      </c>
      <c r="AA258" s="20">
        <v>26.6</v>
      </c>
      <c r="AB258" s="20">
        <v>13.2</v>
      </c>
      <c r="AC258" s="20">
        <v>7.8000000000000007</v>
      </c>
      <c r="AD258" s="20">
        <v>20.5</v>
      </c>
      <c r="AE258" s="20">
        <v>21</v>
      </c>
      <c r="AF258" s="20">
        <v>15.2</v>
      </c>
      <c r="AG258" s="20">
        <v>5.6000000000000014</v>
      </c>
      <c r="AH258" s="20">
        <v>22.5</v>
      </c>
      <c r="AI258" s="20">
        <v>25.6</v>
      </c>
      <c r="AJ258" s="20">
        <v>13.2</v>
      </c>
      <c r="AK258" s="20">
        <v>21.7</v>
      </c>
      <c r="AL258" s="20">
        <v>20.9</v>
      </c>
      <c r="AM258" s="20">
        <v>20.6</v>
      </c>
      <c r="AN258" s="20">
        <v>30.4</v>
      </c>
      <c r="AO258" s="20">
        <v>15.9</v>
      </c>
      <c r="AP258" s="20">
        <v>22.5</v>
      </c>
      <c r="AQ258" s="20">
        <v>18.600000000000001</v>
      </c>
      <c r="AR258" s="20">
        <v>15.2</v>
      </c>
      <c r="AS258" s="20">
        <v>13.4</v>
      </c>
      <c r="AT258" s="20">
        <v>20.399999999999999</v>
      </c>
      <c r="AU258" s="20">
        <v>17.5</v>
      </c>
      <c r="AV258" s="20">
        <v>19.100000000000001</v>
      </c>
      <c r="AW258" s="20">
        <v>17.399999999999999</v>
      </c>
      <c r="AX258" s="20">
        <v>15.6</v>
      </c>
      <c r="AY258" s="20">
        <v>18.399999999999999</v>
      </c>
      <c r="AZ258" s="20">
        <v>9.4</v>
      </c>
      <c r="BA258" s="20">
        <v>20</v>
      </c>
    </row>
    <row r="259" spans="1:53" ht="14.1" customHeight="1" x14ac:dyDescent="0.3">
      <c r="A259" s="50" t="s">
        <v>507</v>
      </c>
      <c r="B259" s="51">
        <v>1.5</v>
      </c>
      <c r="C259" s="51">
        <v>2.6</v>
      </c>
      <c r="D259" s="63">
        <v>2.8</v>
      </c>
      <c r="E259" s="82">
        <v>3.3</v>
      </c>
      <c r="F259" s="51">
        <v>9</v>
      </c>
      <c r="G259" s="63">
        <v>3</v>
      </c>
      <c r="H259" s="82">
        <v>3.4</v>
      </c>
      <c r="I259" s="82">
        <v>10.8</v>
      </c>
      <c r="J259" s="51">
        <v>8.5</v>
      </c>
      <c r="K259" s="51">
        <v>7.4</v>
      </c>
      <c r="L259" s="51">
        <v>3.2</v>
      </c>
      <c r="M259" s="51">
        <v>6.3000000000000007</v>
      </c>
      <c r="N259" s="51">
        <v>7.4</v>
      </c>
      <c r="O259" s="51">
        <v>11.3</v>
      </c>
      <c r="P259" s="51">
        <v>10.3</v>
      </c>
      <c r="Q259" s="51">
        <v>12</v>
      </c>
      <c r="R259" s="51">
        <v>11.9</v>
      </c>
      <c r="S259" s="51">
        <v>13.6</v>
      </c>
      <c r="T259" s="51">
        <v>23</v>
      </c>
      <c r="U259" s="51">
        <v>12.7</v>
      </c>
      <c r="V259" s="51">
        <v>0</v>
      </c>
      <c r="W259" s="51">
        <v>23</v>
      </c>
      <c r="X259" s="51">
        <v>8.4</v>
      </c>
      <c r="Y259" s="51">
        <v>16.3</v>
      </c>
      <c r="Z259" s="51">
        <v>11.5</v>
      </c>
      <c r="AA259" s="51">
        <v>23.9</v>
      </c>
      <c r="AB259" s="51">
        <v>12</v>
      </c>
      <c r="AC259" s="51">
        <v>7.8000000000000007</v>
      </c>
      <c r="AD259" s="51">
        <v>18.5</v>
      </c>
      <c r="AE259" s="51">
        <v>18.8</v>
      </c>
      <c r="AF259" s="51">
        <v>15.2</v>
      </c>
      <c r="AG259" s="51">
        <v>5.6000000000000014</v>
      </c>
      <c r="AH259" s="51">
        <v>21.5</v>
      </c>
      <c r="AI259" s="51">
        <v>23.2</v>
      </c>
      <c r="AJ259" s="51">
        <v>9.6000000000000014</v>
      </c>
      <c r="AK259" s="51">
        <v>19.100000000000001</v>
      </c>
      <c r="AL259" s="51">
        <v>17.899999999999999</v>
      </c>
      <c r="AM259" s="51">
        <v>15.3</v>
      </c>
      <c r="AN259" s="51">
        <v>29.8</v>
      </c>
      <c r="AO259" s="51">
        <v>14.9</v>
      </c>
      <c r="AP259" s="51">
        <v>21.5</v>
      </c>
      <c r="AQ259" s="51">
        <v>16.399999999999999</v>
      </c>
      <c r="AR259" s="51">
        <v>13.2</v>
      </c>
      <c r="AS259" s="51">
        <v>10.4</v>
      </c>
      <c r="AT259" s="51">
        <v>20.3</v>
      </c>
      <c r="AU259" s="51">
        <v>16.899999999999999</v>
      </c>
      <c r="AV259" s="51">
        <v>19.2</v>
      </c>
      <c r="AW259" s="51">
        <v>16.7</v>
      </c>
      <c r="AX259" s="51">
        <v>15</v>
      </c>
      <c r="AY259" s="51">
        <v>17.7</v>
      </c>
      <c r="AZ259" s="51">
        <v>9</v>
      </c>
      <c r="BA259" s="51">
        <v>22.9</v>
      </c>
    </row>
    <row r="260" spans="1:53" ht="14.1" customHeight="1" x14ac:dyDescent="0.3">
      <c r="A260" s="7" t="s">
        <v>505</v>
      </c>
      <c r="B260" s="20">
        <v>1.5</v>
      </c>
      <c r="C260" s="20">
        <v>2.6</v>
      </c>
      <c r="D260" s="23">
        <v>3.2</v>
      </c>
      <c r="E260" s="81">
        <v>3.3</v>
      </c>
      <c r="F260" s="20">
        <v>7.8000000000000007</v>
      </c>
      <c r="G260" s="23">
        <v>3</v>
      </c>
      <c r="H260" s="81">
        <v>4.8000000000000007</v>
      </c>
      <c r="I260" s="81">
        <v>9</v>
      </c>
      <c r="J260" s="20">
        <v>8.4</v>
      </c>
      <c r="K260" s="20">
        <v>7</v>
      </c>
      <c r="L260" s="20">
        <v>3.2</v>
      </c>
      <c r="M260" s="20">
        <v>7.2</v>
      </c>
      <c r="N260" s="20">
        <v>4</v>
      </c>
      <c r="O260" s="20">
        <v>7.5</v>
      </c>
      <c r="P260" s="20">
        <v>9.6000000000000014</v>
      </c>
      <c r="Q260" s="20">
        <v>9.2000000000000011</v>
      </c>
      <c r="R260" s="20">
        <v>8.2000000000000011</v>
      </c>
      <c r="S260" s="20">
        <v>10.4</v>
      </c>
      <c r="T260" s="20">
        <v>18.2</v>
      </c>
      <c r="U260" s="20">
        <v>10.6</v>
      </c>
      <c r="V260" s="20">
        <v>0</v>
      </c>
      <c r="W260" s="20">
        <v>20</v>
      </c>
      <c r="X260" s="20">
        <v>7.2</v>
      </c>
      <c r="Y260" s="20">
        <v>12.3</v>
      </c>
      <c r="Z260" s="20">
        <v>9.2000000000000011</v>
      </c>
      <c r="AA260" s="20">
        <v>19.5</v>
      </c>
      <c r="AB260" s="20">
        <v>9.8000000000000007</v>
      </c>
      <c r="AC260" s="20">
        <v>7.5</v>
      </c>
      <c r="AD260" s="20">
        <v>16.5</v>
      </c>
      <c r="AE260" s="20">
        <v>18.8</v>
      </c>
      <c r="AF260" s="20">
        <v>12.3</v>
      </c>
      <c r="AG260" s="20">
        <v>3.2</v>
      </c>
      <c r="AH260" s="20">
        <v>21.1</v>
      </c>
      <c r="AI260" s="20">
        <v>18.2</v>
      </c>
      <c r="AJ260" s="20">
        <v>7.8000000000000007</v>
      </c>
      <c r="AK260" s="20">
        <v>17.600000000000001</v>
      </c>
      <c r="AL260" s="20">
        <v>13.9</v>
      </c>
      <c r="AM260" s="20">
        <v>12.3</v>
      </c>
      <c r="AN260" s="20">
        <v>24.2</v>
      </c>
      <c r="AO260" s="20">
        <v>13.7</v>
      </c>
      <c r="AP260" s="20">
        <v>17.3</v>
      </c>
      <c r="AQ260" s="20">
        <v>17.600000000000001</v>
      </c>
      <c r="AR260" s="20">
        <v>10.8</v>
      </c>
      <c r="AS260" s="20">
        <v>9.6000000000000014</v>
      </c>
      <c r="AT260" s="20">
        <v>15.7</v>
      </c>
      <c r="AU260" s="20">
        <v>16.5</v>
      </c>
      <c r="AV260" s="20">
        <v>14.8</v>
      </c>
      <c r="AW260" s="20">
        <v>13.5</v>
      </c>
      <c r="AX260" s="20">
        <v>13.6</v>
      </c>
      <c r="AY260" s="20">
        <v>16.899999999999999</v>
      </c>
      <c r="AZ260" s="20">
        <v>7.8000000000000007</v>
      </c>
      <c r="BA260" s="20">
        <v>25.1</v>
      </c>
    </row>
    <row r="261" spans="1:53" ht="14.1" customHeight="1" x14ac:dyDescent="0.3">
      <c r="A261" s="7" t="s">
        <v>504</v>
      </c>
      <c r="B261" s="20">
        <v>1.5</v>
      </c>
      <c r="C261" s="20">
        <v>2.6</v>
      </c>
      <c r="D261" s="23">
        <v>3.2</v>
      </c>
      <c r="E261" s="81">
        <v>3.8</v>
      </c>
      <c r="F261" s="20">
        <v>8.4</v>
      </c>
      <c r="G261" s="23">
        <v>3.8</v>
      </c>
      <c r="H261" s="81">
        <v>4.4000000000000004</v>
      </c>
      <c r="I261" s="81">
        <v>8.6</v>
      </c>
      <c r="J261" s="20">
        <v>8.4</v>
      </c>
      <c r="K261" s="20">
        <v>6.4</v>
      </c>
      <c r="L261" s="20">
        <v>3.2</v>
      </c>
      <c r="M261" s="20">
        <v>7.2</v>
      </c>
      <c r="N261" s="20">
        <v>4</v>
      </c>
      <c r="O261" s="20">
        <v>7.5</v>
      </c>
      <c r="P261" s="20">
        <v>8</v>
      </c>
      <c r="Q261" s="20">
        <v>9.6000000000000014</v>
      </c>
      <c r="R261" s="20">
        <v>7.6000000000000014</v>
      </c>
      <c r="S261" s="20">
        <v>10.4</v>
      </c>
      <c r="T261" s="20">
        <v>14</v>
      </c>
      <c r="U261" s="20">
        <v>10.199999999999999</v>
      </c>
      <c r="V261" s="20">
        <v>0</v>
      </c>
      <c r="W261" s="20">
        <v>18.399999999999999</v>
      </c>
      <c r="X261" s="20">
        <v>7.2</v>
      </c>
      <c r="Y261" s="20">
        <v>11.5</v>
      </c>
      <c r="Z261" s="20">
        <v>7.6000000000000014</v>
      </c>
      <c r="AA261" s="20">
        <v>17.100000000000001</v>
      </c>
      <c r="AB261" s="20">
        <v>8.4</v>
      </c>
      <c r="AC261" s="20">
        <v>6.6000000000000014</v>
      </c>
      <c r="AD261" s="20">
        <v>13.9</v>
      </c>
      <c r="AE261" s="20">
        <v>16.7</v>
      </c>
      <c r="AF261" s="20">
        <v>11.8</v>
      </c>
      <c r="AG261" s="20">
        <v>1.2</v>
      </c>
      <c r="AH261" s="20">
        <v>18.8</v>
      </c>
      <c r="AI261" s="20">
        <v>15.1</v>
      </c>
      <c r="AJ261" s="20">
        <v>7.8000000000000007</v>
      </c>
      <c r="AK261" s="20">
        <v>17</v>
      </c>
      <c r="AL261" s="20">
        <v>12.4</v>
      </c>
      <c r="AM261" s="20">
        <v>11.1</v>
      </c>
      <c r="AN261" s="20">
        <v>22.6</v>
      </c>
      <c r="AO261" s="20">
        <v>13.7</v>
      </c>
      <c r="AP261" s="20">
        <v>17.899999999999999</v>
      </c>
      <c r="AQ261" s="20">
        <v>17.8</v>
      </c>
      <c r="AR261" s="20">
        <v>10.3</v>
      </c>
      <c r="AS261" s="20">
        <v>8.6</v>
      </c>
      <c r="AT261" s="20">
        <v>13.6</v>
      </c>
      <c r="AU261" s="20">
        <v>16.5</v>
      </c>
      <c r="AV261" s="20">
        <v>14</v>
      </c>
      <c r="AW261" s="20">
        <v>13.5</v>
      </c>
      <c r="AX261" s="20">
        <v>13</v>
      </c>
      <c r="AY261" s="20">
        <v>15.7</v>
      </c>
      <c r="AZ261" s="20">
        <v>7.8000000000000007</v>
      </c>
      <c r="BA261" s="20">
        <v>26.3</v>
      </c>
    </row>
    <row r="262" spans="1:53" ht="14.1" customHeight="1" x14ac:dyDescent="0.3">
      <c r="A262" s="7" t="s">
        <v>503</v>
      </c>
      <c r="B262" s="20">
        <v>1.5</v>
      </c>
      <c r="C262" s="20">
        <v>2.6</v>
      </c>
      <c r="D262" s="23">
        <v>2.8</v>
      </c>
      <c r="E262" s="81">
        <v>3.8</v>
      </c>
      <c r="F262" s="20">
        <v>8.4</v>
      </c>
      <c r="G262" s="23">
        <v>3.4</v>
      </c>
      <c r="H262" s="81">
        <v>4.4000000000000004</v>
      </c>
      <c r="I262" s="81">
        <v>8.6</v>
      </c>
      <c r="J262" s="20">
        <v>6.6000000000000014</v>
      </c>
      <c r="K262" s="20">
        <v>6.4</v>
      </c>
      <c r="L262" s="20">
        <v>3.2</v>
      </c>
      <c r="M262" s="20">
        <v>5.6000000000000014</v>
      </c>
      <c r="N262" s="20">
        <v>4</v>
      </c>
      <c r="O262" s="20">
        <v>7.4</v>
      </c>
      <c r="P262" s="20">
        <v>7.7</v>
      </c>
      <c r="Q262" s="20">
        <v>8.8000000000000007</v>
      </c>
      <c r="R262" s="20">
        <v>6.2</v>
      </c>
      <c r="S262" s="20">
        <v>9.4</v>
      </c>
      <c r="T262" s="20">
        <v>12.8</v>
      </c>
      <c r="U262" s="20">
        <v>9.2000000000000011</v>
      </c>
      <c r="V262" s="20">
        <v>0</v>
      </c>
      <c r="W262" s="20">
        <v>17.399999999999999</v>
      </c>
      <c r="X262" s="20">
        <v>7.8000000000000007</v>
      </c>
      <c r="Y262" s="20">
        <v>10.5</v>
      </c>
      <c r="Z262" s="20">
        <v>7.2</v>
      </c>
      <c r="AA262" s="20">
        <v>16.3</v>
      </c>
      <c r="AB262" s="20">
        <v>8</v>
      </c>
      <c r="AC262" s="20">
        <v>6.6000000000000014</v>
      </c>
      <c r="AD262" s="20">
        <v>13.1</v>
      </c>
      <c r="AE262" s="20">
        <v>11.1</v>
      </c>
      <c r="AF262" s="20">
        <v>11.8</v>
      </c>
      <c r="AG262" s="20">
        <v>1.2</v>
      </c>
      <c r="AH262" s="20">
        <v>18.3</v>
      </c>
      <c r="AI262" s="20">
        <v>15.1</v>
      </c>
      <c r="AJ262" s="20">
        <v>7.8000000000000007</v>
      </c>
      <c r="AK262" s="20">
        <v>16.2</v>
      </c>
      <c r="AL262" s="20">
        <v>11.8</v>
      </c>
      <c r="AM262" s="20">
        <v>11</v>
      </c>
      <c r="AN262" s="20">
        <v>17.7</v>
      </c>
      <c r="AO262" s="20">
        <v>13.7</v>
      </c>
      <c r="AP262" s="20">
        <v>14</v>
      </c>
      <c r="AQ262" s="20">
        <v>14.7</v>
      </c>
      <c r="AR262" s="20">
        <v>9</v>
      </c>
      <c r="AS262" s="20">
        <v>8.2000000000000011</v>
      </c>
      <c r="AT262" s="20">
        <v>13.2</v>
      </c>
      <c r="AU262" s="20">
        <v>14.8</v>
      </c>
      <c r="AV262" s="20">
        <v>12.8</v>
      </c>
      <c r="AW262" s="20">
        <v>13.5</v>
      </c>
      <c r="AX262" s="20">
        <v>12.2</v>
      </c>
      <c r="AY262" s="20">
        <v>14.8</v>
      </c>
      <c r="AZ262" s="20">
        <v>7.4</v>
      </c>
      <c r="BA262" s="20">
        <v>27.6</v>
      </c>
    </row>
    <row r="263" spans="1:53" ht="14.1" customHeight="1" x14ac:dyDescent="0.3">
      <c r="A263" s="7" t="s">
        <v>502</v>
      </c>
      <c r="B263" s="20">
        <v>1</v>
      </c>
      <c r="C263" s="20">
        <v>2.6</v>
      </c>
      <c r="D263" s="23">
        <v>2.8</v>
      </c>
      <c r="E263" s="81">
        <v>4.6000000000000014</v>
      </c>
      <c r="F263" s="20">
        <v>7.8000000000000007</v>
      </c>
      <c r="G263" s="23">
        <v>3.4</v>
      </c>
      <c r="H263" s="81">
        <v>3.4</v>
      </c>
      <c r="I263" s="81">
        <v>8.6</v>
      </c>
      <c r="J263" s="20">
        <v>6.5</v>
      </c>
      <c r="K263" s="20">
        <v>6</v>
      </c>
      <c r="L263" s="20">
        <v>2.4</v>
      </c>
      <c r="M263" s="20">
        <v>6</v>
      </c>
      <c r="N263" s="20">
        <v>4</v>
      </c>
      <c r="O263" s="20">
        <v>6.3000000000000007</v>
      </c>
      <c r="P263" s="20">
        <v>7.1000000000000014</v>
      </c>
      <c r="Q263" s="20">
        <v>7.6000000000000014</v>
      </c>
      <c r="R263" s="20">
        <v>6.4</v>
      </c>
      <c r="S263" s="20">
        <v>9</v>
      </c>
      <c r="T263" s="20">
        <v>11.8</v>
      </c>
      <c r="U263" s="20">
        <v>7.4</v>
      </c>
      <c r="V263" s="20">
        <v>0</v>
      </c>
      <c r="W263" s="20">
        <v>15</v>
      </c>
      <c r="X263" s="20">
        <v>7.4</v>
      </c>
      <c r="Y263" s="20">
        <v>8.1</v>
      </c>
      <c r="Z263" s="20">
        <v>6.6000000000000014</v>
      </c>
      <c r="AA263" s="20">
        <v>16.2</v>
      </c>
      <c r="AB263" s="20">
        <v>7</v>
      </c>
      <c r="AC263" s="20">
        <v>5.5</v>
      </c>
      <c r="AD263" s="20">
        <v>13.1</v>
      </c>
      <c r="AE263" s="20">
        <v>10.5</v>
      </c>
      <c r="AF263" s="20">
        <v>8.7000000000000011</v>
      </c>
      <c r="AG263" s="20">
        <v>1.2</v>
      </c>
      <c r="AH263" s="20">
        <v>15.8</v>
      </c>
      <c r="AI263" s="20">
        <v>12.6</v>
      </c>
      <c r="AJ263" s="20">
        <v>7.8000000000000007</v>
      </c>
      <c r="AK263" s="20">
        <v>14.6</v>
      </c>
      <c r="AL263" s="20">
        <v>8.5</v>
      </c>
      <c r="AM263" s="20">
        <v>10.199999999999999</v>
      </c>
      <c r="AN263" s="20">
        <v>15.6</v>
      </c>
      <c r="AO263" s="20">
        <v>11.7</v>
      </c>
      <c r="AP263" s="20">
        <v>13.3</v>
      </c>
      <c r="AQ263" s="20">
        <v>13.9</v>
      </c>
      <c r="AR263" s="20">
        <v>8.1</v>
      </c>
      <c r="AS263" s="20">
        <v>6.4</v>
      </c>
      <c r="AT263" s="20">
        <v>11.8</v>
      </c>
      <c r="AU263" s="20">
        <v>13.2</v>
      </c>
      <c r="AV263" s="20">
        <v>10</v>
      </c>
      <c r="AW263" s="20">
        <v>11</v>
      </c>
      <c r="AX263" s="20">
        <v>9.8000000000000007</v>
      </c>
      <c r="AY263" s="20">
        <v>11.8</v>
      </c>
      <c r="AZ263" s="20">
        <v>6.8000000000000007</v>
      </c>
      <c r="BA263" s="20">
        <v>30</v>
      </c>
    </row>
    <row r="264" spans="1:53" ht="14.1" customHeight="1" x14ac:dyDescent="0.3">
      <c r="A264" s="7" t="s">
        <v>382</v>
      </c>
      <c r="B264" s="20">
        <v>1</v>
      </c>
      <c r="C264" s="20">
        <v>2</v>
      </c>
      <c r="D264" s="23">
        <v>2.4</v>
      </c>
      <c r="E264" s="81">
        <v>1.8</v>
      </c>
      <c r="F264" s="20">
        <v>6.3000000000000007</v>
      </c>
      <c r="G264" s="23">
        <v>3.4</v>
      </c>
      <c r="H264" s="81">
        <v>3.4</v>
      </c>
      <c r="I264" s="81">
        <v>7.4</v>
      </c>
      <c r="J264" s="20">
        <v>5.7</v>
      </c>
      <c r="K264" s="20">
        <v>5.4</v>
      </c>
      <c r="L264" s="20">
        <v>1.8</v>
      </c>
      <c r="M264" s="20">
        <v>3.4</v>
      </c>
      <c r="N264" s="20">
        <v>3.4</v>
      </c>
      <c r="O264" s="20">
        <v>5.1000000000000014</v>
      </c>
      <c r="P264" s="20">
        <v>6.3000000000000007</v>
      </c>
      <c r="Q264" s="20">
        <v>8</v>
      </c>
      <c r="R264" s="20">
        <v>5.1000000000000014</v>
      </c>
      <c r="S264" s="20">
        <v>8</v>
      </c>
      <c r="T264" s="20">
        <v>10.199999999999999</v>
      </c>
      <c r="U264" s="20">
        <v>5.4</v>
      </c>
      <c r="V264" s="20">
        <v>0</v>
      </c>
      <c r="W264" s="20">
        <v>12.4</v>
      </c>
      <c r="X264" s="20">
        <v>7</v>
      </c>
      <c r="Y264" s="20">
        <v>8.7000000000000011</v>
      </c>
      <c r="Z264" s="20">
        <v>6.2</v>
      </c>
      <c r="AA264" s="20">
        <v>10.9</v>
      </c>
      <c r="AB264" s="20">
        <v>6.6000000000000014</v>
      </c>
      <c r="AC264" s="20">
        <v>5.5</v>
      </c>
      <c r="AD264" s="20">
        <v>10.1</v>
      </c>
      <c r="AE264" s="20">
        <v>7.5</v>
      </c>
      <c r="AF264" s="20">
        <v>7.6000000000000014</v>
      </c>
      <c r="AG264" s="20">
        <v>1.2</v>
      </c>
      <c r="AH264" s="20">
        <v>13.4</v>
      </c>
      <c r="AI264" s="20">
        <v>9.6000000000000014</v>
      </c>
      <c r="AJ264" s="20">
        <v>5.8000000000000007</v>
      </c>
      <c r="AK264" s="20">
        <v>9.1</v>
      </c>
      <c r="AL264" s="20">
        <v>6.6000000000000014</v>
      </c>
      <c r="AM264" s="20">
        <v>9.6000000000000014</v>
      </c>
      <c r="AN264" s="20">
        <v>13</v>
      </c>
      <c r="AO264" s="20">
        <v>9.7000000000000011</v>
      </c>
      <c r="AP264" s="20">
        <v>8.1</v>
      </c>
      <c r="AQ264" s="20">
        <v>13.5</v>
      </c>
      <c r="AR264" s="20">
        <v>6.2</v>
      </c>
      <c r="AS264" s="20">
        <v>6.4</v>
      </c>
      <c r="AT264" s="20">
        <v>10</v>
      </c>
      <c r="AU264" s="20">
        <v>13.1</v>
      </c>
      <c r="AV264" s="20">
        <v>9.8000000000000007</v>
      </c>
      <c r="AW264" s="20">
        <v>8</v>
      </c>
      <c r="AX264" s="20">
        <v>9.8000000000000007</v>
      </c>
      <c r="AY264" s="20">
        <v>10.7</v>
      </c>
      <c r="AZ264" s="20">
        <v>5.4</v>
      </c>
      <c r="BA264" s="20">
        <v>30</v>
      </c>
    </row>
    <row r="265" spans="1:53" ht="14.1" customHeight="1" x14ac:dyDescent="0.3">
      <c r="A265" s="7" t="s">
        <v>381</v>
      </c>
      <c r="B265" s="20">
        <v>0.4</v>
      </c>
      <c r="C265" s="20">
        <v>1.2</v>
      </c>
      <c r="D265" s="23">
        <v>2</v>
      </c>
      <c r="E265" s="81">
        <v>0.8</v>
      </c>
      <c r="F265" s="20">
        <v>5.2</v>
      </c>
      <c r="G265" s="23">
        <v>2.8</v>
      </c>
      <c r="H265" s="81">
        <v>3.4</v>
      </c>
      <c r="I265" s="81">
        <v>6.8000000000000007</v>
      </c>
      <c r="J265" s="20">
        <v>3.4</v>
      </c>
      <c r="K265" s="20">
        <v>4.4000000000000004</v>
      </c>
      <c r="L265" s="20">
        <v>1.8</v>
      </c>
      <c r="M265" s="20">
        <v>3</v>
      </c>
      <c r="N265" s="20">
        <v>4.2</v>
      </c>
      <c r="O265" s="20">
        <v>3</v>
      </c>
      <c r="P265" s="20">
        <v>6.1000000000000014</v>
      </c>
      <c r="Q265" s="20">
        <v>7.6000000000000014</v>
      </c>
      <c r="R265" s="20">
        <v>5.8000000000000007</v>
      </c>
      <c r="S265" s="20">
        <v>6.2</v>
      </c>
      <c r="T265" s="20">
        <v>9.4</v>
      </c>
      <c r="U265" s="20">
        <v>4.8000000000000007</v>
      </c>
      <c r="V265" s="20">
        <v>0</v>
      </c>
      <c r="W265" s="20">
        <v>10.8</v>
      </c>
      <c r="X265" s="20">
        <v>5.4</v>
      </c>
      <c r="Y265" s="20">
        <v>8.7000000000000011</v>
      </c>
      <c r="Z265" s="20">
        <v>5.5</v>
      </c>
      <c r="AA265" s="20">
        <v>10.3</v>
      </c>
      <c r="AB265" s="20">
        <v>5.8000000000000007</v>
      </c>
      <c r="AC265" s="20">
        <v>3.3</v>
      </c>
      <c r="AD265" s="20">
        <v>11.5</v>
      </c>
      <c r="AE265" s="20">
        <v>7.1000000000000014</v>
      </c>
      <c r="AF265" s="20">
        <v>7.6000000000000014</v>
      </c>
      <c r="AG265" s="20">
        <v>1.2</v>
      </c>
      <c r="AH265" s="20">
        <v>12.8</v>
      </c>
      <c r="AI265" s="20">
        <v>9.4</v>
      </c>
      <c r="AJ265" s="20">
        <v>4.2</v>
      </c>
      <c r="AK265" s="20">
        <v>8.7000000000000011</v>
      </c>
      <c r="AL265" s="20">
        <v>6.6000000000000014</v>
      </c>
      <c r="AM265" s="20">
        <v>8.9</v>
      </c>
      <c r="AN265" s="20">
        <v>12.9</v>
      </c>
      <c r="AO265" s="20">
        <v>9.3000000000000007</v>
      </c>
      <c r="AP265" s="20">
        <v>8</v>
      </c>
      <c r="AQ265" s="20">
        <v>13.5</v>
      </c>
      <c r="AR265" s="20">
        <v>6.2</v>
      </c>
      <c r="AS265" s="20">
        <v>6.4</v>
      </c>
      <c r="AT265" s="20">
        <v>11</v>
      </c>
      <c r="AU265" s="20">
        <v>12.3</v>
      </c>
      <c r="AV265" s="20">
        <v>8.8000000000000007</v>
      </c>
      <c r="AW265" s="20">
        <v>7.9</v>
      </c>
      <c r="AX265" s="20">
        <v>10.4</v>
      </c>
      <c r="AY265" s="20">
        <v>10.7</v>
      </c>
      <c r="AZ265" s="20">
        <v>5.4</v>
      </c>
      <c r="BA265" s="20">
        <v>30</v>
      </c>
    </row>
    <row r="266" spans="1:53" ht="14.1" customHeight="1" x14ac:dyDescent="0.3">
      <c r="A266" s="7" t="s">
        <v>380</v>
      </c>
      <c r="B266" s="20">
        <v>0</v>
      </c>
      <c r="C266" s="20">
        <v>1.2</v>
      </c>
      <c r="D266" s="23">
        <v>1.4</v>
      </c>
      <c r="E266" s="81">
        <v>0.8</v>
      </c>
      <c r="F266" s="20">
        <v>5.2</v>
      </c>
      <c r="G266" s="23">
        <v>2.8</v>
      </c>
      <c r="H266" s="81">
        <v>3</v>
      </c>
      <c r="I266" s="81">
        <v>6.8000000000000007</v>
      </c>
      <c r="J266" s="20">
        <v>3.4</v>
      </c>
      <c r="K266" s="20">
        <v>4.4000000000000004</v>
      </c>
      <c r="L266" s="20">
        <v>1.8</v>
      </c>
      <c r="M266" s="20">
        <v>2.4</v>
      </c>
      <c r="N266" s="20">
        <v>3</v>
      </c>
      <c r="O266" s="20">
        <v>1.7</v>
      </c>
      <c r="P266" s="20">
        <v>5.6000000000000014</v>
      </c>
      <c r="Q266" s="20">
        <v>6.4</v>
      </c>
      <c r="R266" s="20">
        <v>5.8000000000000007</v>
      </c>
      <c r="S266" s="20">
        <v>6.2</v>
      </c>
      <c r="T266" s="20">
        <v>9</v>
      </c>
      <c r="U266" s="20">
        <v>3</v>
      </c>
      <c r="V266" s="20">
        <v>0</v>
      </c>
      <c r="W266" s="20">
        <v>8</v>
      </c>
      <c r="X266" s="20">
        <v>4</v>
      </c>
      <c r="Y266" s="20">
        <v>4.8000000000000007</v>
      </c>
      <c r="Z266" s="20">
        <v>5.5</v>
      </c>
      <c r="AA266" s="20">
        <v>7.6000000000000014</v>
      </c>
      <c r="AB266" s="20">
        <v>4.8000000000000007</v>
      </c>
      <c r="AC266" s="20">
        <v>2.4</v>
      </c>
      <c r="AD266" s="20">
        <v>8.4</v>
      </c>
      <c r="AE266" s="20">
        <v>5.3000000000000007</v>
      </c>
      <c r="AF266" s="20">
        <v>7.2</v>
      </c>
      <c r="AG266" s="20">
        <v>0.8</v>
      </c>
      <c r="AH266" s="20">
        <v>9</v>
      </c>
      <c r="AI266" s="20">
        <v>8.8000000000000007</v>
      </c>
      <c r="AJ266" s="20">
        <v>2.8</v>
      </c>
      <c r="AK266" s="20">
        <v>8.4</v>
      </c>
      <c r="AL266" s="20">
        <v>5</v>
      </c>
      <c r="AM266" s="20">
        <v>8.1</v>
      </c>
      <c r="AN266" s="20">
        <v>9.4</v>
      </c>
      <c r="AO266" s="20">
        <v>7</v>
      </c>
      <c r="AP266" s="20">
        <v>4.7</v>
      </c>
      <c r="AQ266" s="20">
        <v>11.4</v>
      </c>
      <c r="AR266" s="20">
        <v>6</v>
      </c>
      <c r="AS266" s="20">
        <v>6</v>
      </c>
      <c r="AT266" s="20">
        <v>8.9</v>
      </c>
      <c r="AU266" s="20">
        <v>10.3</v>
      </c>
      <c r="AV266" s="20">
        <v>6</v>
      </c>
      <c r="AW266" s="20">
        <v>6.7</v>
      </c>
      <c r="AX266" s="20">
        <v>7.4</v>
      </c>
      <c r="AY266" s="20">
        <v>7.1000000000000014</v>
      </c>
      <c r="AZ266" s="20">
        <v>3</v>
      </c>
      <c r="BA266" s="20">
        <v>24.7</v>
      </c>
    </row>
    <row r="267" spans="1:53" ht="14.1" customHeight="1" x14ac:dyDescent="0.3">
      <c r="A267" s="7" t="s">
        <v>501</v>
      </c>
      <c r="B267" s="20">
        <v>0</v>
      </c>
      <c r="C267" s="20">
        <v>0.8</v>
      </c>
      <c r="D267" s="23">
        <v>1</v>
      </c>
      <c r="E267" s="81">
        <v>0.4</v>
      </c>
      <c r="F267" s="20">
        <v>3.5</v>
      </c>
      <c r="G267" s="23">
        <v>2</v>
      </c>
      <c r="H267" s="81">
        <v>1.4</v>
      </c>
      <c r="I267" s="81">
        <v>5</v>
      </c>
      <c r="J267" s="20">
        <v>1.5</v>
      </c>
      <c r="K267" s="20">
        <v>2</v>
      </c>
      <c r="L267" s="20">
        <v>1</v>
      </c>
      <c r="M267" s="20">
        <v>1.7</v>
      </c>
      <c r="N267" s="20">
        <v>2</v>
      </c>
      <c r="O267" s="20">
        <v>1.1000000000000001</v>
      </c>
      <c r="P267" s="20">
        <v>4.3</v>
      </c>
      <c r="Q267" s="20">
        <v>3.6</v>
      </c>
      <c r="R267" s="20">
        <v>3.4</v>
      </c>
      <c r="S267" s="20">
        <v>4.2</v>
      </c>
      <c r="T267" s="20">
        <v>5.4</v>
      </c>
      <c r="U267" s="20">
        <v>2</v>
      </c>
      <c r="V267" s="20">
        <v>0</v>
      </c>
      <c r="W267" s="20">
        <v>5.5</v>
      </c>
      <c r="X267" s="20">
        <v>2</v>
      </c>
      <c r="Y267" s="20">
        <v>2</v>
      </c>
      <c r="Z267" s="20">
        <v>1.8</v>
      </c>
      <c r="AA267" s="20">
        <v>4.9000000000000004</v>
      </c>
      <c r="AB267" s="20">
        <v>1.4</v>
      </c>
      <c r="AC267" s="20">
        <v>2</v>
      </c>
      <c r="AD267" s="20">
        <v>4.8000000000000007</v>
      </c>
      <c r="AE267" s="20">
        <v>3.2</v>
      </c>
      <c r="AF267" s="20">
        <v>4.5</v>
      </c>
      <c r="AG267" s="20">
        <v>0.8</v>
      </c>
      <c r="AH267" s="20">
        <v>7.3000000000000007</v>
      </c>
      <c r="AI267" s="20">
        <v>4</v>
      </c>
      <c r="AJ267" s="20">
        <v>2</v>
      </c>
      <c r="AK267" s="20">
        <v>3.4</v>
      </c>
      <c r="AL267" s="20">
        <v>1.3</v>
      </c>
      <c r="AM267" s="20">
        <v>4.8000000000000007</v>
      </c>
      <c r="AN267" s="20">
        <v>6.3000000000000007</v>
      </c>
      <c r="AO267" s="20">
        <v>1.8</v>
      </c>
      <c r="AP267" s="20">
        <v>4.1000000000000014</v>
      </c>
      <c r="AQ267" s="20">
        <v>6.5</v>
      </c>
      <c r="AR267" s="20">
        <v>3.1</v>
      </c>
      <c r="AS267" s="20">
        <v>5.6000000000000014</v>
      </c>
      <c r="AT267" s="20">
        <v>4.1000000000000014</v>
      </c>
      <c r="AU267" s="20">
        <v>6.4</v>
      </c>
      <c r="AV267" s="20">
        <v>3.2</v>
      </c>
      <c r="AW267" s="20">
        <v>4</v>
      </c>
      <c r="AX267" s="20">
        <v>4.4000000000000004</v>
      </c>
      <c r="AY267" s="20">
        <v>2.4</v>
      </c>
      <c r="AZ267" s="20">
        <v>3</v>
      </c>
      <c r="BA267" s="20">
        <v>22.4</v>
      </c>
    </row>
    <row r="268" spans="1:53" ht="14.1" customHeight="1" x14ac:dyDescent="0.3">
      <c r="A268" s="7" t="s">
        <v>500</v>
      </c>
      <c r="B268" s="20">
        <v>0</v>
      </c>
      <c r="C268" s="20">
        <v>0.4</v>
      </c>
      <c r="D268" s="23">
        <v>0.5</v>
      </c>
      <c r="E268" s="81">
        <v>0.4</v>
      </c>
      <c r="F268" s="20">
        <v>3.1</v>
      </c>
      <c r="G268" s="23">
        <v>2</v>
      </c>
      <c r="H268" s="81">
        <v>1.4</v>
      </c>
      <c r="I268" s="81">
        <v>5</v>
      </c>
      <c r="J268" s="20">
        <v>1.5</v>
      </c>
      <c r="K268" s="20">
        <v>2</v>
      </c>
      <c r="L268" s="20">
        <v>1</v>
      </c>
      <c r="M268" s="20">
        <v>1.6</v>
      </c>
      <c r="N268" s="20">
        <v>2</v>
      </c>
      <c r="O268" s="20">
        <v>0.5</v>
      </c>
      <c r="P268" s="20">
        <v>3.5</v>
      </c>
      <c r="Q268" s="20">
        <v>3.2</v>
      </c>
      <c r="R268" s="20">
        <v>3</v>
      </c>
      <c r="S268" s="20">
        <v>3</v>
      </c>
      <c r="T268" s="20">
        <v>5.4</v>
      </c>
      <c r="U268" s="20">
        <v>1.4</v>
      </c>
      <c r="V268" s="20">
        <v>0</v>
      </c>
      <c r="W268" s="20">
        <v>5.4</v>
      </c>
      <c r="X268" s="20">
        <v>1.4</v>
      </c>
      <c r="Y268" s="20">
        <v>1.2</v>
      </c>
      <c r="Z268" s="20">
        <v>1.4</v>
      </c>
      <c r="AA268" s="20">
        <v>1.4</v>
      </c>
      <c r="AB268" s="20">
        <v>1</v>
      </c>
      <c r="AC268" s="20">
        <v>1</v>
      </c>
      <c r="AD268" s="20">
        <v>4.2</v>
      </c>
      <c r="AE268" s="20">
        <v>3.2</v>
      </c>
      <c r="AF268" s="20">
        <v>4.1000000000000014</v>
      </c>
      <c r="AG268" s="20">
        <v>0.8</v>
      </c>
      <c r="AH268" s="20">
        <v>5.9</v>
      </c>
      <c r="AI268" s="20">
        <v>4</v>
      </c>
      <c r="AJ268" s="20">
        <v>1.4</v>
      </c>
      <c r="AK268" s="20">
        <v>3.4</v>
      </c>
      <c r="AL268" s="20">
        <v>1.2</v>
      </c>
      <c r="AM268" s="20">
        <v>4.7</v>
      </c>
      <c r="AN268" s="20">
        <v>6.3000000000000007</v>
      </c>
      <c r="AO268" s="20">
        <v>1.8</v>
      </c>
      <c r="AP268" s="20">
        <v>4.1000000000000014</v>
      </c>
      <c r="AQ268" s="20">
        <v>6.4</v>
      </c>
      <c r="AR268" s="20">
        <v>3.2</v>
      </c>
      <c r="AS268" s="20">
        <v>2.8</v>
      </c>
      <c r="AT268" s="20">
        <v>3.5</v>
      </c>
      <c r="AU268" s="20">
        <v>5.2</v>
      </c>
      <c r="AV268" s="20">
        <v>2.1</v>
      </c>
      <c r="AW268" s="20">
        <v>2.4</v>
      </c>
      <c r="AX268" s="20">
        <v>3.4</v>
      </c>
      <c r="AY268" s="20">
        <v>2.4</v>
      </c>
      <c r="AZ268" s="20">
        <v>2</v>
      </c>
      <c r="BA268" s="20">
        <v>21.7</v>
      </c>
    </row>
    <row r="269" spans="1:53" ht="14.1" customHeight="1" x14ac:dyDescent="0.3">
      <c r="A269" s="7" t="s">
        <v>499</v>
      </c>
      <c r="B269" s="20">
        <v>0</v>
      </c>
      <c r="C269" s="20">
        <v>0.4</v>
      </c>
      <c r="D269" s="23">
        <v>0</v>
      </c>
      <c r="E269" s="81">
        <v>0.4</v>
      </c>
      <c r="F269" s="20">
        <v>1.8</v>
      </c>
      <c r="G269" s="23">
        <v>1</v>
      </c>
      <c r="H269" s="81">
        <v>1</v>
      </c>
      <c r="I269" s="81">
        <v>2.8</v>
      </c>
      <c r="J269" s="20">
        <v>1.5</v>
      </c>
      <c r="K269" s="20">
        <v>2</v>
      </c>
      <c r="L269" s="20">
        <v>1</v>
      </c>
      <c r="M269" s="20">
        <v>1</v>
      </c>
      <c r="N269" s="20">
        <v>2.4</v>
      </c>
      <c r="O269" s="20">
        <v>0.5</v>
      </c>
      <c r="P269" s="20">
        <v>2.2000000000000002</v>
      </c>
      <c r="Q269" s="20">
        <v>1.8</v>
      </c>
      <c r="R269" s="20">
        <v>1</v>
      </c>
      <c r="S269" s="20">
        <v>2</v>
      </c>
      <c r="T269" s="20">
        <v>4.8000000000000007</v>
      </c>
      <c r="U269" s="20">
        <v>0.8</v>
      </c>
      <c r="V269" s="20">
        <v>0</v>
      </c>
      <c r="W269" s="20">
        <v>3.4</v>
      </c>
      <c r="X269" s="20">
        <v>0.4</v>
      </c>
      <c r="Y269" s="20">
        <v>1</v>
      </c>
      <c r="Z269" s="20">
        <v>0.5</v>
      </c>
      <c r="AA269" s="20">
        <v>2</v>
      </c>
      <c r="AB269" s="20">
        <v>1.4</v>
      </c>
      <c r="AC269" s="20">
        <v>0.8</v>
      </c>
      <c r="AD269" s="20">
        <v>4.2</v>
      </c>
      <c r="AE269" s="20">
        <v>2.4</v>
      </c>
      <c r="AF269" s="20">
        <v>2.9</v>
      </c>
      <c r="AG269" s="20">
        <v>0.8</v>
      </c>
      <c r="AH269" s="20">
        <v>5</v>
      </c>
      <c r="AI269" s="20">
        <v>2.1</v>
      </c>
      <c r="AJ269" s="20">
        <v>1.4</v>
      </c>
      <c r="AK269" s="20">
        <v>3</v>
      </c>
      <c r="AL269" s="20">
        <v>1.1000000000000001</v>
      </c>
      <c r="AM269" s="20">
        <v>3.2</v>
      </c>
      <c r="AN269" s="20">
        <v>4.6000000000000014</v>
      </c>
      <c r="AO269" s="20">
        <v>1.8</v>
      </c>
      <c r="AP269" s="20">
        <v>2.9</v>
      </c>
      <c r="AQ269" s="20">
        <v>4.1000000000000014</v>
      </c>
      <c r="AR269" s="20">
        <v>2.5</v>
      </c>
      <c r="AS269" s="20">
        <v>2.8</v>
      </c>
      <c r="AT269" s="20">
        <v>3.4</v>
      </c>
      <c r="AU269" s="20">
        <v>3.4</v>
      </c>
      <c r="AV269" s="20">
        <v>1.5</v>
      </c>
      <c r="AW269" s="20">
        <v>3</v>
      </c>
      <c r="AX269" s="20">
        <v>2.8</v>
      </c>
      <c r="AY269" s="20">
        <v>2</v>
      </c>
      <c r="AZ269" s="20">
        <v>1</v>
      </c>
      <c r="BA269" s="20">
        <v>21.7</v>
      </c>
    </row>
    <row r="270" spans="1:53" ht="14.1" customHeight="1" x14ac:dyDescent="0.3">
      <c r="A270" s="7" t="s">
        <v>498</v>
      </c>
      <c r="B270" s="20">
        <v>0</v>
      </c>
      <c r="C270" s="20">
        <v>0</v>
      </c>
      <c r="D270" s="23">
        <v>0</v>
      </c>
      <c r="E270" s="81">
        <v>0.4</v>
      </c>
      <c r="F270" s="20">
        <v>1</v>
      </c>
      <c r="G270" s="23">
        <v>0.4</v>
      </c>
      <c r="H270" s="81">
        <v>0</v>
      </c>
      <c r="I270" s="81">
        <v>0.4</v>
      </c>
      <c r="J270" s="20">
        <v>1</v>
      </c>
      <c r="K270" s="20">
        <v>0</v>
      </c>
      <c r="L270" s="20">
        <v>0.4</v>
      </c>
      <c r="M270" s="20">
        <v>0</v>
      </c>
      <c r="N270" s="20">
        <v>1.2</v>
      </c>
      <c r="O270" s="20">
        <v>0</v>
      </c>
      <c r="P270" s="20">
        <v>0.60000000000000009</v>
      </c>
      <c r="Q270" s="20">
        <v>0.8</v>
      </c>
      <c r="R270" s="20">
        <v>0.4</v>
      </c>
      <c r="S270" s="20">
        <v>0.4</v>
      </c>
      <c r="T270" s="20">
        <v>2.8</v>
      </c>
      <c r="U270" s="20">
        <v>0.4</v>
      </c>
      <c r="V270" s="20">
        <v>0</v>
      </c>
      <c r="W270" s="20">
        <v>1.8</v>
      </c>
      <c r="X270" s="20">
        <v>0.4</v>
      </c>
      <c r="Y270" s="20">
        <v>0.4</v>
      </c>
      <c r="Z270" s="20">
        <v>0.5</v>
      </c>
      <c r="AA270" s="20">
        <v>1.2</v>
      </c>
      <c r="AB270" s="20">
        <v>0.4</v>
      </c>
      <c r="AC270" s="20">
        <v>0.4</v>
      </c>
      <c r="AD270" s="20">
        <v>2.4</v>
      </c>
      <c r="AE270" s="20">
        <v>1.4</v>
      </c>
      <c r="AF270" s="20">
        <v>1.2</v>
      </c>
      <c r="AG270" s="20">
        <v>0.4</v>
      </c>
      <c r="AH270" s="20">
        <v>2.1</v>
      </c>
      <c r="AI270" s="20">
        <v>0.4</v>
      </c>
      <c r="AJ270" s="20">
        <v>0.4</v>
      </c>
      <c r="AK270" s="20">
        <v>1.4</v>
      </c>
      <c r="AL270" s="20">
        <v>0.5</v>
      </c>
      <c r="AM270" s="20">
        <v>1.4</v>
      </c>
      <c r="AN270" s="20">
        <v>4.6000000000000014</v>
      </c>
      <c r="AO270" s="20">
        <v>0.4</v>
      </c>
      <c r="AP270" s="20">
        <v>1.4</v>
      </c>
      <c r="AQ270" s="20">
        <v>2</v>
      </c>
      <c r="AR270" s="20">
        <v>1.2</v>
      </c>
      <c r="AS270" s="20">
        <v>0</v>
      </c>
      <c r="AT270" s="20">
        <v>2.8</v>
      </c>
      <c r="AU270" s="20">
        <v>2.4</v>
      </c>
      <c r="AV270" s="20">
        <v>0.4</v>
      </c>
      <c r="AW270" s="20">
        <v>0.8</v>
      </c>
      <c r="AX270" s="20">
        <v>1.4</v>
      </c>
      <c r="AY270" s="20">
        <v>1.4</v>
      </c>
      <c r="AZ270" s="20">
        <v>0.4</v>
      </c>
      <c r="BA270" s="20">
        <v>21.1</v>
      </c>
    </row>
    <row r="271" spans="1:53" ht="14.1" customHeight="1" x14ac:dyDescent="0.3">
      <c r="A271" s="7" t="s">
        <v>497</v>
      </c>
      <c r="B271" s="20">
        <v>0</v>
      </c>
      <c r="C271" s="20">
        <v>0</v>
      </c>
      <c r="D271" s="23">
        <v>0</v>
      </c>
      <c r="E271" s="81">
        <v>0</v>
      </c>
      <c r="F271" s="20">
        <v>0</v>
      </c>
      <c r="G271" s="23">
        <v>0</v>
      </c>
      <c r="H271" s="81">
        <v>0</v>
      </c>
      <c r="I271" s="81">
        <v>0</v>
      </c>
      <c r="J271" s="20">
        <v>0</v>
      </c>
      <c r="K271" s="20">
        <v>0</v>
      </c>
      <c r="L271" s="20">
        <v>0</v>
      </c>
      <c r="M271" s="20">
        <v>0</v>
      </c>
      <c r="N271" s="20">
        <v>0</v>
      </c>
      <c r="O271" s="20">
        <v>0</v>
      </c>
      <c r="P271" s="20">
        <v>0.4</v>
      </c>
      <c r="Q271" s="20">
        <v>0</v>
      </c>
      <c r="R271" s="20">
        <v>0</v>
      </c>
      <c r="S271" s="20">
        <v>0</v>
      </c>
      <c r="T271" s="20">
        <v>0</v>
      </c>
      <c r="U271" s="20">
        <v>0</v>
      </c>
      <c r="V271" s="20">
        <v>0</v>
      </c>
      <c r="W271" s="20">
        <v>0</v>
      </c>
      <c r="X271" s="20">
        <v>0</v>
      </c>
      <c r="Y271" s="20">
        <v>0</v>
      </c>
      <c r="Z271" s="20">
        <v>0</v>
      </c>
      <c r="AA271" s="20">
        <v>0</v>
      </c>
      <c r="AB271" s="20">
        <v>0</v>
      </c>
      <c r="AC271" s="20">
        <v>0</v>
      </c>
      <c r="AD271" s="20">
        <v>0</v>
      </c>
      <c r="AE271" s="20">
        <v>0</v>
      </c>
      <c r="AF271" s="20">
        <v>0</v>
      </c>
      <c r="AG271" s="20">
        <v>0</v>
      </c>
      <c r="AH271" s="20">
        <v>0.4</v>
      </c>
      <c r="AI271" s="20">
        <v>0</v>
      </c>
      <c r="AJ271" s="20">
        <v>0</v>
      </c>
      <c r="AK271" s="20">
        <v>0</v>
      </c>
      <c r="AL271" s="20">
        <v>0</v>
      </c>
      <c r="AM271" s="20">
        <v>0</v>
      </c>
      <c r="AN271" s="20">
        <v>0</v>
      </c>
      <c r="AO271" s="20">
        <v>0</v>
      </c>
      <c r="AP271" s="20">
        <v>0</v>
      </c>
      <c r="AQ271" s="20">
        <v>0.4</v>
      </c>
      <c r="AR271" s="20">
        <v>0.4</v>
      </c>
      <c r="AS271" s="20">
        <v>0</v>
      </c>
      <c r="AT271" s="20">
        <v>0.4</v>
      </c>
      <c r="AU271" s="20">
        <v>0</v>
      </c>
      <c r="AV271" s="20">
        <v>0</v>
      </c>
      <c r="AW271" s="20">
        <v>0.8</v>
      </c>
      <c r="AX271" s="20">
        <v>0</v>
      </c>
      <c r="AY271" s="20">
        <v>0</v>
      </c>
      <c r="AZ271" s="20">
        <v>0</v>
      </c>
      <c r="BA271" s="20">
        <v>18.3</v>
      </c>
    </row>
    <row r="272" spans="1:53" ht="14.1" customHeight="1" x14ac:dyDescent="0.3">
      <c r="A272" s="69" t="s">
        <v>116</v>
      </c>
      <c r="B272" s="70">
        <f t="shared" ref="B272:BA272" si="14">MAX(B240:B271)</f>
        <v>7.4</v>
      </c>
      <c r="C272" s="70">
        <f t="shared" si="14"/>
        <v>10.6</v>
      </c>
      <c r="D272" s="22">
        <f t="shared" si="14"/>
        <v>15.9</v>
      </c>
      <c r="E272" s="99">
        <f t="shared" si="14"/>
        <v>5.2</v>
      </c>
      <c r="F272" s="70">
        <f t="shared" si="14"/>
        <v>14.4</v>
      </c>
      <c r="G272" s="22">
        <f t="shared" si="14"/>
        <v>16.600000000000001</v>
      </c>
      <c r="H272" s="99">
        <f t="shared" si="14"/>
        <v>7.4</v>
      </c>
      <c r="I272" s="99">
        <f t="shared" si="14"/>
        <v>17.399999999999999</v>
      </c>
      <c r="J272" s="70">
        <f t="shared" si="14"/>
        <v>13.2</v>
      </c>
      <c r="K272" s="70">
        <f t="shared" si="14"/>
        <v>18.399999999999999</v>
      </c>
      <c r="L272" s="70">
        <f t="shared" si="14"/>
        <v>12</v>
      </c>
      <c r="M272" s="70">
        <f t="shared" si="14"/>
        <v>21.8</v>
      </c>
      <c r="N272" s="70">
        <f t="shared" si="14"/>
        <v>18.899999999999999</v>
      </c>
      <c r="O272" s="70">
        <f t="shared" si="14"/>
        <v>15.6</v>
      </c>
      <c r="P272" s="70">
        <f t="shared" si="14"/>
        <v>26.8</v>
      </c>
      <c r="Q272" s="70">
        <f t="shared" si="14"/>
        <v>20.399999999999999</v>
      </c>
      <c r="R272" s="70">
        <f t="shared" si="14"/>
        <v>24.7</v>
      </c>
      <c r="S272" s="70">
        <f t="shared" si="14"/>
        <v>16.8</v>
      </c>
      <c r="T272" s="70">
        <f t="shared" si="14"/>
        <v>33.200000000000003</v>
      </c>
      <c r="U272" s="70">
        <f t="shared" si="14"/>
        <v>23.4</v>
      </c>
      <c r="V272" s="70">
        <f t="shared" si="14"/>
        <v>0</v>
      </c>
      <c r="W272" s="70">
        <f t="shared" si="14"/>
        <v>31.9</v>
      </c>
      <c r="X272" s="70">
        <f t="shared" si="14"/>
        <v>20.6</v>
      </c>
      <c r="Y272" s="70">
        <f t="shared" si="14"/>
        <v>21.4</v>
      </c>
      <c r="Z272" s="70">
        <f t="shared" si="14"/>
        <v>18.600000000000001</v>
      </c>
      <c r="AA272" s="70">
        <f t="shared" si="14"/>
        <v>35.200000000000003</v>
      </c>
      <c r="AB272" s="70">
        <f t="shared" si="14"/>
        <v>19.399999999999999</v>
      </c>
      <c r="AC272" s="70">
        <f t="shared" si="14"/>
        <v>13.9</v>
      </c>
      <c r="AD272" s="70">
        <f t="shared" si="14"/>
        <v>26</v>
      </c>
      <c r="AE272" s="70">
        <f t="shared" si="14"/>
        <v>23.6</v>
      </c>
      <c r="AF272" s="70">
        <f t="shared" si="14"/>
        <v>19.5</v>
      </c>
      <c r="AG272" s="70">
        <f t="shared" si="14"/>
        <v>6.8000000000000007</v>
      </c>
      <c r="AH272" s="70">
        <f t="shared" si="14"/>
        <v>26.5</v>
      </c>
      <c r="AI272" s="70">
        <f t="shared" si="14"/>
        <v>25.6</v>
      </c>
      <c r="AJ272" s="70">
        <f t="shared" si="14"/>
        <v>15</v>
      </c>
      <c r="AK272" s="70">
        <f t="shared" si="14"/>
        <v>23</v>
      </c>
      <c r="AL272" s="70">
        <f t="shared" si="14"/>
        <v>25</v>
      </c>
      <c r="AM272" s="70">
        <f t="shared" si="14"/>
        <v>21</v>
      </c>
      <c r="AN272" s="70">
        <f t="shared" si="14"/>
        <v>30.4</v>
      </c>
      <c r="AO272" s="70">
        <f t="shared" si="14"/>
        <v>17.7</v>
      </c>
      <c r="AP272" s="70">
        <f t="shared" si="14"/>
        <v>24.7</v>
      </c>
      <c r="AQ272" s="70">
        <f t="shared" si="14"/>
        <v>19.2</v>
      </c>
      <c r="AR272" s="70">
        <f t="shared" si="14"/>
        <v>15.2</v>
      </c>
      <c r="AS272" s="70">
        <f t="shared" si="14"/>
        <v>13.8</v>
      </c>
      <c r="AT272" s="70">
        <f t="shared" si="14"/>
        <v>21.6</v>
      </c>
      <c r="AU272" s="70">
        <f t="shared" si="14"/>
        <v>19.399999999999999</v>
      </c>
      <c r="AV272" s="70">
        <f t="shared" si="14"/>
        <v>19.2</v>
      </c>
      <c r="AW272" s="70">
        <f t="shared" si="14"/>
        <v>18.600000000000001</v>
      </c>
      <c r="AX272" s="70">
        <f t="shared" si="14"/>
        <v>17</v>
      </c>
      <c r="AY272" s="70">
        <f t="shared" si="14"/>
        <v>19.600000000000001</v>
      </c>
      <c r="AZ272" s="70">
        <f t="shared" si="14"/>
        <v>10</v>
      </c>
      <c r="BA272" s="70">
        <f t="shared" si="14"/>
        <v>30</v>
      </c>
    </row>
    <row r="273" spans="1:53" ht="14.1" customHeight="1" thickBot="1" x14ac:dyDescent="0.35">
      <c r="A273" s="21" t="s">
        <v>117</v>
      </c>
      <c r="B273" s="23">
        <f t="shared" ref="B273:BA273" si="15">HOUR(B238)</f>
        <v>7</v>
      </c>
      <c r="C273" s="23">
        <f t="shared" si="15"/>
        <v>8</v>
      </c>
      <c r="D273" s="23">
        <f t="shared" si="15"/>
        <v>8</v>
      </c>
      <c r="E273" s="83">
        <f t="shared" si="15"/>
        <v>8</v>
      </c>
      <c r="F273" s="23">
        <f t="shared" si="15"/>
        <v>9</v>
      </c>
      <c r="G273" s="23">
        <f t="shared" si="15"/>
        <v>9</v>
      </c>
      <c r="H273" s="83">
        <f t="shared" si="15"/>
        <v>9</v>
      </c>
      <c r="I273" s="83">
        <f t="shared" si="15"/>
        <v>9</v>
      </c>
      <c r="J273" s="23">
        <f t="shared" si="15"/>
        <v>10</v>
      </c>
      <c r="K273" s="23">
        <f t="shared" si="15"/>
        <v>10</v>
      </c>
      <c r="L273" s="23">
        <f t="shared" si="15"/>
        <v>10</v>
      </c>
      <c r="M273" s="23">
        <f t="shared" si="15"/>
        <v>10</v>
      </c>
      <c r="N273" s="23">
        <f t="shared" si="15"/>
        <v>11</v>
      </c>
      <c r="O273" s="23">
        <f t="shared" si="15"/>
        <v>11</v>
      </c>
      <c r="P273" s="23">
        <f t="shared" si="15"/>
        <v>11</v>
      </c>
      <c r="Q273" s="23">
        <f t="shared" si="15"/>
        <v>11</v>
      </c>
      <c r="R273" s="23">
        <f t="shared" si="15"/>
        <v>12</v>
      </c>
      <c r="S273" s="23">
        <f t="shared" si="15"/>
        <v>12</v>
      </c>
      <c r="T273" s="23">
        <f t="shared" si="15"/>
        <v>12</v>
      </c>
      <c r="U273" s="23">
        <f t="shared" si="15"/>
        <v>12</v>
      </c>
      <c r="V273" s="23">
        <f t="shared" si="15"/>
        <v>13</v>
      </c>
      <c r="W273" s="23">
        <f t="shared" si="15"/>
        <v>13</v>
      </c>
      <c r="X273" s="23">
        <f t="shared" si="15"/>
        <v>13</v>
      </c>
      <c r="Y273" s="23">
        <f t="shared" si="15"/>
        <v>13</v>
      </c>
      <c r="Z273" s="23">
        <f t="shared" si="15"/>
        <v>14</v>
      </c>
      <c r="AA273" s="23">
        <f t="shared" si="15"/>
        <v>14</v>
      </c>
      <c r="AB273" s="23">
        <f t="shared" si="15"/>
        <v>14</v>
      </c>
      <c r="AC273" s="23">
        <f t="shared" si="15"/>
        <v>14</v>
      </c>
      <c r="AD273" s="23">
        <f t="shared" si="15"/>
        <v>15</v>
      </c>
      <c r="AE273" s="23">
        <f t="shared" si="15"/>
        <v>15</v>
      </c>
      <c r="AF273" s="23">
        <f t="shared" si="15"/>
        <v>15</v>
      </c>
      <c r="AG273" s="23">
        <f t="shared" si="15"/>
        <v>15</v>
      </c>
      <c r="AH273" s="23">
        <f t="shared" si="15"/>
        <v>16</v>
      </c>
      <c r="AI273" s="23">
        <f t="shared" si="15"/>
        <v>16</v>
      </c>
      <c r="AJ273" s="23">
        <f t="shared" si="15"/>
        <v>16</v>
      </c>
      <c r="AK273" s="23">
        <f t="shared" si="15"/>
        <v>16</v>
      </c>
      <c r="AL273" s="23">
        <f t="shared" si="15"/>
        <v>17</v>
      </c>
      <c r="AM273" s="23">
        <f t="shared" si="15"/>
        <v>17</v>
      </c>
      <c r="AN273" s="23" t="e">
        <f t="shared" si="15"/>
        <v>#N/A</v>
      </c>
      <c r="AO273" s="23">
        <f t="shared" si="15"/>
        <v>17</v>
      </c>
      <c r="AP273" s="23">
        <f t="shared" si="15"/>
        <v>18</v>
      </c>
      <c r="AQ273" s="23">
        <f t="shared" si="15"/>
        <v>18</v>
      </c>
      <c r="AR273" s="23">
        <f t="shared" si="15"/>
        <v>19</v>
      </c>
      <c r="AS273" s="23">
        <f t="shared" si="15"/>
        <v>20</v>
      </c>
      <c r="AT273" s="23">
        <f t="shared" si="15"/>
        <v>20</v>
      </c>
      <c r="AU273" s="23">
        <f t="shared" si="15"/>
        <v>21</v>
      </c>
      <c r="AV273" s="23">
        <f t="shared" si="15"/>
        <v>21</v>
      </c>
      <c r="AW273" s="23">
        <f t="shared" si="15"/>
        <v>22</v>
      </c>
      <c r="AX273" s="23">
        <f t="shared" si="15"/>
        <v>22</v>
      </c>
      <c r="AY273" s="23">
        <f t="shared" si="15"/>
        <v>23</v>
      </c>
      <c r="AZ273" s="23">
        <f t="shared" si="15"/>
        <v>23</v>
      </c>
      <c r="BA273" s="23">
        <f t="shared" si="15"/>
        <v>0</v>
      </c>
    </row>
    <row r="274" spans="1:53" ht="14.1" customHeight="1" thickTop="1" x14ac:dyDescent="0.3"/>
  </sheetData>
  <mergeCells count="1">
    <mergeCell ref="V2:Z3"/>
  </mergeCells>
  <conditionalFormatting sqref="B198:AZ231">
    <cfRule type="cellIs" dxfId="183" priority="1" operator="between">
      <formula>$E$1</formula>
      <formula>$E$2</formula>
    </cfRule>
    <cfRule type="cellIs" dxfId="182" priority="2" operator="between">
      <formula>$D$1</formula>
      <formula>$D$2</formula>
    </cfRule>
    <cfRule type="cellIs" dxfId="181" priority="3" operator="between">
      <formula>$C$1</formula>
      <formula>$C$2</formula>
    </cfRule>
    <cfRule type="cellIs" dxfId="180" priority="4" operator="between">
      <formula>$B$1</formula>
      <formula>$B$2</formula>
    </cfRule>
  </conditionalFormatting>
  <conditionalFormatting sqref="B48:BA78">
    <cfRule type="cellIs" dxfId="179" priority="21" operator="between">
      <formula>$E$1</formula>
      <formula>$E$2</formula>
    </cfRule>
    <cfRule type="cellIs" dxfId="178" priority="22" operator="between">
      <formula>$D$1</formula>
      <formula>$D$2</formula>
    </cfRule>
    <cfRule type="cellIs" dxfId="177" priority="23" operator="between">
      <formula>$C$1</formula>
      <formula>$C$2</formula>
    </cfRule>
    <cfRule type="cellIs" dxfId="176" priority="24" operator="between">
      <formula>$B$1</formula>
      <formula>$B$2</formula>
    </cfRule>
  </conditionalFormatting>
  <conditionalFormatting sqref="B240:BA271">
    <cfRule type="cellIs" dxfId="175" priority="9" operator="between">
      <formula>$E$1</formula>
      <formula>$E$2</formula>
    </cfRule>
    <cfRule type="cellIs" dxfId="174" priority="10" operator="between">
      <formula>$D$1</formula>
      <formula>$D$2</formula>
    </cfRule>
    <cfRule type="cellIs" dxfId="173" priority="11" operator="between">
      <formula>$C$1</formula>
      <formula>$C$2</formula>
    </cfRule>
    <cfRule type="cellIs" dxfId="172" priority="12" operator="between">
      <formula>$B$1</formula>
      <formula>$B$2</formula>
    </cfRule>
  </conditionalFormatting>
  <conditionalFormatting sqref="B9:BB39">
    <cfRule type="cellIs" dxfId="171" priority="25" operator="between">
      <formula>$E$1</formula>
      <formula>$E$2</formula>
    </cfRule>
    <cfRule type="cellIs" dxfId="170" priority="26" operator="between">
      <formula>$D$1</formula>
      <formula>$D$2</formula>
    </cfRule>
    <cfRule type="cellIs" dxfId="169" priority="27" operator="between">
      <formula>$C$1</formula>
      <formula>$C$2</formula>
    </cfRule>
    <cfRule type="cellIs" dxfId="168" priority="28" operator="between">
      <formula>$B$1</formula>
      <formula>$B$2</formula>
    </cfRule>
  </conditionalFormatting>
  <conditionalFormatting sqref="B88:BB134">
    <cfRule type="cellIs" dxfId="167" priority="37" operator="between">
      <formula>$E$1</formula>
      <formula>$E$2</formula>
    </cfRule>
    <cfRule type="cellIs" dxfId="166" priority="38" operator="between">
      <formula>$D$1</formula>
      <formula>$D$2</formula>
    </cfRule>
    <cfRule type="cellIs" dxfId="165" priority="39" operator="between">
      <formula>$C$1</formula>
      <formula>$C$2</formula>
    </cfRule>
    <cfRule type="cellIs" dxfId="164" priority="40" operator="between">
      <formula>$B$1</formula>
      <formula>$B$2</formula>
    </cfRule>
  </conditionalFormatting>
  <conditionalFormatting sqref="B143:BC188">
    <cfRule type="cellIs" dxfId="163" priority="33" operator="between">
      <formula>$E$1</formula>
      <formula>$E$2</formula>
    </cfRule>
    <cfRule type="cellIs" dxfId="162" priority="34" operator="between">
      <formula>$D$1</formula>
      <formula>$D$2</formula>
    </cfRule>
    <cfRule type="cellIs" dxfId="161" priority="35" operator="between">
      <formula>$C$1</formula>
      <formula>$C$2</formula>
    </cfRule>
    <cfRule type="cellIs" dxfId="160" priority="36" operator="between">
      <formula>$B$1</formula>
      <formula>$B$2</formula>
    </cfRule>
  </conditionalFormatting>
  <pageMargins left="0.19685039370078741" right="0.19685039370078741" top="0.19685039370078741" bottom="0.19685039370078741" header="0" footer="0"/>
  <pageSetup paperSize="9" scale="37"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1F241-21BE-4D58-BBB8-0630515A0006}">
  <sheetPr>
    <pageSetUpPr fitToPage="1"/>
  </sheetPr>
  <dimension ref="A1:ER329"/>
  <sheetViews>
    <sheetView zoomScaleNormal="100" workbookViewId="0">
      <selection activeCell="M3" sqref="M3"/>
    </sheetView>
  </sheetViews>
  <sheetFormatPr defaultColWidth="4.6640625" defaultRowHeight="14.1" customHeight="1" x14ac:dyDescent="0.3"/>
  <cols>
    <col min="1" max="1" width="34" customWidth="1"/>
    <col min="2" max="78" width="4.6640625" customWidth="1"/>
  </cols>
  <sheetData>
    <row r="1" spans="1:103" ht="14.1" customHeight="1" x14ac:dyDescent="0.3">
      <c r="A1" s="7" t="s">
        <v>80</v>
      </c>
      <c r="B1" s="8">
        <v>0</v>
      </c>
      <c r="C1" s="9">
        <v>8</v>
      </c>
      <c r="D1" s="10">
        <v>25</v>
      </c>
      <c r="E1" s="11">
        <v>65</v>
      </c>
    </row>
    <row r="2" spans="1:103" ht="14.1" customHeight="1" x14ac:dyDescent="0.3">
      <c r="A2" s="14"/>
      <c r="B2" s="8">
        <f>C1-0.00001</f>
        <v>7.9999900000000004</v>
      </c>
      <c r="C2" s="9">
        <f>D1-0.00001</f>
        <v>24.99999</v>
      </c>
      <c r="D2" s="10">
        <f>E1-0.00001</f>
        <v>64.999989999999997</v>
      </c>
      <c r="E2" s="11">
        <v>999</v>
      </c>
    </row>
    <row r="5" spans="1:103" s="13" customFormat="1" ht="14.1" customHeight="1" x14ac:dyDescent="0.3">
      <c r="A5" s="58" t="s">
        <v>300</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CQ5"/>
      <c r="CR5"/>
      <c r="CS5"/>
      <c r="CT5"/>
      <c r="CU5"/>
      <c r="CV5"/>
      <c r="CW5"/>
      <c r="CX5"/>
      <c r="CY5"/>
    </row>
    <row r="6" spans="1:103" ht="14.1" customHeight="1" x14ac:dyDescent="0.3">
      <c r="A6" s="17" t="s">
        <v>82</v>
      </c>
      <c r="B6" s="17">
        <v>1</v>
      </c>
      <c r="C6" s="17">
        <v>3</v>
      </c>
      <c r="D6" s="17">
        <v>5</v>
      </c>
      <c r="E6" s="17">
        <v>7</v>
      </c>
      <c r="F6" s="17">
        <v>9</v>
      </c>
      <c r="G6" s="17">
        <v>11</v>
      </c>
      <c r="H6" s="17">
        <v>13</v>
      </c>
      <c r="I6" s="17">
        <v>15</v>
      </c>
      <c r="J6" s="17">
        <v>17</v>
      </c>
      <c r="K6" s="17">
        <v>19</v>
      </c>
      <c r="L6" s="17">
        <v>21</v>
      </c>
      <c r="M6" s="17">
        <v>23</v>
      </c>
      <c r="N6" s="17">
        <v>25</v>
      </c>
      <c r="O6" s="17">
        <v>27</v>
      </c>
      <c r="P6" s="17">
        <v>29</v>
      </c>
      <c r="Q6" s="17">
        <v>31</v>
      </c>
      <c r="R6" s="17">
        <v>33</v>
      </c>
      <c r="S6" s="17">
        <v>35</v>
      </c>
      <c r="T6" s="17">
        <v>37</v>
      </c>
      <c r="U6" s="17">
        <v>39</v>
      </c>
      <c r="V6" s="17">
        <v>41</v>
      </c>
      <c r="W6" s="17">
        <v>43</v>
      </c>
      <c r="X6" s="17">
        <v>45</v>
      </c>
      <c r="Y6" s="17">
        <v>47</v>
      </c>
      <c r="Z6" s="17">
        <v>49</v>
      </c>
      <c r="AA6" s="17">
        <v>51</v>
      </c>
      <c r="AB6" s="17">
        <v>53</v>
      </c>
      <c r="AC6" s="17">
        <v>55</v>
      </c>
      <c r="AD6" s="17">
        <v>57</v>
      </c>
      <c r="AE6" s="17">
        <v>59</v>
      </c>
      <c r="AF6" s="17">
        <v>61</v>
      </c>
      <c r="AG6" s="17">
        <v>63</v>
      </c>
      <c r="AH6" s="17">
        <v>65</v>
      </c>
      <c r="AI6" s="17">
        <v>67</v>
      </c>
      <c r="AJ6" s="17">
        <v>69</v>
      </c>
      <c r="AK6" s="17">
        <v>71</v>
      </c>
      <c r="AL6" s="17">
        <v>73</v>
      </c>
      <c r="AM6" s="17">
        <v>75</v>
      </c>
      <c r="AN6" s="17">
        <v>77</v>
      </c>
      <c r="AO6" s="17">
        <v>79</v>
      </c>
      <c r="AP6" s="17">
        <v>81</v>
      </c>
      <c r="AQ6" s="17">
        <v>83</v>
      </c>
      <c r="AR6" s="17">
        <v>85</v>
      </c>
      <c r="AS6" s="17">
        <v>87</v>
      </c>
      <c r="AT6" s="17">
        <v>89</v>
      </c>
      <c r="AU6" s="17">
        <v>91</v>
      </c>
      <c r="AV6" s="17">
        <v>93</v>
      </c>
      <c r="AW6" s="17">
        <v>95</v>
      </c>
      <c r="AX6" s="17">
        <v>97</v>
      </c>
      <c r="AY6" s="17">
        <v>99</v>
      </c>
      <c r="AZ6" s="17">
        <v>101</v>
      </c>
      <c r="BA6" s="17">
        <v>103</v>
      </c>
      <c r="BB6" s="17">
        <v>105</v>
      </c>
      <c r="BC6" s="17">
        <v>107</v>
      </c>
      <c r="BD6" s="17">
        <v>109</v>
      </c>
      <c r="BE6" s="17">
        <v>111</v>
      </c>
      <c r="BF6" s="17">
        <v>113</v>
      </c>
      <c r="BG6" s="17">
        <v>115</v>
      </c>
      <c r="BH6" s="17">
        <v>117</v>
      </c>
      <c r="BI6" s="17">
        <v>119</v>
      </c>
      <c r="BJ6" s="17">
        <v>121</v>
      </c>
      <c r="BK6" s="17">
        <v>123</v>
      </c>
      <c r="BL6" s="17">
        <v>125</v>
      </c>
      <c r="BM6" s="17">
        <v>127</v>
      </c>
      <c r="BN6" s="17">
        <v>129</v>
      </c>
      <c r="BO6" s="17">
        <v>131</v>
      </c>
      <c r="BP6" s="17">
        <v>133</v>
      </c>
      <c r="BQ6" s="17">
        <v>135</v>
      </c>
      <c r="BR6" s="17">
        <v>137</v>
      </c>
      <c r="BS6" s="17">
        <v>139</v>
      </c>
      <c r="BT6" s="17">
        <v>141</v>
      </c>
    </row>
    <row r="7" spans="1:103" ht="14.1" customHeight="1" x14ac:dyDescent="0.3">
      <c r="A7" s="59" t="s">
        <v>83</v>
      </c>
      <c r="B7" s="59">
        <v>0.23750000000000002</v>
      </c>
      <c r="C7" s="59">
        <v>0.24652777777777779</v>
      </c>
      <c r="D7" s="59">
        <v>0.25763888888888892</v>
      </c>
      <c r="E7" s="59">
        <v>0.26666666666666666</v>
      </c>
      <c r="F7" s="59">
        <v>0.27638888888888885</v>
      </c>
      <c r="G7" s="59">
        <v>0.28611111111111115</v>
      </c>
      <c r="H7" s="59">
        <v>0.29791666666666666</v>
      </c>
      <c r="I7" s="59">
        <v>0.3034722222222222</v>
      </c>
      <c r="J7" s="59">
        <v>0.31180555555555556</v>
      </c>
      <c r="K7" s="59">
        <v>0.31736111111111115</v>
      </c>
      <c r="L7" s="59">
        <v>0.32222222222222224</v>
      </c>
      <c r="M7" s="59">
        <v>0.32777777777777778</v>
      </c>
      <c r="N7" s="59">
        <v>0.33611111111111108</v>
      </c>
      <c r="O7" s="59">
        <v>0.34375</v>
      </c>
      <c r="P7" s="59">
        <v>0.3520833333333333</v>
      </c>
      <c r="Q7" s="59">
        <v>0.35833333333333334</v>
      </c>
      <c r="R7" s="59">
        <v>0.3666666666666667</v>
      </c>
      <c r="S7" s="59">
        <v>0.37222222222222223</v>
      </c>
      <c r="T7" s="59">
        <v>0.38055555555555554</v>
      </c>
      <c r="U7" s="59">
        <v>0.38958333333333334</v>
      </c>
      <c r="V7" s="59">
        <v>0.40138888888888885</v>
      </c>
      <c r="W7" s="59">
        <v>0.41041666666666665</v>
      </c>
      <c r="X7" s="59">
        <v>0.42222222222222222</v>
      </c>
      <c r="Y7" s="59">
        <v>0.43124999999999997</v>
      </c>
      <c r="Z7" s="59">
        <v>0.44305555555555554</v>
      </c>
      <c r="AA7" s="59">
        <v>0.45347222222222222</v>
      </c>
      <c r="AB7" s="59">
        <v>0.46388888888888885</v>
      </c>
      <c r="AC7" s="59">
        <v>0.47291666666666665</v>
      </c>
      <c r="AD7" s="59">
        <v>0.4861111111111111</v>
      </c>
      <c r="AE7" s="59">
        <v>0.49444444444444446</v>
      </c>
      <c r="AF7" s="59">
        <v>0.50555555555555554</v>
      </c>
      <c r="AG7" s="59">
        <v>0.51597222222222217</v>
      </c>
      <c r="AH7" s="59">
        <v>0.52638888888888891</v>
      </c>
      <c r="AI7" s="59">
        <v>0.53680555555555554</v>
      </c>
      <c r="AJ7" s="59">
        <v>0.54722222222222217</v>
      </c>
      <c r="AK7" s="59">
        <v>0.55625000000000002</v>
      </c>
      <c r="AL7" s="59">
        <v>0.56666666666666665</v>
      </c>
      <c r="AM7" s="59">
        <v>0.5756944444444444</v>
      </c>
      <c r="AN7" s="59">
        <v>0.58750000000000002</v>
      </c>
      <c r="AO7" s="59">
        <v>0.59652777777777777</v>
      </c>
      <c r="AP7" s="59">
        <v>0.60833333333333328</v>
      </c>
      <c r="AQ7" s="59">
        <v>0.61736111111111114</v>
      </c>
      <c r="AR7" s="59">
        <v>0.62916666666666665</v>
      </c>
      <c r="AS7" s="59">
        <v>0.63472222222222219</v>
      </c>
      <c r="AT7" s="59">
        <v>0.6430555555555556</v>
      </c>
      <c r="AU7" s="59">
        <v>0.64861111111111114</v>
      </c>
      <c r="AV7" s="59">
        <v>0.65694444444444444</v>
      </c>
      <c r="AW7" s="59">
        <v>0.66249999999999998</v>
      </c>
      <c r="AX7" s="59">
        <v>0.67083333333333339</v>
      </c>
      <c r="AY7" s="59">
        <v>0.67638888888888893</v>
      </c>
      <c r="AZ7" s="59">
        <v>0.68472222222222223</v>
      </c>
      <c r="BA7" s="59">
        <v>0.69027777777777777</v>
      </c>
      <c r="BB7" s="59">
        <v>0.69861111111111107</v>
      </c>
      <c r="BC7" s="59">
        <v>0.70416666666666661</v>
      </c>
      <c r="BD7" s="59">
        <v>0.71250000000000002</v>
      </c>
      <c r="BE7" s="59">
        <v>0.71805555555555556</v>
      </c>
      <c r="BF7" s="59">
        <v>0.73263888888888884</v>
      </c>
      <c r="BG7" s="59">
        <v>0.74236111111111114</v>
      </c>
      <c r="BH7" s="59">
        <v>0.75347222222222221</v>
      </c>
      <c r="BI7" s="59">
        <v>0.76874999999999993</v>
      </c>
      <c r="BJ7" s="59">
        <v>0.7909722222222223</v>
      </c>
      <c r="BK7" s="59">
        <v>0.80902777777777779</v>
      </c>
      <c r="BL7" s="59">
        <v>0.83124999999999993</v>
      </c>
      <c r="BM7" s="59">
        <v>0.85138888888888886</v>
      </c>
      <c r="BN7" s="59">
        <v>0.87361111111111101</v>
      </c>
      <c r="BO7" s="59">
        <v>0.8930555555555556</v>
      </c>
      <c r="BP7" s="59">
        <v>0.91527777777777775</v>
      </c>
      <c r="BQ7" s="59">
        <v>0.93472222222222223</v>
      </c>
      <c r="BR7" s="59">
        <v>0.95694444444444438</v>
      </c>
      <c r="BS7" s="59">
        <v>0.97638888888888886</v>
      </c>
      <c r="BT7" s="59">
        <v>0.99861111111111101</v>
      </c>
    </row>
    <row r="8" spans="1:103" ht="14.1" customHeight="1" x14ac:dyDescent="0.3">
      <c r="A8" s="60"/>
      <c r="B8" s="61"/>
      <c r="C8" s="61"/>
      <c r="D8" s="61"/>
      <c r="E8" s="61"/>
      <c r="F8" s="61"/>
      <c r="G8" s="61"/>
    </row>
    <row r="9" spans="1:103" ht="14.1" customHeight="1" x14ac:dyDescent="0.3">
      <c r="A9" s="7" t="s">
        <v>301</v>
      </c>
      <c r="B9" s="20">
        <v>1.8</v>
      </c>
      <c r="C9" s="20"/>
      <c r="D9" s="20">
        <v>1</v>
      </c>
      <c r="E9" s="20"/>
      <c r="F9" s="20">
        <v>3</v>
      </c>
      <c r="G9" s="20"/>
      <c r="H9" s="20">
        <v>4</v>
      </c>
      <c r="I9" s="20"/>
      <c r="J9" s="20">
        <v>8.8000000000000007</v>
      </c>
      <c r="K9" s="20"/>
      <c r="L9" s="20">
        <v>1.8</v>
      </c>
      <c r="M9" s="20"/>
      <c r="N9" s="20">
        <v>12</v>
      </c>
      <c r="O9" s="20"/>
      <c r="P9" s="20">
        <v>6</v>
      </c>
      <c r="Q9" s="20"/>
      <c r="R9" s="20">
        <v>6.8000000000000007</v>
      </c>
      <c r="S9" s="20"/>
      <c r="T9" s="20">
        <v>5</v>
      </c>
      <c r="U9" s="20"/>
      <c r="V9" s="20">
        <v>6</v>
      </c>
      <c r="W9" s="20"/>
      <c r="X9" s="20">
        <v>5</v>
      </c>
      <c r="Y9" s="20"/>
      <c r="Z9" s="20">
        <v>5.8000000000000007</v>
      </c>
      <c r="AA9" s="20"/>
      <c r="AB9" s="20">
        <v>4</v>
      </c>
      <c r="AC9" s="20"/>
      <c r="AD9" s="20">
        <v>4</v>
      </c>
      <c r="AE9" s="20"/>
      <c r="AF9" s="20">
        <v>3.8</v>
      </c>
      <c r="AG9" s="20"/>
      <c r="AH9" s="20">
        <v>2</v>
      </c>
      <c r="AI9" s="20"/>
      <c r="AJ9" s="20">
        <v>2.8</v>
      </c>
      <c r="AK9" s="20"/>
      <c r="AL9" s="20">
        <v>2</v>
      </c>
      <c r="AM9" s="20"/>
      <c r="AN9" s="20">
        <v>3.8</v>
      </c>
      <c r="AO9" s="20"/>
      <c r="AP9" s="20">
        <v>3.8</v>
      </c>
      <c r="AQ9" s="20"/>
      <c r="AR9" s="20">
        <v>2</v>
      </c>
      <c r="AS9" s="20"/>
      <c r="AT9" s="20">
        <v>2</v>
      </c>
      <c r="AU9" s="20"/>
      <c r="AV9" s="20">
        <v>1</v>
      </c>
      <c r="AW9" s="20"/>
      <c r="AX9" s="20">
        <v>1</v>
      </c>
      <c r="AY9" s="20"/>
      <c r="AZ9" s="20">
        <v>1</v>
      </c>
      <c r="BA9" s="20"/>
      <c r="BB9" s="20">
        <v>3</v>
      </c>
      <c r="BC9" s="20"/>
      <c r="BD9" s="20">
        <v>0</v>
      </c>
      <c r="BE9" s="20"/>
      <c r="BF9" s="20">
        <v>2</v>
      </c>
      <c r="BG9" s="20"/>
      <c r="BH9" s="20">
        <v>2</v>
      </c>
      <c r="BI9" s="20"/>
      <c r="BJ9" s="20">
        <v>2</v>
      </c>
      <c r="BK9" s="20"/>
      <c r="BL9" s="20">
        <v>1</v>
      </c>
      <c r="BM9" s="20"/>
      <c r="BN9" s="20">
        <v>1</v>
      </c>
      <c r="BO9" s="20"/>
      <c r="BP9" s="20">
        <v>1</v>
      </c>
      <c r="BQ9" s="20"/>
      <c r="BR9" s="20">
        <v>0</v>
      </c>
      <c r="BS9" s="20"/>
      <c r="BT9" s="20">
        <v>0</v>
      </c>
    </row>
    <row r="10" spans="1:103" ht="14.1" customHeight="1" x14ac:dyDescent="0.3">
      <c r="A10" s="7" t="s">
        <v>302</v>
      </c>
      <c r="B10" s="20"/>
      <c r="C10" s="20">
        <v>0</v>
      </c>
      <c r="D10" s="20"/>
      <c r="E10" s="20">
        <v>1</v>
      </c>
      <c r="F10" s="20"/>
      <c r="G10" s="20">
        <v>1</v>
      </c>
      <c r="H10" s="20"/>
      <c r="I10" s="20">
        <v>0</v>
      </c>
      <c r="J10" s="20"/>
      <c r="K10" s="20">
        <v>5.8000000000000007</v>
      </c>
      <c r="L10" s="20"/>
      <c r="M10" s="20">
        <v>8</v>
      </c>
      <c r="N10" s="20"/>
      <c r="O10" s="20">
        <v>4.8000000000000007</v>
      </c>
      <c r="P10" s="20"/>
      <c r="Q10" s="20">
        <v>3</v>
      </c>
      <c r="R10" s="20"/>
      <c r="S10" s="20">
        <v>3</v>
      </c>
      <c r="T10" s="20"/>
      <c r="U10" s="20">
        <v>3</v>
      </c>
      <c r="V10" s="20"/>
      <c r="W10" s="20">
        <v>2.8</v>
      </c>
      <c r="X10" s="20"/>
      <c r="Y10" s="20">
        <v>2</v>
      </c>
      <c r="Z10" s="20"/>
      <c r="AA10" s="20">
        <v>1</v>
      </c>
      <c r="AB10" s="20"/>
      <c r="AC10" s="20">
        <v>2</v>
      </c>
      <c r="AD10" s="20"/>
      <c r="AE10" s="20">
        <v>2</v>
      </c>
      <c r="AF10" s="20"/>
      <c r="AG10" s="20">
        <v>1</v>
      </c>
      <c r="AH10" s="20"/>
      <c r="AI10" s="20">
        <v>1.8</v>
      </c>
      <c r="AJ10" s="20"/>
      <c r="AK10" s="20">
        <v>1</v>
      </c>
      <c r="AL10" s="20"/>
      <c r="AM10" s="20">
        <v>1</v>
      </c>
      <c r="AN10" s="20"/>
      <c r="AO10" s="20">
        <v>2</v>
      </c>
      <c r="AP10" s="20"/>
      <c r="AQ10" s="20">
        <v>1</v>
      </c>
      <c r="AR10" s="20"/>
      <c r="AS10" s="20">
        <v>1.8</v>
      </c>
      <c r="AT10" s="20"/>
      <c r="AU10" s="20">
        <v>1</v>
      </c>
      <c r="AV10" s="20"/>
      <c r="AW10" s="20">
        <v>2</v>
      </c>
      <c r="AX10" s="20"/>
      <c r="AY10" s="20">
        <v>2.8</v>
      </c>
      <c r="AZ10" s="20"/>
      <c r="BA10" s="20">
        <v>2</v>
      </c>
      <c r="BB10" s="20"/>
      <c r="BC10" s="20">
        <v>1</v>
      </c>
      <c r="BD10" s="20"/>
      <c r="BE10" s="20">
        <v>1</v>
      </c>
      <c r="BF10" s="20"/>
      <c r="BG10" s="20">
        <v>1</v>
      </c>
      <c r="BH10" s="20"/>
      <c r="BI10" s="20">
        <v>1</v>
      </c>
      <c r="BJ10" s="20"/>
      <c r="BK10" s="20">
        <v>1</v>
      </c>
      <c r="BL10" s="20"/>
      <c r="BM10" s="20">
        <v>1</v>
      </c>
      <c r="BN10" s="20"/>
      <c r="BO10" s="20">
        <v>0</v>
      </c>
      <c r="BP10" s="20"/>
      <c r="BQ10" s="20">
        <v>1</v>
      </c>
      <c r="BR10" s="20"/>
      <c r="BS10" s="20">
        <v>0</v>
      </c>
      <c r="BT10" s="20"/>
    </row>
    <row r="11" spans="1:103" ht="14.1" customHeight="1" x14ac:dyDescent="0.3">
      <c r="A11" s="7" t="s">
        <v>303</v>
      </c>
      <c r="B11" s="20">
        <v>2</v>
      </c>
      <c r="C11" s="20"/>
      <c r="D11" s="20">
        <v>1</v>
      </c>
      <c r="E11" s="20"/>
      <c r="F11" s="20">
        <v>4.8000000000000007</v>
      </c>
      <c r="G11" s="20"/>
      <c r="H11" s="20">
        <v>4.8000000000000007</v>
      </c>
      <c r="I11" s="20"/>
      <c r="J11" s="20">
        <v>9.8000000000000007</v>
      </c>
      <c r="K11" s="20"/>
      <c r="L11" s="20">
        <v>2.8</v>
      </c>
      <c r="M11" s="20"/>
      <c r="N11" s="20">
        <v>14.8</v>
      </c>
      <c r="O11" s="20"/>
      <c r="P11" s="20">
        <v>8.8000000000000007</v>
      </c>
      <c r="Q11" s="20"/>
      <c r="R11" s="20">
        <v>8</v>
      </c>
      <c r="S11" s="20"/>
      <c r="T11" s="20">
        <v>6</v>
      </c>
      <c r="U11" s="20"/>
      <c r="V11" s="20">
        <v>8</v>
      </c>
      <c r="W11" s="20"/>
      <c r="X11" s="20">
        <v>5.8000000000000007</v>
      </c>
      <c r="Y11" s="20"/>
      <c r="Z11" s="20">
        <v>7.6000000000000014</v>
      </c>
      <c r="AA11" s="20"/>
      <c r="AB11" s="20">
        <v>4</v>
      </c>
      <c r="AC11" s="20"/>
      <c r="AD11" s="20">
        <v>5.8000000000000007</v>
      </c>
      <c r="AE11" s="20"/>
      <c r="AF11" s="20">
        <v>4</v>
      </c>
      <c r="AG11" s="20"/>
      <c r="AH11" s="20">
        <v>3</v>
      </c>
      <c r="AI11" s="20"/>
      <c r="AJ11" s="20">
        <v>3</v>
      </c>
      <c r="AK11" s="20"/>
      <c r="AL11" s="20">
        <v>2</v>
      </c>
      <c r="AM11" s="20"/>
      <c r="AN11" s="20">
        <v>4</v>
      </c>
      <c r="AO11" s="20"/>
      <c r="AP11" s="20">
        <v>4.8000000000000007</v>
      </c>
      <c r="AQ11" s="20"/>
      <c r="AR11" s="20">
        <v>2.8</v>
      </c>
      <c r="AS11" s="20"/>
      <c r="AT11" s="20">
        <v>2</v>
      </c>
      <c r="AU11" s="20"/>
      <c r="AV11" s="20">
        <v>2</v>
      </c>
      <c r="AW11" s="20"/>
      <c r="AX11" s="20">
        <v>1.8</v>
      </c>
      <c r="AY11" s="20"/>
      <c r="AZ11" s="20">
        <v>1</v>
      </c>
      <c r="BA11" s="20"/>
      <c r="BB11" s="20">
        <v>3</v>
      </c>
      <c r="BC11" s="20"/>
      <c r="BD11" s="20">
        <v>0</v>
      </c>
      <c r="BE11" s="20"/>
      <c r="BF11" s="20">
        <v>2</v>
      </c>
      <c r="BG11" s="20"/>
      <c r="BH11" s="20">
        <v>2</v>
      </c>
      <c r="BI11" s="20"/>
      <c r="BJ11" s="20">
        <v>2</v>
      </c>
      <c r="BK11" s="20"/>
      <c r="BL11" s="20">
        <v>2</v>
      </c>
      <c r="BM11" s="20"/>
      <c r="BN11" s="20">
        <v>1</v>
      </c>
      <c r="BO11" s="20"/>
      <c r="BP11" s="20">
        <v>1.8</v>
      </c>
      <c r="BQ11" s="20"/>
      <c r="BR11" s="20">
        <v>0</v>
      </c>
      <c r="BS11" s="20"/>
      <c r="BT11" s="20">
        <v>1</v>
      </c>
    </row>
    <row r="12" spans="1:103" ht="14.1" customHeight="1" x14ac:dyDescent="0.3">
      <c r="A12" s="7" t="s">
        <v>304</v>
      </c>
      <c r="B12" s="20"/>
      <c r="C12" s="20">
        <v>0</v>
      </c>
      <c r="D12" s="20"/>
      <c r="E12" s="20">
        <v>1</v>
      </c>
      <c r="F12" s="20"/>
      <c r="G12" s="20">
        <v>2</v>
      </c>
      <c r="H12" s="20"/>
      <c r="I12" s="20">
        <v>0</v>
      </c>
      <c r="J12" s="20"/>
      <c r="K12" s="20">
        <v>5.8000000000000007</v>
      </c>
      <c r="L12" s="20"/>
      <c r="M12" s="20">
        <v>8</v>
      </c>
      <c r="N12" s="20"/>
      <c r="O12" s="20">
        <v>4.8000000000000007</v>
      </c>
      <c r="P12" s="20"/>
      <c r="Q12" s="20">
        <v>3</v>
      </c>
      <c r="R12" s="20"/>
      <c r="S12" s="20">
        <v>3</v>
      </c>
      <c r="T12" s="20"/>
      <c r="U12" s="20">
        <v>3</v>
      </c>
      <c r="V12" s="20"/>
      <c r="W12" s="20">
        <v>2.8</v>
      </c>
      <c r="X12" s="20"/>
      <c r="Y12" s="20">
        <v>2</v>
      </c>
      <c r="Z12" s="20"/>
      <c r="AA12" s="20">
        <v>1</v>
      </c>
      <c r="AB12" s="20"/>
      <c r="AC12" s="20">
        <v>2</v>
      </c>
      <c r="AD12" s="20"/>
      <c r="AE12" s="20">
        <v>2.8</v>
      </c>
      <c r="AF12" s="20"/>
      <c r="AG12" s="20">
        <v>1</v>
      </c>
      <c r="AH12" s="20"/>
      <c r="AI12" s="20">
        <v>1.8</v>
      </c>
      <c r="AJ12" s="20"/>
      <c r="AK12" s="20">
        <v>1</v>
      </c>
      <c r="AL12" s="20"/>
      <c r="AM12" s="20">
        <v>1</v>
      </c>
      <c r="AN12" s="20"/>
      <c r="AO12" s="20">
        <v>2</v>
      </c>
      <c r="AP12" s="20"/>
      <c r="AQ12" s="20">
        <v>1</v>
      </c>
      <c r="AR12" s="20"/>
      <c r="AS12" s="20">
        <v>2</v>
      </c>
      <c r="AT12" s="20"/>
      <c r="AU12" s="20">
        <v>1</v>
      </c>
      <c r="AV12" s="20"/>
      <c r="AW12" s="20">
        <v>2</v>
      </c>
      <c r="AX12" s="20"/>
      <c r="AY12" s="20">
        <v>2.8</v>
      </c>
      <c r="AZ12" s="20"/>
      <c r="BA12" s="20">
        <v>2</v>
      </c>
      <c r="BB12" s="20"/>
      <c r="BC12" s="20">
        <v>1</v>
      </c>
      <c r="BD12" s="20"/>
      <c r="BE12" s="20">
        <v>1</v>
      </c>
      <c r="BF12" s="20"/>
      <c r="BG12" s="20">
        <v>1.8</v>
      </c>
      <c r="BH12" s="20"/>
      <c r="BI12" s="20">
        <v>1</v>
      </c>
      <c r="BJ12" s="20"/>
      <c r="BK12" s="20">
        <v>1</v>
      </c>
      <c r="BL12" s="20"/>
      <c r="BM12" s="20">
        <v>1</v>
      </c>
      <c r="BN12" s="20"/>
      <c r="BO12" s="20">
        <v>0</v>
      </c>
      <c r="BP12" s="20"/>
      <c r="BQ12" s="20">
        <v>1</v>
      </c>
      <c r="BR12" s="20"/>
      <c r="BS12" s="20">
        <v>0</v>
      </c>
      <c r="BT12" s="20"/>
    </row>
    <row r="13" spans="1:103" ht="14.1" customHeight="1" x14ac:dyDescent="0.3">
      <c r="A13" s="7" t="s">
        <v>305</v>
      </c>
      <c r="B13" s="20"/>
      <c r="C13" s="20">
        <v>0</v>
      </c>
      <c r="D13" s="20"/>
      <c r="E13" s="20">
        <v>1</v>
      </c>
      <c r="F13" s="20"/>
      <c r="G13" s="20">
        <v>2.8</v>
      </c>
      <c r="H13" s="20"/>
      <c r="I13" s="20">
        <v>1</v>
      </c>
      <c r="J13" s="20"/>
      <c r="K13" s="20">
        <v>7</v>
      </c>
      <c r="L13" s="20"/>
      <c r="M13" s="20">
        <v>11</v>
      </c>
      <c r="N13" s="20"/>
      <c r="O13" s="20">
        <v>5</v>
      </c>
      <c r="P13" s="20"/>
      <c r="Q13" s="20">
        <v>4.8000000000000007</v>
      </c>
      <c r="R13" s="20"/>
      <c r="S13" s="20">
        <v>5</v>
      </c>
      <c r="T13" s="20"/>
      <c r="U13" s="20">
        <v>4</v>
      </c>
      <c r="V13" s="20"/>
      <c r="W13" s="20">
        <v>3.8</v>
      </c>
      <c r="X13" s="20"/>
      <c r="Y13" s="20">
        <v>2</v>
      </c>
      <c r="Z13" s="20"/>
      <c r="AA13" s="20">
        <v>2</v>
      </c>
      <c r="AB13" s="20"/>
      <c r="AC13" s="20">
        <v>3</v>
      </c>
      <c r="AD13" s="20"/>
      <c r="AE13" s="20">
        <v>3</v>
      </c>
      <c r="AF13" s="20"/>
      <c r="AG13" s="20">
        <v>2</v>
      </c>
      <c r="AH13" s="20"/>
      <c r="AI13" s="20">
        <v>2</v>
      </c>
      <c r="AJ13" s="20"/>
      <c r="AK13" s="20">
        <v>1.8</v>
      </c>
      <c r="AL13" s="20"/>
      <c r="AM13" s="20">
        <v>1</v>
      </c>
      <c r="AN13" s="20"/>
      <c r="AO13" s="20">
        <v>3</v>
      </c>
      <c r="AP13" s="20"/>
      <c r="AQ13" s="20">
        <v>1</v>
      </c>
      <c r="AR13" s="20"/>
      <c r="AS13" s="20">
        <v>2</v>
      </c>
      <c r="AT13" s="20"/>
      <c r="AU13" s="20">
        <v>2</v>
      </c>
      <c r="AV13" s="20"/>
      <c r="AW13" s="20">
        <v>2</v>
      </c>
      <c r="AX13" s="20"/>
      <c r="AY13" s="20">
        <v>3</v>
      </c>
      <c r="AZ13" s="20"/>
      <c r="BA13" s="20">
        <v>3</v>
      </c>
      <c r="BB13" s="20"/>
      <c r="BC13" s="20">
        <v>1</v>
      </c>
      <c r="BD13" s="20"/>
      <c r="BE13" s="20">
        <v>1</v>
      </c>
      <c r="BF13" s="20"/>
      <c r="BG13" s="20">
        <v>2</v>
      </c>
      <c r="BH13" s="20"/>
      <c r="BI13" s="20">
        <v>1</v>
      </c>
      <c r="BJ13" s="20"/>
      <c r="BK13" s="20">
        <v>2</v>
      </c>
      <c r="BL13" s="20"/>
      <c r="BM13" s="20">
        <v>1</v>
      </c>
      <c r="BN13" s="20"/>
      <c r="BO13" s="20">
        <v>1</v>
      </c>
      <c r="BP13" s="20"/>
      <c r="BQ13" s="20">
        <v>1</v>
      </c>
      <c r="BR13" s="20"/>
      <c r="BS13" s="20">
        <v>0</v>
      </c>
      <c r="BT13" s="20"/>
    </row>
    <row r="14" spans="1:103" ht="14.1" customHeight="1" x14ac:dyDescent="0.3">
      <c r="A14" s="7" t="s">
        <v>306</v>
      </c>
      <c r="B14" s="20">
        <v>3</v>
      </c>
      <c r="C14" s="20"/>
      <c r="D14" s="20">
        <v>1</v>
      </c>
      <c r="E14" s="20"/>
      <c r="F14" s="20">
        <v>5</v>
      </c>
      <c r="G14" s="20"/>
      <c r="H14" s="20">
        <v>5.8000000000000007</v>
      </c>
      <c r="I14" s="20"/>
      <c r="J14" s="20">
        <v>11</v>
      </c>
      <c r="K14" s="20"/>
      <c r="L14" s="20">
        <v>5</v>
      </c>
      <c r="M14" s="20"/>
      <c r="N14" s="20">
        <v>18.8</v>
      </c>
      <c r="O14" s="20"/>
      <c r="P14" s="20">
        <v>10</v>
      </c>
      <c r="Q14" s="20"/>
      <c r="R14" s="20">
        <v>9</v>
      </c>
      <c r="S14" s="20"/>
      <c r="T14" s="20">
        <v>7</v>
      </c>
      <c r="U14" s="20"/>
      <c r="V14" s="20">
        <v>9</v>
      </c>
      <c r="W14" s="20"/>
      <c r="X14" s="20">
        <v>6.8000000000000007</v>
      </c>
      <c r="Y14" s="20"/>
      <c r="Z14" s="20">
        <v>7.8000000000000007</v>
      </c>
      <c r="AA14" s="20"/>
      <c r="AB14" s="20">
        <v>6</v>
      </c>
      <c r="AC14" s="20"/>
      <c r="AD14" s="20">
        <v>6</v>
      </c>
      <c r="AE14" s="20"/>
      <c r="AF14" s="20">
        <v>5.6000000000000014</v>
      </c>
      <c r="AG14" s="20"/>
      <c r="AH14" s="20">
        <v>3.8</v>
      </c>
      <c r="AI14" s="20"/>
      <c r="AJ14" s="20">
        <v>4</v>
      </c>
      <c r="AK14" s="20"/>
      <c r="AL14" s="20">
        <v>2</v>
      </c>
      <c r="AM14" s="20"/>
      <c r="AN14" s="20">
        <v>4</v>
      </c>
      <c r="AO14" s="20"/>
      <c r="AP14" s="20">
        <v>4.8000000000000007</v>
      </c>
      <c r="AQ14" s="20"/>
      <c r="AR14" s="20">
        <v>3.8</v>
      </c>
      <c r="AS14" s="20"/>
      <c r="AT14" s="20">
        <v>2</v>
      </c>
      <c r="AU14" s="20"/>
      <c r="AV14" s="20">
        <v>2</v>
      </c>
      <c r="AW14" s="20"/>
      <c r="AX14" s="20">
        <v>2</v>
      </c>
      <c r="AY14" s="20"/>
      <c r="AZ14" s="20">
        <v>2</v>
      </c>
      <c r="BA14" s="20"/>
      <c r="BB14" s="20">
        <v>3</v>
      </c>
      <c r="BC14" s="20"/>
      <c r="BD14" s="20">
        <v>0</v>
      </c>
      <c r="BE14" s="20"/>
      <c r="BF14" s="20">
        <v>3</v>
      </c>
      <c r="BG14" s="20"/>
      <c r="BH14" s="20">
        <v>3</v>
      </c>
      <c r="BI14" s="20"/>
      <c r="BJ14" s="20">
        <v>2.8</v>
      </c>
      <c r="BK14" s="20"/>
      <c r="BL14" s="20">
        <v>2</v>
      </c>
      <c r="BM14" s="20"/>
      <c r="BN14" s="20">
        <v>2</v>
      </c>
      <c r="BO14" s="20"/>
      <c r="BP14" s="20">
        <v>2</v>
      </c>
      <c r="BQ14" s="20"/>
      <c r="BR14" s="20">
        <v>1</v>
      </c>
      <c r="BS14" s="20"/>
      <c r="BT14" s="20">
        <v>1</v>
      </c>
    </row>
    <row r="15" spans="1:103" ht="14.1" customHeight="1" x14ac:dyDescent="0.3">
      <c r="A15" s="7" t="s">
        <v>307</v>
      </c>
      <c r="B15" s="20"/>
      <c r="C15" s="20">
        <v>2</v>
      </c>
      <c r="D15" s="20"/>
      <c r="E15" s="20">
        <v>2</v>
      </c>
      <c r="F15" s="20"/>
      <c r="G15" s="20">
        <v>5</v>
      </c>
      <c r="H15" s="20"/>
      <c r="I15" s="20">
        <v>2</v>
      </c>
      <c r="J15" s="20"/>
      <c r="K15" s="20">
        <v>12.8</v>
      </c>
      <c r="L15" s="20"/>
      <c r="M15" s="20">
        <v>16</v>
      </c>
      <c r="N15" s="20"/>
      <c r="O15" s="20">
        <v>8</v>
      </c>
      <c r="P15" s="20"/>
      <c r="Q15" s="20">
        <v>6.6000000000000014</v>
      </c>
      <c r="R15" s="20"/>
      <c r="S15" s="20">
        <v>6.8000000000000007</v>
      </c>
      <c r="T15" s="20"/>
      <c r="U15" s="20">
        <v>7</v>
      </c>
      <c r="V15" s="20"/>
      <c r="W15" s="20">
        <v>5</v>
      </c>
      <c r="X15" s="20"/>
      <c r="Y15" s="20">
        <v>4</v>
      </c>
      <c r="Z15" s="20"/>
      <c r="AA15" s="20">
        <v>4</v>
      </c>
      <c r="AB15" s="20"/>
      <c r="AC15" s="20">
        <v>5.8000000000000007</v>
      </c>
      <c r="AD15" s="20"/>
      <c r="AE15" s="20">
        <v>5</v>
      </c>
      <c r="AF15" s="20"/>
      <c r="AG15" s="20">
        <v>5</v>
      </c>
      <c r="AH15" s="20"/>
      <c r="AI15" s="20">
        <v>4.8000000000000007</v>
      </c>
      <c r="AJ15" s="20"/>
      <c r="AK15" s="20">
        <v>3</v>
      </c>
      <c r="AL15" s="20"/>
      <c r="AM15" s="20">
        <v>2</v>
      </c>
      <c r="AN15" s="20"/>
      <c r="AO15" s="20">
        <v>5.8000000000000007</v>
      </c>
      <c r="AP15" s="20"/>
      <c r="AQ15" s="20">
        <v>2</v>
      </c>
      <c r="AR15" s="20"/>
      <c r="AS15" s="20">
        <v>3</v>
      </c>
      <c r="AT15" s="20"/>
      <c r="AU15" s="20">
        <v>2</v>
      </c>
      <c r="AV15" s="20"/>
      <c r="AW15" s="20">
        <v>2.8</v>
      </c>
      <c r="AX15" s="20"/>
      <c r="AY15" s="20">
        <v>3</v>
      </c>
      <c r="AZ15" s="20"/>
      <c r="BA15" s="20">
        <v>3</v>
      </c>
      <c r="BB15" s="20"/>
      <c r="BC15" s="20">
        <v>2</v>
      </c>
      <c r="BD15" s="20"/>
      <c r="BE15" s="20">
        <v>3</v>
      </c>
      <c r="BF15" s="20"/>
      <c r="BG15" s="20">
        <v>3.8</v>
      </c>
      <c r="BH15" s="20"/>
      <c r="BI15" s="20">
        <v>3</v>
      </c>
      <c r="BJ15" s="20"/>
      <c r="BK15" s="20">
        <v>2.8</v>
      </c>
      <c r="BL15" s="20"/>
      <c r="BM15" s="20">
        <v>1</v>
      </c>
      <c r="BN15" s="20"/>
      <c r="BO15" s="20">
        <v>1.8</v>
      </c>
      <c r="BP15" s="20"/>
      <c r="BQ15" s="20">
        <v>1</v>
      </c>
      <c r="BR15" s="20"/>
      <c r="BS15" s="20">
        <v>0</v>
      </c>
      <c r="BT15" s="20"/>
    </row>
    <row r="16" spans="1:103" ht="14.1" customHeight="1" x14ac:dyDescent="0.3">
      <c r="A16" s="7" t="s">
        <v>308</v>
      </c>
      <c r="B16" s="20">
        <v>3</v>
      </c>
      <c r="C16" s="20"/>
      <c r="D16" s="20">
        <v>2</v>
      </c>
      <c r="E16" s="20"/>
      <c r="F16" s="20">
        <v>5</v>
      </c>
      <c r="G16" s="20"/>
      <c r="H16" s="20">
        <v>7</v>
      </c>
      <c r="I16" s="20"/>
      <c r="J16" s="20">
        <v>13.8</v>
      </c>
      <c r="K16" s="20"/>
      <c r="L16" s="20">
        <v>7</v>
      </c>
      <c r="M16" s="20"/>
      <c r="N16" s="20">
        <v>22</v>
      </c>
      <c r="O16" s="20"/>
      <c r="P16" s="20">
        <v>12</v>
      </c>
      <c r="Q16" s="20"/>
      <c r="R16" s="20">
        <v>10</v>
      </c>
      <c r="S16" s="20"/>
      <c r="T16" s="20">
        <v>7</v>
      </c>
      <c r="U16" s="20"/>
      <c r="V16" s="20">
        <v>10.8</v>
      </c>
      <c r="W16" s="20"/>
      <c r="X16" s="20">
        <v>8</v>
      </c>
      <c r="Y16" s="20"/>
      <c r="Z16" s="20">
        <v>8.8000000000000007</v>
      </c>
      <c r="AA16" s="20"/>
      <c r="AB16" s="20">
        <v>7</v>
      </c>
      <c r="AC16" s="20"/>
      <c r="AD16" s="20">
        <v>7</v>
      </c>
      <c r="AE16" s="20"/>
      <c r="AF16" s="20">
        <v>7</v>
      </c>
      <c r="AG16" s="20"/>
      <c r="AH16" s="20">
        <v>4.8000000000000007</v>
      </c>
      <c r="AI16" s="20"/>
      <c r="AJ16" s="20">
        <v>5</v>
      </c>
      <c r="AK16" s="20"/>
      <c r="AL16" s="20">
        <v>3</v>
      </c>
      <c r="AM16" s="20"/>
      <c r="AN16" s="20">
        <v>4.8000000000000007</v>
      </c>
      <c r="AO16" s="20"/>
      <c r="AP16" s="20">
        <v>5</v>
      </c>
      <c r="AQ16" s="20"/>
      <c r="AR16" s="20">
        <v>4</v>
      </c>
      <c r="AS16" s="20"/>
      <c r="AT16" s="20">
        <v>2</v>
      </c>
      <c r="AU16" s="20"/>
      <c r="AV16" s="20">
        <v>2.8</v>
      </c>
      <c r="AW16" s="20"/>
      <c r="AX16" s="20">
        <v>3</v>
      </c>
      <c r="AY16" s="20"/>
      <c r="AZ16" s="20">
        <v>2.8</v>
      </c>
      <c r="BA16" s="20"/>
      <c r="BB16" s="20">
        <v>3</v>
      </c>
      <c r="BC16" s="20"/>
      <c r="BD16" s="20">
        <v>0</v>
      </c>
      <c r="BE16" s="20"/>
      <c r="BF16" s="20">
        <v>4</v>
      </c>
      <c r="BG16" s="20"/>
      <c r="BH16" s="20">
        <v>3</v>
      </c>
      <c r="BI16" s="20"/>
      <c r="BJ16" s="20">
        <v>3.8</v>
      </c>
      <c r="BK16" s="20"/>
      <c r="BL16" s="20">
        <v>3.8</v>
      </c>
      <c r="BM16" s="20"/>
      <c r="BN16" s="20">
        <v>2</v>
      </c>
      <c r="BO16" s="20"/>
      <c r="BP16" s="20">
        <v>2</v>
      </c>
      <c r="BQ16" s="20"/>
      <c r="BR16" s="20">
        <v>1</v>
      </c>
      <c r="BS16" s="20"/>
      <c r="BT16" s="20">
        <v>1</v>
      </c>
    </row>
    <row r="17" spans="1:72" ht="14.1" customHeight="1" x14ac:dyDescent="0.3">
      <c r="A17" s="7" t="s">
        <v>309</v>
      </c>
      <c r="B17" s="20"/>
      <c r="C17" s="20">
        <v>2</v>
      </c>
      <c r="D17" s="20"/>
      <c r="E17" s="20">
        <v>3</v>
      </c>
      <c r="F17" s="20"/>
      <c r="G17" s="20">
        <v>6</v>
      </c>
      <c r="H17" s="20"/>
      <c r="I17" s="20">
        <v>2.8</v>
      </c>
      <c r="J17" s="20"/>
      <c r="K17" s="20">
        <v>14</v>
      </c>
      <c r="L17" s="20"/>
      <c r="M17" s="20">
        <v>20</v>
      </c>
      <c r="N17" s="20"/>
      <c r="O17" s="20">
        <v>9</v>
      </c>
      <c r="P17" s="20"/>
      <c r="Q17" s="20">
        <v>7.6000000000000014</v>
      </c>
      <c r="R17" s="20"/>
      <c r="S17" s="20">
        <v>8</v>
      </c>
      <c r="T17" s="20"/>
      <c r="U17" s="20">
        <v>7.8000000000000007</v>
      </c>
      <c r="V17" s="20"/>
      <c r="W17" s="20">
        <v>6.8000000000000007</v>
      </c>
      <c r="X17" s="20"/>
      <c r="Y17" s="20">
        <v>4</v>
      </c>
      <c r="Z17" s="20"/>
      <c r="AA17" s="20">
        <v>4.8000000000000007</v>
      </c>
      <c r="AB17" s="20"/>
      <c r="AC17" s="20">
        <v>6</v>
      </c>
      <c r="AD17" s="20"/>
      <c r="AE17" s="20">
        <v>6.8000000000000007</v>
      </c>
      <c r="AF17" s="20"/>
      <c r="AG17" s="20">
        <v>6</v>
      </c>
      <c r="AH17" s="20"/>
      <c r="AI17" s="20">
        <v>4.8000000000000007</v>
      </c>
      <c r="AJ17" s="20"/>
      <c r="AK17" s="20">
        <v>3</v>
      </c>
      <c r="AL17" s="20"/>
      <c r="AM17" s="20">
        <v>2</v>
      </c>
      <c r="AN17" s="20"/>
      <c r="AO17" s="20">
        <v>5.8000000000000007</v>
      </c>
      <c r="AP17" s="20"/>
      <c r="AQ17" s="20">
        <v>3</v>
      </c>
      <c r="AR17" s="20"/>
      <c r="AS17" s="20">
        <v>3</v>
      </c>
      <c r="AT17" s="20"/>
      <c r="AU17" s="20">
        <v>3</v>
      </c>
      <c r="AV17" s="20"/>
      <c r="AW17" s="20">
        <v>3</v>
      </c>
      <c r="AX17" s="20"/>
      <c r="AY17" s="20">
        <v>5</v>
      </c>
      <c r="AZ17" s="20"/>
      <c r="BA17" s="20">
        <v>3</v>
      </c>
      <c r="BB17" s="20"/>
      <c r="BC17" s="20">
        <v>3</v>
      </c>
      <c r="BD17" s="20"/>
      <c r="BE17" s="20">
        <v>3</v>
      </c>
      <c r="BF17" s="20"/>
      <c r="BG17" s="20">
        <v>3.8</v>
      </c>
      <c r="BH17" s="20"/>
      <c r="BI17" s="20">
        <v>4</v>
      </c>
      <c r="BJ17" s="20"/>
      <c r="BK17" s="20">
        <v>3</v>
      </c>
      <c r="BL17" s="20"/>
      <c r="BM17" s="20">
        <v>2</v>
      </c>
      <c r="BN17" s="20"/>
      <c r="BO17" s="20">
        <v>2</v>
      </c>
      <c r="BP17" s="20"/>
      <c r="BQ17" s="20">
        <v>1.8</v>
      </c>
      <c r="BR17" s="20"/>
      <c r="BS17" s="20">
        <v>0</v>
      </c>
      <c r="BT17" s="20"/>
    </row>
    <row r="18" spans="1:72" ht="14.1" customHeight="1" x14ac:dyDescent="0.3">
      <c r="A18" s="7" t="s">
        <v>310</v>
      </c>
      <c r="B18" s="20">
        <v>3</v>
      </c>
      <c r="C18" s="20">
        <v>3</v>
      </c>
      <c r="D18" s="20">
        <v>3</v>
      </c>
      <c r="E18" s="20">
        <v>5.8000000000000007</v>
      </c>
      <c r="F18" s="20">
        <v>7</v>
      </c>
      <c r="G18" s="20">
        <v>8.8000000000000007</v>
      </c>
      <c r="H18" s="20">
        <v>11</v>
      </c>
      <c r="I18" s="20">
        <v>6</v>
      </c>
      <c r="J18" s="20">
        <v>17.8</v>
      </c>
      <c r="K18" s="20">
        <v>17.8</v>
      </c>
      <c r="L18" s="20">
        <v>8</v>
      </c>
      <c r="M18" s="20">
        <v>25</v>
      </c>
      <c r="N18" s="20">
        <v>27.2</v>
      </c>
      <c r="O18" s="20">
        <v>12</v>
      </c>
      <c r="P18" s="20">
        <v>15.8</v>
      </c>
      <c r="Q18" s="20">
        <v>10.8</v>
      </c>
      <c r="R18" s="20">
        <v>11.8</v>
      </c>
      <c r="S18" s="20">
        <v>9.8000000000000007</v>
      </c>
      <c r="T18" s="20">
        <v>9.8000000000000007</v>
      </c>
      <c r="U18" s="20">
        <v>10.8</v>
      </c>
      <c r="V18" s="20">
        <v>14</v>
      </c>
      <c r="W18" s="20">
        <v>8</v>
      </c>
      <c r="X18" s="20">
        <v>10</v>
      </c>
      <c r="Y18" s="20">
        <v>7</v>
      </c>
      <c r="Z18" s="20">
        <v>12.4</v>
      </c>
      <c r="AA18" s="20">
        <v>5.8000000000000007</v>
      </c>
      <c r="AB18" s="20">
        <v>8.8000000000000007</v>
      </c>
      <c r="AC18" s="20">
        <v>7</v>
      </c>
      <c r="AD18" s="20">
        <v>7.8000000000000007</v>
      </c>
      <c r="AE18" s="20">
        <v>7.8000000000000007</v>
      </c>
      <c r="AF18" s="20">
        <v>8.8000000000000007</v>
      </c>
      <c r="AG18" s="20">
        <v>8.6</v>
      </c>
      <c r="AH18" s="20">
        <v>6</v>
      </c>
      <c r="AI18" s="20">
        <v>5.8000000000000007</v>
      </c>
      <c r="AJ18" s="20">
        <v>6.8000000000000007</v>
      </c>
      <c r="AK18" s="20">
        <v>6</v>
      </c>
      <c r="AL18" s="20">
        <v>4.8000000000000007</v>
      </c>
      <c r="AM18" s="20">
        <v>4</v>
      </c>
      <c r="AN18" s="20">
        <v>6.8000000000000007</v>
      </c>
      <c r="AO18" s="20">
        <v>8.8000000000000007</v>
      </c>
      <c r="AP18" s="20">
        <v>6.8000000000000007</v>
      </c>
      <c r="AQ18" s="20">
        <v>4</v>
      </c>
      <c r="AR18" s="20">
        <v>4.8000000000000007</v>
      </c>
      <c r="AS18" s="20">
        <v>4.8000000000000007</v>
      </c>
      <c r="AT18" s="20">
        <v>3.8</v>
      </c>
      <c r="AU18" s="20">
        <v>5</v>
      </c>
      <c r="AV18" s="20">
        <v>3.8</v>
      </c>
      <c r="AW18" s="20">
        <v>4.6000000000000014</v>
      </c>
      <c r="AX18" s="20">
        <v>4.6000000000000014</v>
      </c>
      <c r="AY18" s="20">
        <v>5</v>
      </c>
      <c r="AZ18" s="20">
        <v>3</v>
      </c>
      <c r="BA18" s="20">
        <v>5</v>
      </c>
      <c r="BB18" s="20">
        <v>3.8</v>
      </c>
      <c r="BC18" s="20">
        <v>4.8000000000000007</v>
      </c>
      <c r="BD18" s="20">
        <v>1</v>
      </c>
      <c r="BE18" s="20">
        <v>6</v>
      </c>
      <c r="BF18" s="20">
        <v>5</v>
      </c>
      <c r="BG18" s="20">
        <v>4</v>
      </c>
      <c r="BH18" s="20">
        <v>4</v>
      </c>
      <c r="BI18" s="20">
        <v>5.8000000000000007</v>
      </c>
      <c r="BJ18" s="20">
        <v>5.8000000000000007</v>
      </c>
      <c r="BK18" s="20">
        <v>4</v>
      </c>
      <c r="BL18" s="20">
        <v>4</v>
      </c>
      <c r="BM18" s="20">
        <v>2</v>
      </c>
      <c r="BN18" s="20">
        <v>3</v>
      </c>
      <c r="BO18" s="20">
        <v>3</v>
      </c>
      <c r="BP18" s="20">
        <v>2</v>
      </c>
      <c r="BQ18" s="20">
        <v>2.8</v>
      </c>
      <c r="BR18" s="20">
        <v>2.8</v>
      </c>
      <c r="BS18" s="20">
        <v>1</v>
      </c>
      <c r="BT18" s="20">
        <v>1</v>
      </c>
    </row>
    <row r="19" spans="1:72" ht="14.1" customHeight="1" x14ac:dyDescent="0.3">
      <c r="A19" s="7" t="s">
        <v>311</v>
      </c>
      <c r="B19" s="20">
        <v>3</v>
      </c>
      <c r="C19" s="20">
        <v>3</v>
      </c>
      <c r="D19" s="20">
        <v>5</v>
      </c>
      <c r="E19" s="20">
        <v>8.6</v>
      </c>
      <c r="F19" s="20">
        <v>10</v>
      </c>
      <c r="G19" s="20">
        <v>11</v>
      </c>
      <c r="H19" s="20">
        <v>14.8</v>
      </c>
      <c r="I19" s="20">
        <v>9</v>
      </c>
      <c r="J19" s="20">
        <v>23.8</v>
      </c>
      <c r="K19" s="20">
        <v>26.6</v>
      </c>
      <c r="L19" s="20">
        <v>9.8000000000000007</v>
      </c>
      <c r="M19" s="20">
        <v>32.4</v>
      </c>
      <c r="N19" s="20">
        <v>33.799999999999997</v>
      </c>
      <c r="O19" s="20">
        <v>31.6</v>
      </c>
      <c r="P19" s="20">
        <v>26.8</v>
      </c>
      <c r="Q19" s="20">
        <v>16.2</v>
      </c>
      <c r="R19" s="20">
        <v>15.8</v>
      </c>
      <c r="S19" s="20">
        <v>14</v>
      </c>
      <c r="T19" s="20">
        <v>13</v>
      </c>
      <c r="U19" s="20">
        <v>15.8</v>
      </c>
      <c r="V19" s="20">
        <v>22.2</v>
      </c>
      <c r="W19" s="20">
        <v>12.6</v>
      </c>
      <c r="X19" s="20">
        <v>15</v>
      </c>
      <c r="Y19" s="20">
        <v>10</v>
      </c>
      <c r="Z19" s="20">
        <v>15.6</v>
      </c>
      <c r="AA19" s="20">
        <v>10</v>
      </c>
      <c r="AB19" s="20">
        <v>12.8</v>
      </c>
      <c r="AC19" s="20">
        <v>10</v>
      </c>
      <c r="AD19" s="20">
        <v>14.6</v>
      </c>
      <c r="AE19" s="20">
        <v>13.8</v>
      </c>
      <c r="AF19" s="20">
        <v>15.6</v>
      </c>
      <c r="AG19" s="20">
        <v>13.8</v>
      </c>
      <c r="AH19" s="20">
        <v>10.6</v>
      </c>
      <c r="AI19" s="20">
        <v>13.8</v>
      </c>
      <c r="AJ19" s="20">
        <v>11.8</v>
      </c>
      <c r="AK19" s="20">
        <v>15.6</v>
      </c>
      <c r="AL19" s="20">
        <v>8.8000000000000007</v>
      </c>
      <c r="AM19" s="20">
        <v>10.8</v>
      </c>
      <c r="AN19" s="20">
        <v>11</v>
      </c>
      <c r="AO19" s="20">
        <v>20.8</v>
      </c>
      <c r="AP19" s="20">
        <v>23</v>
      </c>
      <c r="AQ19" s="20">
        <v>12</v>
      </c>
      <c r="AR19" s="20">
        <v>9</v>
      </c>
      <c r="AS19" s="20">
        <v>10.8</v>
      </c>
      <c r="AT19" s="20">
        <v>5.8000000000000007</v>
      </c>
      <c r="AU19" s="20">
        <v>9</v>
      </c>
      <c r="AV19" s="20">
        <v>6</v>
      </c>
      <c r="AW19" s="20">
        <v>7.8000000000000007</v>
      </c>
      <c r="AX19" s="20">
        <v>9.8000000000000007</v>
      </c>
      <c r="AY19" s="20">
        <v>8.8000000000000007</v>
      </c>
      <c r="AZ19" s="20">
        <v>8.8000000000000007</v>
      </c>
      <c r="BA19" s="20">
        <v>11</v>
      </c>
      <c r="BB19" s="20">
        <v>6</v>
      </c>
      <c r="BC19" s="20">
        <v>8</v>
      </c>
      <c r="BD19" s="20">
        <v>3</v>
      </c>
      <c r="BE19" s="20">
        <v>12</v>
      </c>
      <c r="BF19" s="20">
        <v>8</v>
      </c>
      <c r="BG19" s="20">
        <v>7</v>
      </c>
      <c r="BH19" s="20">
        <v>8</v>
      </c>
      <c r="BI19" s="20">
        <v>12.8</v>
      </c>
      <c r="BJ19" s="20">
        <v>10.8</v>
      </c>
      <c r="BK19" s="20">
        <v>8.8000000000000007</v>
      </c>
      <c r="BL19" s="20">
        <v>8.7000000000000011</v>
      </c>
      <c r="BM19" s="20">
        <v>5</v>
      </c>
      <c r="BN19" s="20">
        <v>6</v>
      </c>
      <c r="BO19" s="20">
        <v>4</v>
      </c>
      <c r="BP19" s="20">
        <v>4</v>
      </c>
      <c r="BQ19" s="20">
        <v>3</v>
      </c>
      <c r="BR19" s="20">
        <v>4.1000000000000014</v>
      </c>
      <c r="BS19" s="20">
        <v>2</v>
      </c>
      <c r="BT19" s="20">
        <v>2</v>
      </c>
    </row>
    <row r="20" spans="1:72" ht="14.1" customHeight="1" x14ac:dyDescent="0.3">
      <c r="A20" s="7" t="s">
        <v>312</v>
      </c>
      <c r="B20" s="20">
        <v>3</v>
      </c>
      <c r="C20" s="20">
        <v>4</v>
      </c>
      <c r="D20" s="20">
        <v>6.6000000000000014</v>
      </c>
      <c r="E20" s="20">
        <v>8.8000000000000007</v>
      </c>
      <c r="F20" s="20">
        <v>10</v>
      </c>
      <c r="G20" s="20">
        <v>11</v>
      </c>
      <c r="H20" s="20">
        <v>15</v>
      </c>
      <c r="I20" s="20">
        <v>9</v>
      </c>
      <c r="J20" s="20">
        <v>24</v>
      </c>
      <c r="K20" s="20">
        <v>26.8</v>
      </c>
      <c r="L20" s="20">
        <v>10</v>
      </c>
      <c r="M20" s="20">
        <v>34.6</v>
      </c>
      <c r="N20" s="20">
        <v>34</v>
      </c>
      <c r="O20" s="20">
        <v>32.6</v>
      </c>
      <c r="P20" s="20">
        <v>27.6</v>
      </c>
      <c r="Q20" s="20">
        <v>17.399999999999999</v>
      </c>
      <c r="R20" s="20">
        <v>18</v>
      </c>
      <c r="S20" s="20">
        <v>15</v>
      </c>
      <c r="T20" s="20">
        <v>13</v>
      </c>
      <c r="U20" s="20">
        <v>16.8</v>
      </c>
      <c r="V20" s="20">
        <v>23</v>
      </c>
      <c r="W20" s="20">
        <v>13.4</v>
      </c>
      <c r="X20" s="20">
        <v>15.8</v>
      </c>
      <c r="Y20" s="20">
        <v>11</v>
      </c>
      <c r="Z20" s="20">
        <v>15.8</v>
      </c>
      <c r="AA20" s="20">
        <v>10.8</v>
      </c>
      <c r="AB20" s="20">
        <v>13.8</v>
      </c>
      <c r="AC20" s="20">
        <v>10</v>
      </c>
      <c r="AD20" s="20">
        <v>14.6</v>
      </c>
      <c r="AE20" s="20">
        <v>13.8</v>
      </c>
      <c r="AF20" s="20">
        <v>16</v>
      </c>
      <c r="AG20" s="20">
        <v>14.8</v>
      </c>
      <c r="AH20" s="20">
        <v>11</v>
      </c>
      <c r="AI20" s="20">
        <v>13.8</v>
      </c>
      <c r="AJ20" s="20">
        <v>12.8</v>
      </c>
      <c r="AK20" s="20">
        <v>16</v>
      </c>
      <c r="AL20" s="20">
        <v>8.8000000000000007</v>
      </c>
      <c r="AM20" s="20">
        <v>12.8</v>
      </c>
      <c r="AN20" s="20">
        <v>12.8</v>
      </c>
      <c r="AO20" s="20">
        <v>21.3</v>
      </c>
      <c r="AP20" s="20">
        <v>24.7</v>
      </c>
      <c r="AQ20" s="20">
        <v>13.8</v>
      </c>
      <c r="AR20" s="20">
        <v>9.8000000000000007</v>
      </c>
      <c r="AS20" s="20">
        <v>11</v>
      </c>
      <c r="AT20" s="20">
        <v>5.8000000000000007</v>
      </c>
      <c r="AU20" s="20">
        <v>10</v>
      </c>
      <c r="AV20" s="20">
        <v>6.8000000000000007</v>
      </c>
      <c r="AW20" s="20">
        <v>7.8000000000000007</v>
      </c>
      <c r="AX20" s="20">
        <v>10</v>
      </c>
      <c r="AY20" s="20">
        <v>8.8000000000000007</v>
      </c>
      <c r="AZ20" s="20">
        <v>9</v>
      </c>
      <c r="BA20" s="20">
        <v>12.6</v>
      </c>
      <c r="BB20" s="20">
        <v>6.8000000000000007</v>
      </c>
      <c r="BC20" s="20">
        <v>10.6</v>
      </c>
      <c r="BD20" s="20">
        <v>4</v>
      </c>
      <c r="BE20" s="20">
        <v>15</v>
      </c>
      <c r="BF20" s="20">
        <v>10</v>
      </c>
      <c r="BG20" s="20">
        <v>7.8000000000000007</v>
      </c>
      <c r="BH20" s="20">
        <v>8</v>
      </c>
      <c r="BI20" s="20">
        <v>12.8</v>
      </c>
      <c r="BJ20" s="20">
        <v>11</v>
      </c>
      <c r="BK20" s="20">
        <v>9</v>
      </c>
      <c r="BL20" s="20">
        <v>8.8000000000000007</v>
      </c>
      <c r="BM20" s="20">
        <v>5</v>
      </c>
      <c r="BN20" s="20">
        <v>6</v>
      </c>
      <c r="BO20" s="20">
        <v>4</v>
      </c>
      <c r="BP20" s="20">
        <v>5</v>
      </c>
      <c r="BQ20" s="20">
        <v>3</v>
      </c>
      <c r="BR20" s="20">
        <v>4.9000000000000004</v>
      </c>
      <c r="BS20" s="20">
        <v>2</v>
      </c>
      <c r="BT20" s="20">
        <v>2.8</v>
      </c>
    </row>
    <row r="21" spans="1:72" ht="14.1" customHeight="1" x14ac:dyDescent="0.3">
      <c r="A21" s="7" t="s">
        <v>313</v>
      </c>
      <c r="B21" s="20">
        <v>4</v>
      </c>
      <c r="C21" s="20">
        <v>5</v>
      </c>
      <c r="D21" s="20">
        <v>7.8000000000000007</v>
      </c>
      <c r="E21" s="20">
        <v>8.8000000000000007</v>
      </c>
      <c r="F21" s="20">
        <v>10</v>
      </c>
      <c r="G21" s="20">
        <v>12</v>
      </c>
      <c r="H21" s="20">
        <v>16</v>
      </c>
      <c r="I21" s="20">
        <v>11.6</v>
      </c>
      <c r="J21" s="20">
        <v>26</v>
      </c>
      <c r="K21" s="20">
        <v>28</v>
      </c>
      <c r="L21" s="20">
        <v>11</v>
      </c>
      <c r="M21" s="20">
        <v>37.4</v>
      </c>
      <c r="N21" s="20">
        <v>35.6</v>
      </c>
      <c r="O21" s="20">
        <v>34.799999999999997</v>
      </c>
      <c r="P21" s="20">
        <v>28.4</v>
      </c>
      <c r="Q21" s="20">
        <v>17.600000000000001</v>
      </c>
      <c r="R21" s="20">
        <v>18.8</v>
      </c>
      <c r="S21" s="20">
        <v>15.8</v>
      </c>
      <c r="T21" s="20">
        <v>15.8</v>
      </c>
      <c r="U21" s="20">
        <v>17</v>
      </c>
      <c r="V21" s="20">
        <v>22.4</v>
      </c>
      <c r="W21" s="20">
        <v>13.4</v>
      </c>
      <c r="X21" s="20">
        <v>16</v>
      </c>
      <c r="Y21" s="20">
        <v>12</v>
      </c>
      <c r="Z21" s="20">
        <v>16</v>
      </c>
      <c r="AA21" s="20">
        <v>12</v>
      </c>
      <c r="AB21" s="20">
        <v>14.8</v>
      </c>
      <c r="AC21" s="20">
        <v>10.8</v>
      </c>
      <c r="AD21" s="20">
        <v>15</v>
      </c>
      <c r="AE21" s="20">
        <v>14.8</v>
      </c>
      <c r="AF21" s="20">
        <v>17.8</v>
      </c>
      <c r="AG21" s="20">
        <v>15.8</v>
      </c>
      <c r="AH21" s="20">
        <v>11.8</v>
      </c>
      <c r="AI21" s="20">
        <v>14.8</v>
      </c>
      <c r="AJ21" s="20">
        <v>13.6</v>
      </c>
      <c r="AK21" s="20">
        <v>16.600000000000001</v>
      </c>
      <c r="AL21" s="20">
        <v>9</v>
      </c>
      <c r="AM21" s="20">
        <v>13.8</v>
      </c>
      <c r="AN21" s="20">
        <v>14.6</v>
      </c>
      <c r="AO21" s="20">
        <v>21.3</v>
      </c>
      <c r="AP21" s="20">
        <v>25.5</v>
      </c>
      <c r="AQ21" s="20">
        <v>14</v>
      </c>
      <c r="AR21" s="20">
        <v>10</v>
      </c>
      <c r="AS21" s="20">
        <v>11</v>
      </c>
      <c r="AT21" s="20">
        <v>5.9</v>
      </c>
      <c r="AU21" s="20">
        <v>10</v>
      </c>
      <c r="AV21" s="20">
        <v>7</v>
      </c>
      <c r="AW21" s="20">
        <v>7.8000000000000007</v>
      </c>
      <c r="AX21" s="20">
        <v>10</v>
      </c>
      <c r="AY21" s="20">
        <v>9</v>
      </c>
      <c r="AZ21" s="20">
        <v>9</v>
      </c>
      <c r="BA21" s="20">
        <v>12</v>
      </c>
      <c r="BB21" s="20">
        <v>6.8000000000000007</v>
      </c>
      <c r="BC21" s="20">
        <v>10.6</v>
      </c>
      <c r="BD21" s="20">
        <v>4.8000000000000007</v>
      </c>
      <c r="BE21" s="20">
        <v>15.8</v>
      </c>
      <c r="BF21" s="20">
        <v>10</v>
      </c>
      <c r="BG21" s="20">
        <v>8</v>
      </c>
      <c r="BH21" s="20">
        <v>8</v>
      </c>
      <c r="BI21" s="20">
        <v>13.8</v>
      </c>
      <c r="BJ21" s="20">
        <v>12</v>
      </c>
      <c r="BK21" s="20">
        <v>9.8000000000000007</v>
      </c>
      <c r="BL21" s="20">
        <v>9.8000000000000007</v>
      </c>
      <c r="BM21" s="20">
        <v>5</v>
      </c>
      <c r="BN21" s="20">
        <v>6</v>
      </c>
      <c r="BO21" s="20">
        <v>5</v>
      </c>
      <c r="BP21" s="20">
        <v>5</v>
      </c>
      <c r="BQ21" s="20">
        <v>3.8</v>
      </c>
      <c r="BR21" s="20">
        <v>4.9000000000000004</v>
      </c>
      <c r="BS21" s="20">
        <v>2.8</v>
      </c>
      <c r="BT21" s="20">
        <v>3.8</v>
      </c>
    </row>
    <row r="22" spans="1:72" ht="14.1" customHeight="1" x14ac:dyDescent="0.3">
      <c r="A22" s="7" t="s">
        <v>314</v>
      </c>
      <c r="B22" s="20">
        <v>4</v>
      </c>
      <c r="C22" s="20">
        <v>5</v>
      </c>
      <c r="D22" s="20">
        <v>9.8000000000000007</v>
      </c>
      <c r="E22" s="20">
        <v>9</v>
      </c>
      <c r="F22" s="20">
        <v>11</v>
      </c>
      <c r="G22" s="20">
        <v>13.6</v>
      </c>
      <c r="H22" s="20">
        <v>18.8</v>
      </c>
      <c r="I22" s="20">
        <v>13</v>
      </c>
      <c r="J22" s="20">
        <v>28</v>
      </c>
      <c r="K22" s="20">
        <v>30.4</v>
      </c>
      <c r="L22" s="20">
        <v>11.8</v>
      </c>
      <c r="M22" s="20">
        <v>40.400000000000013</v>
      </c>
      <c r="N22" s="20">
        <v>38.6</v>
      </c>
      <c r="O22" s="20">
        <v>36.4</v>
      </c>
      <c r="P22" s="20">
        <v>29.4</v>
      </c>
      <c r="Q22" s="20">
        <v>19.8</v>
      </c>
      <c r="R22" s="20">
        <v>20</v>
      </c>
      <c r="S22" s="20">
        <v>18</v>
      </c>
      <c r="T22" s="20">
        <v>17.5</v>
      </c>
      <c r="U22" s="20">
        <v>18.7</v>
      </c>
      <c r="V22" s="20">
        <v>25</v>
      </c>
      <c r="W22" s="20">
        <v>14.8</v>
      </c>
      <c r="X22" s="20">
        <v>18.399999999999999</v>
      </c>
      <c r="Y22" s="20">
        <v>12.8</v>
      </c>
      <c r="Z22" s="20">
        <v>16</v>
      </c>
      <c r="AA22" s="20">
        <v>13</v>
      </c>
      <c r="AB22" s="20">
        <v>15</v>
      </c>
      <c r="AC22" s="20">
        <v>12</v>
      </c>
      <c r="AD22" s="20">
        <v>17</v>
      </c>
      <c r="AE22" s="20">
        <v>16</v>
      </c>
      <c r="AF22" s="20">
        <v>19</v>
      </c>
      <c r="AG22" s="20">
        <v>17.8</v>
      </c>
      <c r="AH22" s="20">
        <v>13.6</v>
      </c>
      <c r="AI22" s="20">
        <v>15.6</v>
      </c>
      <c r="AJ22" s="20">
        <v>14.8</v>
      </c>
      <c r="AK22" s="20">
        <v>17.8</v>
      </c>
      <c r="AL22" s="20">
        <v>10.6</v>
      </c>
      <c r="AM22" s="20">
        <v>13</v>
      </c>
      <c r="AN22" s="20">
        <v>15.6</v>
      </c>
      <c r="AO22" s="20">
        <v>21.9</v>
      </c>
      <c r="AP22" s="20">
        <v>26.5</v>
      </c>
      <c r="AQ22" s="20">
        <v>15.8</v>
      </c>
      <c r="AR22" s="20">
        <v>12</v>
      </c>
      <c r="AS22" s="20">
        <v>11</v>
      </c>
      <c r="AT22" s="20">
        <v>6.9</v>
      </c>
      <c r="AU22" s="20">
        <v>12.2</v>
      </c>
      <c r="AV22" s="20">
        <v>7.3000000000000007</v>
      </c>
      <c r="AW22" s="20">
        <v>7.8000000000000007</v>
      </c>
      <c r="AX22" s="20">
        <v>9.8000000000000007</v>
      </c>
      <c r="AY22" s="20">
        <v>9</v>
      </c>
      <c r="AZ22" s="20">
        <v>9</v>
      </c>
      <c r="BA22" s="20">
        <v>12</v>
      </c>
      <c r="BB22" s="20">
        <v>6.8000000000000007</v>
      </c>
      <c r="BC22" s="20">
        <v>12</v>
      </c>
      <c r="BD22" s="20">
        <v>4.8000000000000007</v>
      </c>
      <c r="BE22" s="20">
        <v>17</v>
      </c>
      <c r="BF22" s="20">
        <v>11</v>
      </c>
      <c r="BG22" s="20">
        <v>7.8000000000000007</v>
      </c>
      <c r="BH22" s="20">
        <v>7.8000000000000007</v>
      </c>
      <c r="BI22" s="20">
        <v>16</v>
      </c>
      <c r="BJ22" s="20">
        <v>13</v>
      </c>
      <c r="BK22" s="20">
        <v>11</v>
      </c>
      <c r="BL22" s="20">
        <v>10</v>
      </c>
      <c r="BM22" s="20">
        <v>5</v>
      </c>
      <c r="BN22" s="20">
        <v>7</v>
      </c>
      <c r="BO22" s="20">
        <v>5</v>
      </c>
      <c r="BP22" s="20">
        <v>5.8000000000000007</v>
      </c>
      <c r="BQ22" s="20">
        <v>3.8</v>
      </c>
      <c r="BR22" s="20">
        <v>4.9000000000000004</v>
      </c>
      <c r="BS22" s="20">
        <v>3</v>
      </c>
      <c r="BT22" s="20">
        <v>4</v>
      </c>
    </row>
    <row r="23" spans="1:72" ht="14.1" customHeight="1" x14ac:dyDescent="0.3">
      <c r="A23" s="7" t="s">
        <v>315</v>
      </c>
      <c r="B23" s="20">
        <v>4</v>
      </c>
      <c r="C23" s="20">
        <v>5</v>
      </c>
      <c r="D23" s="20">
        <v>9.8000000000000007</v>
      </c>
      <c r="E23" s="20">
        <v>9</v>
      </c>
      <c r="F23" s="20">
        <v>11</v>
      </c>
      <c r="G23" s="20">
        <v>13.6</v>
      </c>
      <c r="H23" s="20">
        <v>19</v>
      </c>
      <c r="I23" s="20">
        <v>13</v>
      </c>
      <c r="J23" s="20">
        <v>28</v>
      </c>
      <c r="K23" s="20">
        <v>30.8</v>
      </c>
      <c r="L23" s="20">
        <v>11.8</v>
      </c>
      <c r="M23" s="20">
        <v>40.200000000000003</v>
      </c>
      <c r="N23" s="20">
        <v>40.200000000000003</v>
      </c>
      <c r="O23" s="20">
        <v>36.4</v>
      </c>
      <c r="P23" s="20">
        <v>28.6</v>
      </c>
      <c r="Q23" s="20">
        <v>19.8</v>
      </c>
      <c r="R23" s="20">
        <v>19.8</v>
      </c>
      <c r="S23" s="20">
        <v>18.8</v>
      </c>
      <c r="T23" s="20">
        <v>17.5</v>
      </c>
      <c r="U23" s="20">
        <v>19</v>
      </c>
      <c r="V23" s="20">
        <v>25</v>
      </c>
      <c r="W23" s="20">
        <v>14.8</v>
      </c>
      <c r="X23" s="20">
        <v>18.399999999999999</v>
      </c>
      <c r="Y23" s="20">
        <v>12.8</v>
      </c>
      <c r="Z23" s="20">
        <v>16.8</v>
      </c>
      <c r="AA23" s="20">
        <v>13</v>
      </c>
      <c r="AB23" s="20">
        <v>15</v>
      </c>
      <c r="AC23" s="20">
        <v>12</v>
      </c>
      <c r="AD23" s="20">
        <v>18.600000000000001</v>
      </c>
      <c r="AE23" s="20">
        <v>17</v>
      </c>
      <c r="AF23" s="20">
        <v>19.399999999999999</v>
      </c>
      <c r="AG23" s="20">
        <v>18</v>
      </c>
      <c r="AH23" s="20">
        <v>13.6</v>
      </c>
      <c r="AI23" s="20">
        <v>15.8</v>
      </c>
      <c r="AJ23" s="20">
        <v>13.8</v>
      </c>
      <c r="AK23" s="20">
        <v>16.600000000000001</v>
      </c>
      <c r="AL23" s="20">
        <v>9</v>
      </c>
      <c r="AM23" s="20">
        <v>12.6</v>
      </c>
      <c r="AN23" s="20">
        <v>14.8</v>
      </c>
      <c r="AO23" s="20">
        <v>23</v>
      </c>
      <c r="AP23" s="20">
        <v>28.6</v>
      </c>
      <c r="AQ23" s="20">
        <v>19.2</v>
      </c>
      <c r="AR23" s="20">
        <v>12.8</v>
      </c>
      <c r="AS23" s="20">
        <v>11</v>
      </c>
      <c r="AT23" s="20">
        <v>7</v>
      </c>
      <c r="AU23" s="20">
        <v>13</v>
      </c>
      <c r="AV23" s="20">
        <v>7.9</v>
      </c>
      <c r="AW23" s="20">
        <v>9.8000000000000007</v>
      </c>
      <c r="AX23" s="20">
        <v>9.8000000000000007</v>
      </c>
      <c r="AY23" s="20">
        <v>11</v>
      </c>
      <c r="AZ23" s="20">
        <v>9.8000000000000007</v>
      </c>
      <c r="BA23" s="20">
        <v>12.8</v>
      </c>
      <c r="BB23" s="20">
        <v>7</v>
      </c>
      <c r="BC23" s="20">
        <v>13</v>
      </c>
      <c r="BD23" s="20">
        <v>5.8000000000000007</v>
      </c>
      <c r="BE23" s="20">
        <v>16.7</v>
      </c>
      <c r="BF23" s="20">
        <v>11</v>
      </c>
      <c r="BG23" s="20">
        <v>8.6</v>
      </c>
      <c r="BH23" s="20">
        <v>7</v>
      </c>
      <c r="BI23" s="20">
        <v>16</v>
      </c>
      <c r="BJ23" s="20">
        <v>13</v>
      </c>
      <c r="BK23" s="20">
        <v>11.7</v>
      </c>
      <c r="BL23" s="20">
        <v>9.8000000000000007</v>
      </c>
      <c r="BM23" s="20">
        <v>6</v>
      </c>
      <c r="BN23" s="20">
        <v>8</v>
      </c>
      <c r="BO23" s="20">
        <v>6</v>
      </c>
      <c r="BP23" s="20">
        <v>7</v>
      </c>
      <c r="BQ23" s="20">
        <v>4</v>
      </c>
      <c r="BR23" s="20">
        <v>7.8000000000000007</v>
      </c>
      <c r="BS23" s="20">
        <v>3.8</v>
      </c>
      <c r="BT23" s="20">
        <v>4</v>
      </c>
    </row>
    <row r="24" spans="1:72" ht="14.1" customHeight="1" x14ac:dyDescent="0.3">
      <c r="A24" s="7" t="s">
        <v>316</v>
      </c>
      <c r="B24" s="20">
        <v>4</v>
      </c>
      <c r="C24" s="20">
        <v>6.8000000000000007</v>
      </c>
      <c r="D24" s="20">
        <v>9.8000000000000007</v>
      </c>
      <c r="E24" s="20">
        <v>10.8</v>
      </c>
      <c r="F24" s="20">
        <v>12</v>
      </c>
      <c r="G24" s="20">
        <v>14</v>
      </c>
      <c r="H24" s="20">
        <v>21</v>
      </c>
      <c r="I24" s="20">
        <v>14.8</v>
      </c>
      <c r="J24" s="20">
        <v>29</v>
      </c>
      <c r="K24" s="20">
        <v>32</v>
      </c>
      <c r="L24" s="20">
        <v>12.6</v>
      </c>
      <c r="M24" s="20">
        <v>41.400000000000013</v>
      </c>
      <c r="N24" s="20">
        <v>40.200000000000003</v>
      </c>
      <c r="O24" s="20">
        <v>36</v>
      </c>
      <c r="P24" s="20">
        <v>30.4</v>
      </c>
      <c r="Q24" s="20">
        <v>20</v>
      </c>
      <c r="R24" s="20">
        <v>20.6</v>
      </c>
      <c r="S24" s="20">
        <v>19</v>
      </c>
      <c r="T24" s="20">
        <v>18</v>
      </c>
      <c r="U24" s="20">
        <v>20.6</v>
      </c>
      <c r="V24" s="20">
        <v>25.8</v>
      </c>
      <c r="W24" s="20">
        <v>15.8</v>
      </c>
      <c r="X24" s="20">
        <v>16.8</v>
      </c>
      <c r="Y24" s="20">
        <v>13.6</v>
      </c>
      <c r="Z24" s="20">
        <v>17.600000000000001</v>
      </c>
      <c r="AA24" s="20">
        <v>14</v>
      </c>
      <c r="AB24" s="20">
        <v>15</v>
      </c>
      <c r="AC24" s="20">
        <v>14.2</v>
      </c>
      <c r="AD24" s="20">
        <v>23.3</v>
      </c>
      <c r="AE24" s="20">
        <v>18.600000000000001</v>
      </c>
      <c r="AF24" s="20">
        <v>19.5</v>
      </c>
      <c r="AG24" s="20">
        <v>20.8</v>
      </c>
      <c r="AH24" s="20">
        <v>12.9</v>
      </c>
      <c r="AI24" s="20">
        <v>16.600000000000001</v>
      </c>
      <c r="AJ24" s="20">
        <v>13.5</v>
      </c>
      <c r="AK24" s="20">
        <v>16.8</v>
      </c>
      <c r="AL24" s="20">
        <v>10</v>
      </c>
      <c r="AM24" s="20">
        <v>14</v>
      </c>
      <c r="AN24" s="20">
        <v>11</v>
      </c>
      <c r="AO24" s="20">
        <v>17.7</v>
      </c>
      <c r="AP24" s="20">
        <v>25</v>
      </c>
      <c r="AQ24" s="20">
        <v>18.399999999999999</v>
      </c>
      <c r="AR24" s="20">
        <v>12.7</v>
      </c>
      <c r="AS24" s="20">
        <v>11.8</v>
      </c>
      <c r="AT24" s="20">
        <v>10</v>
      </c>
      <c r="AU24" s="20">
        <v>13</v>
      </c>
      <c r="AV24" s="20">
        <v>10</v>
      </c>
      <c r="AW24" s="20">
        <v>12</v>
      </c>
      <c r="AX24" s="20">
        <v>13.8</v>
      </c>
      <c r="AY24" s="20">
        <v>13</v>
      </c>
      <c r="AZ24" s="20">
        <v>12</v>
      </c>
      <c r="BA24" s="20">
        <v>15</v>
      </c>
      <c r="BB24" s="20">
        <v>8.8000000000000007</v>
      </c>
      <c r="BC24" s="20">
        <v>15</v>
      </c>
      <c r="BD24" s="20">
        <v>8</v>
      </c>
      <c r="BE24" s="20">
        <v>19</v>
      </c>
      <c r="BF24" s="20">
        <v>11</v>
      </c>
      <c r="BG24" s="20">
        <v>9.8000000000000007</v>
      </c>
      <c r="BH24" s="20">
        <v>7.4</v>
      </c>
      <c r="BI24" s="20">
        <v>17.8</v>
      </c>
      <c r="BJ24" s="20">
        <v>13.7</v>
      </c>
      <c r="BK24" s="20">
        <v>12.7</v>
      </c>
      <c r="BL24" s="20">
        <v>9.5</v>
      </c>
      <c r="BM24" s="20">
        <v>6</v>
      </c>
      <c r="BN24" s="20">
        <v>8</v>
      </c>
      <c r="BO24" s="20">
        <v>6</v>
      </c>
      <c r="BP24" s="20">
        <v>7.7</v>
      </c>
      <c r="BQ24" s="20">
        <v>5</v>
      </c>
      <c r="BR24" s="20">
        <v>7.7</v>
      </c>
      <c r="BS24" s="20">
        <v>3.7</v>
      </c>
      <c r="BT24" s="20">
        <v>4</v>
      </c>
    </row>
    <row r="25" spans="1:72" ht="14.1" customHeight="1" x14ac:dyDescent="0.3">
      <c r="A25" s="7" t="s">
        <v>317</v>
      </c>
      <c r="B25" s="20">
        <v>4</v>
      </c>
      <c r="C25" s="20">
        <v>7</v>
      </c>
      <c r="D25" s="20">
        <v>12</v>
      </c>
      <c r="E25" s="20">
        <v>11.8</v>
      </c>
      <c r="F25" s="20">
        <v>12.8</v>
      </c>
      <c r="G25" s="20">
        <v>14</v>
      </c>
      <c r="H25" s="20">
        <v>22</v>
      </c>
      <c r="I25" s="20">
        <v>15</v>
      </c>
      <c r="J25" s="20">
        <v>30.6</v>
      </c>
      <c r="K25" s="20">
        <v>33</v>
      </c>
      <c r="L25" s="20">
        <v>12.6</v>
      </c>
      <c r="M25" s="20">
        <v>42.400000000000013</v>
      </c>
      <c r="N25" s="20">
        <v>41.900000000000013</v>
      </c>
      <c r="O25" s="20">
        <v>36.799999999999997</v>
      </c>
      <c r="P25" s="20">
        <v>30.8</v>
      </c>
      <c r="Q25" s="20">
        <v>20</v>
      </c>
      <c r="R25" s="20">
        <v>21.4</v>
      </c>
      <c r="S25" s="20">
        <v>20</v>
      </c>
      <c r="T25" s="20">
        <v>18.600000000000001</v>
      </c>
      <c r="U25" s="20">
        <v>21.8</v>
      </c>
      <c r="V25" s="20">
        <v>26</v>
      </c>
      <c r="W25" s="20">
        <v>17.399999999999999</v>
      </c>
      <c r="X25" s="20">
        <v>18</v>
      </c>
      <c r="Y25" s="20">
        <v>14</v>
      </c>
      <c r="Z25" s="20">
        <v>17.600000000000001</v>
      </c>
      <c r="AA25" s="20">
        <v>15.7</v>
      </c>
      <c r="AB25" s="20">
        <v>16.5</v>
      </c>
      <c r="AC25" s="20">
        <v>14.8</v>
      </c>
      <c r="AD25" s="20">
        <v>22.8</v>
      </c>
      <c r="AE25" s="20">
        <v>18.600000000000001</v>
      </c>
      <c r="AF25" s="20">
        <v>20</v>
      </c>
      <c r="AG25" s="20">
        <v>21.8</v>
      </c>
      <c r="AH25" s="20">
        <v>15.1</v>
      </c>
      <c r="AI25" s="20">
        <v>18</v>
      </c>
      <c r="AJ25" s="20">
        <v>13.7</v>
      </c>
      <c r="AK25" s="20">
        <v>17.8</v>
      </c>
      <c r="AL25" s="20">
        <v>11.8</v>
      </c>
      <c r="AM25" s="20">
        <v>15.6</v>
      </c>
      <c r="AN25" s="20">
        <v>12</v>
      </c>
      <c r="AO25" s="20">
        <v>19.100000000000001</v>
      </c>
      <c r="AP25" s="20">
        <v>29</v>
      </c>
      <c r="AQ25" s="20">
        <v>18.600000000000001</v>
      </c>
      <c r="AR25" s="20">
        <v>13</v>
      </c>
      <c r="AS25" s="20">
        <v>12</v>
      </c>
      <c r="AT25" s="20">
        <v>10</v>
      </c>
      <c r="AU25" s="20">
        <v>15</v>
      </c>
      <c r="AV25" s="20">
        <v>11</v>
      </c>
      <c r="AW25" s="20">
        <v>12.8</v>
      </c>
      <c r="AX25" s="20">
        <v>15.4</v>
      </c>
      <c r="AY25" s="20">
        <v>15</v>
      </c>
      <c r="AZ25" s="20">
        <v>13</v>
      </c>
      <c r="BA25" s="20">
        <v>15</v>
      </c>
      <c r="BB25" s="20">
        <v>8.8000000000000007</v>
      </c>
      <c r="BC25" s="20">
        <v>16</v>
      </c>
      <c r="BD25" s="20">
        <v>8</v>
      </c>
      <c r="BE25" s="20">
        <v>19.2</v>
      </c>
      <c r="BF25" s="20">
        <v>11.8</v>
      </c>
      <c r="BG25" s="20">
        <v>9</v>
      </c>
      <c r="BH25" s="20">
        <v>7.4</v>
      </c>
      <c r="BI25" s="20">
        <v>19.8</v>
      </c>
      <c r="BJ25" s="20">
        <v>12.6</v>
      </c>
      <c r="BK25" s="20">
        <v>12</v>
      </c>
      <c r="BL25" s="20">
        <v>9.9</v>
      </c>
      <c r="BM25" s="20">
        <v>7</v>
      </c>
      <c r="BN25" s="20">
        <v>8.8000000000000007</v>
      </c>
      <c r="BO25" s="20">
        <v>6.8000000000000007</v>
      </c>
      <c r="BP25" s="20">
        <v>8</v>
      </c>
      <c r="BQ25" s="20">
        <v>4</v>
      </c>
      <c r="BR25" s="20">
        <v>7.7</v>
      </c>
      <c r="BS25" s="20">
        <v>3.7</v>
      </c>
      <c r="BT25" s="20">
        <v>4</v>
      </c>
    </row>
    <row r="26" spans="1:72" ht="14.1" customHeight="1" x14ac:dyDescent="0.3">
      <c r="A26" s="7" t="s">
        <v>318</v>
      </c>
      <c r="B26" s="20">
        <v>4</v>
      </c>
      <c r="C26" s="20">
        <v>7</v>
      </c>
      <c r="D26" s="20">
        <v>12.8</v>
      </c>
      <c r="E26" s="20">
        <v>11</v>
      </c>
      <c r="F26" s="20">
        <v>12.8</v>
      </c>
      <c r="G26" s="20">
        <v>14.8</v>
      </c>
      <c r="H26" s="20">
        <v>24</v>
      </c>
      <c r="I26" s="20">
        <v>15.6</v>
      </c>
      <c r="J26" s="20">
        <v>31</v>
      </c>
      <c r="K26" s="20">
        <v>33.700000000000003</v>
      </c>
      <c r="L26" s="20">
        <v>12.6</v>
      </c>
      <c r="M26" s="20">
        <v>43.400000000000013</v>
      </c>
      <c r="N26" s="20">
        <v>41.900000000000013</v>
      </c>
      <c r="O26" s="20">
        <v>38.400000000000013</v>
      </c>
      <c r="P26" s="20">
        <v>30</v>
      </c>
      <c r="Q26" s="20">
        <v>20</v>
      </c>
      <c r="R26" s="20">
        <v>21.8</v>
      </c>
      <c r="S26" s="20">
        <v>21</v>
      </c>
      <c r="T26" s="20">
        <v>18.8</v>
      </c>
      <c r="U26" s="20">
        <v>22</v>
      </c>
      <c r="V26" s="20">
        <v>26.7</v>
      </c>
      <c r="W26" s="20">
        <v>16.600000000000001</v>
      </c>
      <c r="X26" s="20">
        <v>19</v>
      </c>
      <c r="Y26" s="20">
        <v>14.8</v>
      </c>
      <c r="Z26" s="20">
        <v>18.8</v>
      </c>
      <c r="AA26" s="20">
        <v>17</v>
      </c>
      <c r="AB26" s="20">
        <v>17</v>
      </c>
      <c r="AC26" s="20">
        <v>16.8</v>
      </c>
      <c r="AD26" s="20">
        <v>24</v>
      </c>
      <c r="AE26" s="20">
        <v>22.2</v>
      </c>
      <c r="AF26" s="20">
        <v>21.9</v>
      </c>
      <c r="AG26" s="20">
        <v>22.8</v>
      </c>
      <c r="AH26" s="20">
        <v>16.8</v>
      </c>
      <c r="AI26" s="20">
        <v>19.399999999999999</v>
      </c>
      <c r="AJ26" s="20">
        <v>14.6</v>
      </c>
      <c r="AK26" s="20">
        <v>19.600000000000001</v>
      </c>
      <c r="AL26" s="20">
        <v>13.6</v>
      </c>
      <c r="AM26" s="20">
        <v>16.399999999999999</v>
      </c>
      <c r="AN26" s="20">
        <v>13.6</v>
      </c>
      <c r="AO26" s="20">
        <v>20.399999999999999</v>
      </c>
      <c r="AP26" s="20">
        <v>29</v>
      </c>
      <c r="AQ26" s="20">
        <v>20</v>
      </c>
      <c r="AR26" s="20">
        <v>16</v>
      </c>
      <c r="AS26" s="20">
        <v>13.8</v>
      </c>
      <c r="AT26" s="20">
        <v>12</v>
      </c>
      <c r="AU26" s="20">
        <v>16.8</v>
      </c>
      <c r="AV26" s="20">
        <v>12</v>
      </c>
      <c r="AW26" s="20">
        <v>12.8</v>
      </c>
      <c r="AX26" s="20">
        <v>15.8</v>
      </c>
      <c r="AY26" s="20">
        <v>16.8</v>
      </c>
      <c r="AZ26" s="20">
        <v>14.8</v>
      </c>
      <c r="BA26" s="20">
        <v>16</v>
      </c>
      <c r="BB26" s="20">
        <v>9.8000000000000007</v>
      </c>
      <c r="BC26" s="20">
        <v>17.8</v>
      </c>
      <c r="BD26" s="20">
        <v>8.8000000000000007</v>
      </c>
      <c r="BE26" s="20">
        <v>24</v>
      </c>
      <c r="BF26" s="20">
        <v>14.6</v>
      </c>
      <c r="BG26" s="20">
        <v>12</v>
      </c>
      <c r="BH26" s="20">
        <v>8.8000000000000007</v>
      </c>
      <c r="BI26" s="20">
        <v>20.8</v>
      </c>
      <c r="BJ26" s="20">
        <v>13</v>
      </c>
      <c r="BK26" s="20">
        <v>12</v>
      </c>
      <c r="BL26" s="20">
        <v>10</v>
      </c>
      <c r="BM26" s="20">
        <v>7</v>
      </c>
      <c r="BN26" s="20">
        <v>9.8000000000000007</v>
      </c>
      <c r="BO26" s="20">
        <v>8.8000000000000007</v>
      </c>
      <c r="BP26" s="20">
        <v>9</v>
      </c>
      <c r="BQ26" s="20">
        <v>5.8000000000000007</v>
      </c>
      <c r="BR26" s="20">
        <v>7.9</v>
      </c>
      <c r="BS26" s="20">
        <v>3</v>
      </c>
      <c r="BT26" s="20">
        <v>4</v>
      </c>
    </row>
    <row r="27" spans="1:72" ht="14.1" customHeight="1" x14ac:dyDescent="0.3">
      <c r="A27" s="7" t="s">
        <v>319</v>
      </c>
      <c r="B27" s="20">
        <v>4.8000000000000007</v>
      </c>
      <c r="C27" s="20">
        <v>7.8000000000000007</v>
      </c>
      <c r="D27" s="20">
        <v>12.7</v>
      </c>
      <c r="E27" s="20">
        <v>11</v>
      </c>
      <c r="F27" s="20">
        <v>14.8</v>
      </c>
      <c r="G27" s="20">
        <v>17.8</v>
      </c>
      <c r="H27" s="20">
        <v>26.6</v>
      </c>
      <c r="I27" s="20">
        <v>15.6</v>
      </c>
      <c r="J27" s="20">
        <v>32.799999999999997</v>
      </c>
      <c r="K27" s="20">
        <v>32</v>
      </c>
      <c r="L27" s="20">
        <v>12.4</v>
      </c>
      <c r="M27" s="20">
        <v>41.8</v>
      </c>
      <c r="N27" s="20">
        <v>41</v>
      </c>
      <c r="O27" s="20">
        <v>41.400000000000013</v>
      </c>
      <c r="P27" s="20">
        <v>31.8</v>
      </c>
      <c r="Q27" s="20">
        <v>20.8</v>
      </c>
      <c r="R27" s="20">
        <v>21.6</v>
      </c>
      <c r="S27" s="20">
        <v>19.8</v>
      </c>
      <c r="T27" s="20">
        <v>19.8</v>
      </c>
      <c r="U27" s="20">
        <v>22.8</v>
      </c>
      <c r="V27" s="20">
        <v>27.8</v>
      </c>
      <c r="W27" s="20">
        <v>17.399999999999999</v>
      </c>
      <c r="X27" s="20">
        <v>20.7</v>
      </c>
      <c r="Y27" s="20">
        <v>15</v>
      </c>
      <c r="Z27" s="20">
        <v>23.9</v>
      </c>
      <c r="AA27" s="20">
        <v>17.8</v>
      </c>
      <c r="AB27" s="20">
        <v>19.600000000000001</v>
      </c>
      <c r="AC27" s="20">
        <v>17.600000000000001</v>
      </c>
      <c r="AD27" s="20">
        <v>24.8</v>
      </c>
      <c r="AE27" s="20">
        <v>22.8</v>
      </c>
      <c r="AF27" s="20">
        <v>23</v>
      </c>
      <c r="AG27" s="20">
        <v>23.8</v>
      </c>
      <c r="AH27" s="20">
        <v>16</v>
      </c>
      <c r="AI27" s="20">
        <v>21</v>
      </c>
      <c r="AJ27" s="20">
        <v>16</v>
      </c>
      <c r="AK27" s="20">
        <v>20.8</v>
      </c>
      <c r="AL27" s="20">
        <v>15.8</v>
      </c>
      <c r="AM27" s="20">
        <v>17.8</v>
      </c>
      <c r="AN27" s="20">
        <v>14.8</v>
      </c>
      <c r="AO27" s="20">
        <v>21.4</v>
      </c>
      <c r="AP27" s="20">
        <v>31</v>
      </c>
      <c r="AQ27" s="20">
        <v>22.8</v>
      </c>
      <c r="AR27" s="20">
        <v>17</v>
      </c>
      <c r="AS27" s="20">
        <v>14</v>
      </c>
      <c r="AT27" s="20">
        <v>12.9</v>
      </c>
      <c r="AU27" s="20">
        <v>17.8</v>
      </c>
      <c r="AV27" s="20">
        <v>13.7</v>
      </c>
      <c r="AW27" s="20">
        <v>13.9</v>
      </c>
      <c r="AX27" s="20">
        <v>16.600000000000001</v>
      </c>
      <c r="AY27" s="20">
        <v>18</v>
      </c>
      <c r="AZ27" s="20">
        <v>15.3</v>
      </c>
      <c r="BA27" s="20">
        <v>17.399999999999999</v>
      </c>
      <c r="BB27" s="20">
        <v>10.8</v>
      </c>
      <c r="BC27" s="20">
        <v>19.5</v>
      </c>
      <c r="BD27" s="20">
        <v>9</v>
      </c>
      <c r="BE27" s="20">
        <v>24.8</v>
      </c>
      <c r="BF27" s="20">
        <v>14.8</v>
      </c>
      <c r="BG27" s="20">
        <v>13.8</v>
      </c>
      <c r="BH27" s="20">
        <v>9</v>
      </c>
      <c r="BI27" s="20">
        <v>21.6</v>
      </c>
      <c r="BJ27" s="20">
        <v>15.6</v>
      </c>
      <c r="BK27" s="20">
        <v>14</v>
      </c>
      <c r="BL27" s="20">
        <v>11</v>
      </c>
      <c r="BM27" s="20">
        <v>8</v>
      </c>
      <c r="BN27" s="20">
        <v>10</v>
      </c>
      <c r="BO27" s="20">
        <v>9</v>
      </c>
      <c r="BP27" s="20">
        <v>10.6</v>
      </c>
      <c r="BQ27" s="20">
        <v>6</v>
      </c>
      <c r="BR27" s="20">
        <v>8.9</v>
      </c>
      <c r="BS27" s="20">
        <v>4</v>
      </c>
      <c r="BT27" s="20">
        <v>4.8000000000000007</v>
      </c>
    </row>
    <row r="28" spans="1:72" ht="14.1" customHeight="1" x14ac:dyDescent="0.3">
      <c r="A28" s="7" t="s">
        <v>320</v>
      </c>
      <c r="B28" s="20">
        <v>4.8000000000000007</v>
      </c>
      <c r="C28" s="20">
        <v>7.8000000000000007</v>
      </c>
      <c r="D28" s="20">
        <v>12.5</v>
      </c>
      <c r="E28" s="20">
        <v>11</v>
      </c>
      <c r="F28" s="20">
        <v>15</v>
      </c>
      <c r="G28" s="20">
        <v>17.8</v>
      </c>
      <c r="H28" s="20">
        <v>26.8</v>
      </c>
      <c r="I28" s="20">
        <v>15.8</v>
      </c>
      <c r="J28" s="20">
        <v>30.9</v>
      </c>
      <c r="K28" s="20">
        <v>32</v>
      </c>
      <c r="L28" s="20">
        <v>12.4</v>
      </c>
      <c r="M28" s="20">
        <v>37.6</v>
      </c>
      <c r="N28" s="20">
        <v>39.200000000000003</v>
      </c>
      <c r="O28" s="20">
        <v>36.6</v>
      </c>
      <c r="P28" s="20">
        <v>28.6</v>
      </c>
      <c r="Q28" s="20">
        <v>18.8</v>
      </c>
      <c r="R28" s="20">
        <v>17</v>
      </c>
      <c r="S28" s="20">
        <v>15.8</v>
      </c>
      <c r="T28" s="20">
        <v>18</v>
      </c>
      <c r="U28" s="20">
        <v>23</v>
      </c>
      <c r="V28" s="20">
        <v>26</v>
      </c>
      <c r="W28" s="20">
        <v>17.399999999999999</v>
      </c>
      <c r="X28" s="20">
        <v>18.899999999999999</v>
      </c>
      <c r="Y28" s="20">
        <v>14.8</v>
      </c>
      <c r="Z28" s="20">
        <v>21.2</v>
      </c>
      <c r="AA28" s="20">
        <v>18</v>
      </c>
      <c r="AB28" s="20">
        <v>19.600000000000001</v>
      </c>
      <c r="AC28" s="20">
        <v>19</v>
      </c>
      <c r="AD28" s="20">
        <v>26.6</v>
      </c>
      <c r="AE28" s="20">
        <v>24.6</v>
      </c>
      <c r="AF28" s="20">
        <v>22.8</v>
      </c>
      <c r="AG28" s="20">
        <v>24.8</v>
      </c>
      <c r="AH28" s="20">
        <v>18.8</v>
      </c>
      <c r="AI28" s="20">
        <v>21.6</v>
      </c>
      <c r="AJ28" s="20">
        <v>16.600000000000001</v>
      </c>
      <c r="AK28" s="20">
        <v>22.8</v>
      </c>
      <c r="AL28" s="20">
        <v>15.8</v>
      </c>
      <c r="AM28" s="20">
        <v>18.8</v>
      </c>
      <c r="AN28" s="20">
        <v>20.8</v>
      </c>
      <c r="AO28" s="20">
        <v>25.5</v>
      </c>
      <c r="AP28" s="20">
        <v>33.6</v>
      </c>
      <c r="AQ28" s="20">
        <v>22.8</v>
      </c>
      <c r="AR28" s="20">
        <v>19.399999999999999</v>
      </c>
      <c r="AS28" s="20">
        <v>15.9</v>
      </c>
      <c r="AT28" s="20">
        <v>13</v>
      </c>
      <c r="AU28" s="20">
        <v>19.8</v>
      </c>
      <c r="AV28" s="20">
        <v>18</v>
      </c>
      <c r="AW28" s="20">
        <v>15</v>
      </c>
      <c r="AX28" s="20">
        <v>18.8</v>
      </c>
      <c r="AY28" s="20">
        <v>20</v>
      </c>
      <c r="AZ28" s="20">
        <v>17.100000000000001</v>
      </c>
      <c r="BA28" s="20">
        <v>18</v>
      </c>
      <c r="BB28" s="20">
        <v>11</v>
      </c>
      <c r="BC28" s="20">
        <v>19.600000000000001</v>
      </c>
      <c r="BD28" s="20">
        <v>9</v>
      </c>
      <c r="BE28" s="20">
        <v>24.6</v>
      </c>
      <c r="BF28" s="20">
        <v>14.8</v>
      </c>
      <c r="BG28" s="20">
        <v>13.8</v>
      </c>
      <c r="BH28" s="20">
        <v>9.4</v>
      </c>
      <c r="BI28" s="20">
        <v>21.6</v>
      </c>
      <c r="BJ28" s="20">
        <v>15</v>
      </c>
      <c r="BK28" s="20">
        <v>14.8</v>
      </c>
      <c r="BL28" s="20">
        <v>11</v>
      </c>
      <c r="BM28" s="20">
        <v>8.8000000000000007</v>
      </c>
      <c r="BN28" s="20">
        <v>9.8000000000000007</v>
      </c>
      <c r="BO28" s="20">
        <v>9</v>
      </c>
      <c r="BP28" s="20">
        <v>10</v>
      </c>
      <c r="BQ28" s="20">
        <v>6.8000000000000007</v>
      </c>
      <c r="BR28" s="20">
        <v>9.7000000000000011</v>
      </c>
      <c r="BS28" s="20">
        <v>4.8000000000000007</v>
      </c>
      <c r="BT28" s="20">
        <v>4.8000000000000007</v>
      </c>
    </row>
    <row r="29" spans="1:72" ht="14.1" customHeight="1" x14ac:dyDescent="0.3">
      <c r="A29" s="7" t="s">
        <v>321</v>
      </c>
      <c r="B29" s="20">
        <v>4.8000000000000007</v>
      </c>
      <c r="C29" s="20">
        <v>7.8000000000000007</v>
      </c>
      <c r="D29" s="20">
        <v>12</v>
      </c>
      <c r="E29" s="20">
        <v>11</v>
      </c>
      <c r="F29" s="20">
        <v>15.6</v>
      </c>
      <c r="G29" s="20">
        <v>17</v>
      </c>
      <c r="H29" s="20">
        <v>26.8</v>
      </c>
      <c r="I29" s="20">
        <v>15</v>
      </c>
      <c r="J29" s="20">
        <v>28.7</v>
      </c>
      <c r="K29" s="20">
        <v>31</v>
      </c>
      <c r="L29" s="20">
        <v>11.4</v>
      </c>
      <c r="M29" s="20">
        <v>35</v>
      </c>
      <c r="N29" s="20">
        <v>37.200000000000003</v>
      </c>
      <c r="O29" s="20">
        <v>35.700000000000003</v>
      </c>
      <c r="P29" s="20">
        <v>27.8</v>
      </c>
      <c r="Q29" s="20">
        <v>17</v>
      </c>
      <c r="R29" s="20">
        <v>16</v>
      </c>
      <c r="S29" s="20">
        <v>15</v>
      </c>
      <c r="T29" s="20">
        <v>16.8</v>
      </c>
      <c r="U29" s="20">
        <v>22</v>
      </c>
      <c r="V29" s="20">
        <v>23.6</v>
      </c>
      <c r="W29" s="20">
        <v>14.8</v>
      </c>
      <c r="X29" s="20">
        <v>17.8</v>
      </c>
      <c r="Y29" s="20">
        <v>14</v>
      </c>
      <c r="Z29" s="20">
        <v>20.5</v>
      </c>
      <c r="AA29" s="20">
        <v>18.600000000000001</v>
      </c>
      <c r="AB29" s="20">
        <v>19</v>
      </c>
      <c r="AC29" s="20">
        <v>17.600000000000001</v>
      </c>
      <c r="AD29" s="20">
        <v>22.9</v>
      </c>
      <c r="AE29" s="20">
        <v>25.6</v>
      </c>
      <c r="AF29" s="20">
        <v>23.4</v>
      </c>
      <c r="AG29" s="20">
        <v>25</v>
      </c>
      <c r="AH29" s="20">
        <v>18.8</v>
      </c>
      <c r="AI29" s="20">
        <v>20</v>
      </c>
      <c r="AJ29" s="20">
        <v>16</v>
      </c>
      <c r="AK29" s="20">
        <v>22.5</v>
      </c>
      <c r="AL29" s="20">
        <v>15</v>
      </c>
      <c r="AM29" s="20">
        <v>20.399999999999999</v>
      </c>
      <c r="AN29" s="20">
        <v>21.5</v>
      </c>
      <c r="AO29" s="20">
        <v>26.7</v>
      </c>
      <c r="AP29" s="20">
        <v>32.700000000000003</v>
      </c>
      <c r="AQ29" s="20">
        <v>23.8</v>
      </c>
      <c r="AR29" s="20">
        <v>21</v>
      </c>
      <c r="AS29" s="20">
        <v>15.5</v>
      </c>
      <c r="AT29" s="20">
        <v>14.7</v>
      </c>
      <c r="AU29" s="20">
        <v>21.8</v>
      </c>
      <c r="AV29" s="20">
        <v>20</v>
      </c>
      <c r="AW29" s="20">
        <v>15.8</v>
      </c>
      <c r="AX29" s="20">
        <v>19</v>
      </c>
      <c r="AY29" s="20">
        <v>23</v>
      </c>
      <c r="AZ29" s="20">
        <v>16.399999999999999</v>
      </c>
      <c r="BA29" s="20">
        <v>18</v>
      </c>
      <c r="BB29" s="20">
        <v>13</v>
      </c>
      <c r="BC29" s="20">
        <v>19.8</v>
      </c>
      <c r="BD29" s="20">
        <v>9</v>
      </c>
      <c r="BE29" s="20">
        <v>23.8</v>
      </c>
      <c r="BF29" s="20">
        <v>15</v>
      </c>
      <c r="BG29" s="20">
        <v>13</v>
      </c>
      <c r="BH29" s="20">
        <v>10</v>
      </c>
      <c r="BI29" s="20">
        <v>21.9</v>
      </c>
      <c r="BJ29" s="20">
        <v>15</v>
      </c>
      <c r="BK29" s="20">
        <v>14.7</v>
      </c>
      <c r="BL29" s="20">
        <v>11.8</v>
      </c>
      <c r="BM29" s="20">
        <v>9</v>
      </c>
      <c r="BN29" s="20">
        <v>10.9</v>
      </c>
      <c r="BO29" s="20">
        <v>9.8000000000000007</v>
      </c>
      <c r="BP29" s="20">
        <v>9.6000000000000014</v>
      </c>
      <c r="BQ29" s="20">
        <v>7.8000000000000007</v>
      </c>
      <c r="BR29" s="20">
        <v>9.7000000000000011</v>
      </c>
      <c r="BS29" s="20">
        <v>5</v>
      </c>
      <c r="BT29" s="20">
        <v>4.8000000000000007</v>
      </c>
    </row>
    <row r="30" spans="1:72" ht="14.1" customHeight="1" x14ac:dyDescent="0.3">
      <c r="A30" s="7" t="s">
        <v>322</v>
      </c>
      <c r="B30" s="20">
        <v>6</v>
      </c>
      <c r="C30" s="20">
        <v>8</v>
      </c>
      <c r="D30" s="20">
        <v>13.7</v>
      </c>
      <c r="E30" s="20">
        <v>11.8</v>
      </c>
      <c r="F30" s="20">
        <v>16.600000000000001</v>
      </c>
      <c r="G30" s="20">
        <v>19</v>
      </c>
      <c r="H30" s="20">
        <v>30</v>
      </c>
      <c r="I30" s="20">
        <v>15.8</v>
      </c>
      <c r="J30" s="20">
        <v>31.5</v>
      </c>
      <c r="K30" s="20">
        <v>31</v>
      </c>
      <c r="L30" s="20">
        <v>11.4</v>
      </c>
      <c r="M30" s="20">
        <v>30.8</v>
      </c>
      <c r="N30" s="20">
        <v>36.200000000000003</v>
      </c>
      <c r="O30" s="20">
        <v>36.700000000000003</v>
      </c>
      <c r="P30" s="20">
        <v>27.8</v>
      </c>
      <c r="Q30" s="20">
        <v>17</v>
      </c>
      <c r="R30" s="20">
        <v>16.8</v>
      </c>
      <c r="S30" s="20">
        <v>16</v>
      </c>
      <c r="T30" s="20">
        <v>17.8</v>
      </c>
      <c r="U30" s="20">
        <v>22.6</v>
      </c>
      <c r="V30" s="20">
        <v>25</v>
      </c>
      <c r="W30" s="20">
        <v>16</v>
      </c>
      <c r="X30" s="20">
        <v>18</v>
      </c>
      <c r="Y30" s="20">
        <v>15</v>
      </c>
      <c r="Z30" s="20">
        <v>20.5</v>
      </c>
      <c r="AA30" s="20">
        <v>19.600000000000001</v>
      </c>
      <c r="AB30" s="20">
        <v>19.5</v>
      </c>
      <c r="AC30" s="20">
        <v>21</v>
      </c>
      <c r="AD30" s="20">
        <v>25.3</v>
      </c>
      <c r="AE30" s="20">
        <v>34.5</v>
      </c>
      <c r="AF30" s="20">
        <v>33.299999999999997</v>
      </c>
      <c r="AG30" s="20">
        <v>28.6</v>
      </c>
      <c r="AH30" s="20">
        <v>21.6</v>
      </c>
      <c r="AI30" s="20">
        <v>23.8</v>
      </c>
      <c r="AJ30" s="20">
        <v>18.600000000000001</v>
      </c>
      <c r="AK30" s="20">
        <v>23.7</v>
      </c>
      <c r="AL30" s="20">
        <v>17</v>
      </c>
      <c r="AM30" s="20">
        <v>23.8</v>
      </c>
      <c r="AN30" s="20">
        <v>50.6</v>
      </c>
      <c r="AO30" s="20">
        <v>36.5</v>
      </c>
      <c r="AP30" s="20">
        <v>34.5</v>
      </c>
      <c r="AQ30" s="20">
        <v>23</v>
      </c>
      <c r="AR30" s="20">
        <v>20.8</v>
      </c>
      <c r="AS30" s="20">
        <v>15.5</v>
      </c>
      <c r="AT30" s="20">
        <v>14.9</v>
      </c>
      <c r="AU30" s="20">
        <v>21.6</v>
      </c>
      <c r="AV30" s="20">
        <v>23</v>
      </c>
      <c r="AW30" s="20">
        <v>15.8</v>
      </c>
      <c r="AX30" s="20">
        <v>21.8</v>
      </c>
      <c r="AY30" s="20">
        <v>25.8</v>
      </c>
      <c r="AZ30" s="20">
        <v>18</v>
      </c>
      <c r="BA30" s="20">
        <v>20.7</v>
      </c>
      <c r="BB30" s="20">
        <v>15</v>
      </c>
      <c r="BC30" s="20">
        <v>19.600000000000001</v>
      </c>
      <c r="BD30" s="20">
        <v>10</v>
      </c>
      <c r="BE30" s="20">
        <v>24</v>
      </c>
      <c r="BF30" s="20">
        <v>15</v>
      </c>
      <c r="BG30" s="20">
        <v>13.8</v>
      </c>
      <c r="BH30" s="20">
        <v>9.9</v>
      </c>
      <c r="BI30" s="20">
        <v>21.5</v>
      </c>
      <c r="BJ30" s="20">
        <v>15.6</v>
      </c>
      <c r="BK30" s="20">
        <v>14.8</v>
      </c>
      <c r="BL30" s="20">
        <v>14</v>
      </c>
      <c r="BM30" s="20">
        <v>10.8</v>
      </c>
      <c r="BN30" s="20">
        <v>12</v>
      </c>
      <c r="BO30" s="20">
        <v>9</v>
      </c>
      <c r="BP30" s="20">
        <v>10.9</v>
      </c>
      <c r="BQ30" s="20">
        <v>9</v>
      </c>
      <c r="BR30" s="20">
        <v>8.8000000000000007</v>
      </c>
      <c r="BS30" s="20">
        <v>4.8000000000000007</v>
      </c>
      <c r="BT30" s="20">
        <v>4.8000000000000007</v>
      </c>
    </row>
    <row r="31" spans="1:72" ht="14.1" customHeight="1" x14ac:dyDescent="0.3">
      <c r="A31" s="7" t="s">
        <v>323</v>
      </c>
      <c r="B31" s="20">
        <v>6</v>
      </c>
      <c r="C31" s="20">
        <v>8.5</v>
      </c>
      <c r="D31" s="20">
        <v>13.7</v>
      </c>
      <c r="E31" s="20">
        <v>12</v>
      </c>
      <c r="F31" s="20">
        <v>16.600000000000001</v>
      </c>
      <c r="G31" s="20">
        <v>21</v>
      </c>
      <c r="H31" s="20">
        <v>30</v>
      </c>
      <c r="I31" s="20">
        <v>18.2</v>
      </c>
      <c r="J31" s="20">
        <v>33.799999999999997</v>
      </c>
      <c r="K31" s="20">
        <v>32</v>
      </c>
      <c r="L31" s="20">
        <v>11.6</v>
      </c>
      <c r="M31" s="20">
        <v>30.6</v>
      </c>
      <c r="N31" s="20">
        <v>34.799999999999997</v>
      </c>
      <c r="O31" s="20">
        <v>36</v>
      </c>
      <c r="P31" s="20">
        <v>28</v>
      </c>
      <c r="Q31" s="20">
        <v>17.8</v>
      </c>
      <c r="R31" s="20">
        <v>17.8</v>
      </c>
      <c r="S31" s="20">
        <v>17</v>
      </c>
      <c r="T31" s="20">
        <v>17</v>
      </c>
      <c r="U31" s="20">
        <v>23.1</v>
      </c>
      <c r="V31" s="20">
        <v>26.8</v>
      </c>
      <c r="W31" s="20">
        <v>16</v>
      </c>
      <c r="X31" s="20">
        <v>18.2</v>
      </c>
      <c r="Y31" s="20">
        <v>15.8</v>
      </c>
      <c r="Z31" s="20">
        <v>20.8</v>
      </c>
      <c r="AA31" s="20">
        <v>18.5</v>
      </c>
      <c r="AB31" s="20">
        <v>19</v>
      </c>
      <c r="AC31" s="20">
        <v>20.8</v>
      </c>
      <c r="AD31" s="20">
        <v>26.6</v>
      </c>
      <c r="AE31" s="20">
        <v>33.9</v>
      </c>
      <c r="AF31" s="20">
        <v>34.700000000000003</v>
      </c>
      <c r="AG31" s="20">
        <v>29.5</v>
      </c>
      <c r="AH31" s="20">
        <v>21.6</v>
      </c>
      <c r="AI31" s="20">
        <v>23</v>
      </c>
      <c r="AJ31" s="20">
        <v>18</v>
      </c>
      <c r="AK31" s="20">
        <v>22.4</v>
      </c>
      <c r="AL31" s="20">
        <v>17.8</v>
      </c>
      <c r="AM31" s="20">
        <v>22.8</v>
      </c>
      <c r="AN31" s="20">
        <v>51</v>
      </c>
      <c r="AO31" s="20">
        <v>37.9</v>
      </c>
      <c r="AP31" s="20">
        <v>35.6</v>
      </c>
      <c r="AQ31" s="20">
        <v>25</v>
      </c>
      <c r="AR31" s="20">
        <v>27.6</v>
      </c>
      <c r="AS31" s="20">
        <v>18</v>
      </c>
      <c r="AT31" s="20">
        <v>17.8</v>
      </c>
      <c r="AU31" s="20">
        <v>20.8</v>
      </c>
      <c r="AV31" s="20">
        <v>22.9</v>
      </c>
      <c r="AW31" s="20">
        <v>15.8</v>
      </c>
      <c r="AX31" s="20">
        <v>23</v>
      </c>
      <c r="AY31" s="20">
        <v>25</v>
      </c>
      <c r="AZ31" s="20">
        <v>18.8</v>
      </c>
      <c r="BA31" s="20">
        <v>21.2</v>
      </c>
      <c r="BB31" s="20">
        <v>15.8</v>
      </c>
      <c r="BC31" s="20">
        <v>20</v>
      </c>
      <c r="BD31" s="20">
        <v>9.6000000000000014</v>
      </c>
      <c r="BE31" s="20">
        <v>22.8</v>
      </c>
      <c r="BF31" s="20">
        <v>14.5</v>
      </c>
      <c r="BG31" s="20">
        <v>14.6</v>
      </c>
      <c r="BH31" s="20">
        <v>12.3</v>
      </c>
      <c r="BI31" s="20">
        <v>20.5</v>
      </c>
      <c r="BJ31" s="20">
        <v>15</v>
      </c>
      <c r="BK31" s="20">
        <v>15.6</v>
      </c>
      <c r="BL31" s="20">
        <v>14.7</v>
      </c>
      <c r="BM31" s="20">
        <v>10</v>
      </c>
      <c r="BN31" s="20">
        <v>12.6</v>
      </c>
      <c r="BO31" s="20">
        <v>9</v>
      </c>
      <c r="BP31" s="20">
        <v>10</v>
      </c>
      <c r="BQ31" s="20">
        <v>9</v>
      </c>
      <c r="BR31" s="20">
        <v>8.8000000000000007</v>
      </c>
      <c r="BS31" s="20">
        <v>3.9</v>
      </c>
      <c r="BT31" s="20">
        <v>4.8000000000000007</v>
      </c>
    </row>
    <row r="32" spans="1:72" ht="14.1" customHeight="1" x14ac:dyDescent="0.3">
      <c r="A32" s="7" t="s">
        <v>324</v>
      </c>
      <c r="B32" s="20">
        <v>6</v>
      </c>
      <c r="C32" s="20">
        <v>8.5</v>
      </c>
      <c r="D32" s="20">
        <v>10</v>
      </c>
      <c r="E32" s="20">
        <v>11.6</v>
      </c>
      <c r="F32" s="20">
        <v>15</v>
      </c>
      <c r="G32" s="20">
        <v>20.8</v>
      </c>
      <c r="H32" s="20">
        <v>30</v>
      </c>
      <c r="I32" s="20">
        <v>18</v>
      </c>
      <c r="J32" s="20">
        <v>34.6</v>
      </c>
      <c r="K32" s="20">
        <v>30</v>
      </c>
      <c r="L32" s="20">
        <v>10.8</v>
      </c>
      <c r="M32" s="20">
        <v>27</v>
      </c>
      <c r="N32" s="20">
        <v>31</v>
      </c>
      <c r="O32" s="20">
        <v>33.799999999999997</v>
      </c>
      <c r="P32" s="20">
        <v>26</v>
      </c>
      <c r="Q32" s="20">
        <v>16.8</v>
      </c>
      <c r="R32" s="20">
        <v>16.8</v>
      </c>
      <c r="S32" s="20">
        <v>15.8</v>
      </c>
      <c r="T32" s="20">
        <v>17.600000000000001</v>
      </c>
      <c r="U32" s="20">
        <v>20.100000000000001</v>
      </c>
      <c r="V32" s="20">
        <v>24</v>
      </c>
      <c r="W32" s="20">
        <v>15</v>
      </c>
      <c r="X32" s="20">
        <v>15.8</v>
      </c>
      <c r="Y32" s="20">
        <v>13.8</v>
      </c>
      <c r="Z32" s="20">
        <v>16.899999999999999</v>
      </c>
      <c r="AA32" s="20">
        <v>12.8</v>
      </c>
      <c r="AB32" s="20">
        <v>16.5</v>
      </c>
      <c r="AC32" s="20">
        <v>17.8</v>
      </c>
      <c r="AD32" s="20">
        <v>22.6</v>
      </c>
      <c r="AE32" s="20">
        <v>25.3</v>
      </c>
      <c r="AF32" s="20">
        <v>28.4</v>
      </c>
      <c r="AG32" s="20">
        <v>22.7</v>
      </c>
      <c r="AH32" s="20">
        <v>18.3</v>
      </c>
      <c r="AI32" s="20">
        <v>18</v>
      </c>
      <c r="AJ32" s="20">
        <v>16</v>
      </c>
      <c r="AK32" s="20">
        <v>18.8</v>
      </c>
      <c r="AL32" s="20">
        <v>14</v>
      </c>
      <c r="AM32" s="20">
        <v>19</v>
      </c>
      <c r="AN32" s="20">
        <v>41.7</v>
      </c>
      <c r="AO32" s="20">
        <v>29.5</v>
      </c>
      <c r="AP32" s="20">
        <v>27</v>
      </c>
      <c r="AQ32" s="20">
        <v>22.7</v>
      </c>
      <c r="AR32" s="20">
        <v>23.5</v>
      </c>
      <c r="AS32" s="20">
        <v>14</v>
      </c>
      <c r="AT32" s="20">
        <v>13.9</v>
      </c>
      <c r="AU32" s="20">
        <v>16.8</v>
      </c>
      <c r="AV32" s="20">
        <v>20.100000000000001</v>
      </c>
      <c r="AW32" s="20">
        <v>12.3</v>
      </c>
      <c r="AX32" s="20">
        <v>16.8</v>
      </c>
      <c r="AY32" s="20">
        <v>18.8</v>
      </c>
      <c r="AZ32" s="20">
        <v>17.8</v>
      </c>
      <c r="BA32" s="20">
        <v>15.3</v>
      </c>
      <c r="BB32" s="20">
        <v>14.6</v>
      </c>
      <c r="BC32" s="20">
        <v>15.3</v>
      </c>
      <c r="BD32" s="20">
        <v>8.5</v>
      </c>
      <c r="BE32" s="20">
        <v>19.7</v>
      </c>
      <c r="BF32" s="20">
        <v>11.4</v>
      </c>
      <c r="BG32" s="20">
        <v>9.8000000000000007</v>
      </c>
      <c r="BH32" s="20">
        <v>7.9</v>
      </c>
      <c r="BI32" s="20">
        <v>14</v>
      </c>
      <c r="BJ32" s="20">
        <v>12</v>
      </c>
      <c r="BK32" s="20">
        <v>11</v>
      </c>
      <c r="BL32" s="20">
        <v>10.3</v>
      </c>
      <c r="BM32" s="20">
        <v>8</v>
      </c>
      <c r="BN32" s="20">
        <v>8.9</v>
      </c>
      <c r="BO32" s="20">
        <v>9</v>
      </c>
      <c r="BP32" s="20">
        <v>9.4</v>
      </c>
      <c r="BQ32" s="20">
        <v>6</v>
      </c>
      <c r="BR32" s="20">
        <v>6</v>
      </c>
      <c r="BS32" s="20">
        <v>3.8</v>
      </c>
      <c r="BT32" s="20">
        <v>3</v>
      </c>
    </row>
    <row r="33" spans="1:72" ht="14.1" customHeight="1" x14ac:dyDescent="0.3">
      <c r="A33" s="50" t="s">
        <v>325</v>
      </c>
      <c r="B33" s="51">
        <v>2.8</v>
      </c>
      <c r="C33" s="51">
        <v>5</v>
      </c>
      <c r="D33" s="51">
        <v>3.1</v>
      </c>
      <c r="E33" s="51">
        <v>5</v>
      </c>
      <c r="F33" s="51">
        <v>3.8</v>
      </c>
      <c r="G33" s="51">
        <v>10</v>
      </c>
      <c r="H33" s="51">
        <v>9</v>
      </c>
      <c r="I33" s="51">
        <v>2.8</v>
      </c>
      <c r="J33" s="51">
        <v>10.8</v>
      </c>
      <c r="K33" s="51">
        <v>12</v>
      </c>
      <c r="L33" s="51">
        <v>3</v>
      </c>
      <c r="M33" s="51">
        <v>14.6</v>
      </c>
      <c r="N33" s="51">
        <v>9.6000000000000014</v>
      </c>
      <c r="O33" s="51">
        <v>9.8000000000000007</v>
      </c>
      <c r="P33" s="51">
        <v>7</v>
      </c>
      <c r="Q33" s="51">
        <v>9</v>
      </c>
      <c r="R33" s="51">
        <v>8.8000000000000007</v>
      </c>
      <c r="S33" s="51">
        <v>13.8</v>
      </c>
      <c r="T33" s="51">
        <v>12.8</v>
      </c>
      <c r="U33" s="51">
        <v>10.6</v>
      </c>
      <c r="V33" s="51">
        <v>8</v>
      </c>
      <c r="W33" s="51">
        <v>10.8</v>
      </c>
      <c r="X33" s="51">
        <v>12</v>
      </c>
      <c r="Y33" s="51">
        <v>12.1</v>
      </c>
      <c r="Z33" s="51">
        <v>11</v>
      </c>
      <c r="AA33" s="51">
        <v>13.6</v>
      </c>
      <c r="AB33" s="51">
        <v>12.8</v>
      </c>
      <c r="AC33" s="51">
        <v>15.8</v>
      </c>
      <c r="AD33" s="51">
        <v>17.8</v>
      </c>
      <c r="AE33" s="51">
        <v>24.8</v>
      </c>
      <c r="AF33" s="51">
        <v>25</v>
      </c>
      <c r="AG33" s="51">
        <v>25</v>
      </c>
      <c r="AH33" s="51">
        <v>17.8</v>
      </c>
      <c r="AI33" s="51">
        <v>20.8</v>
      </c>
      <c r="AJ33" s="51">
        <v>18</v>
      </c>
      <c r="AK33" s="51">
        <v>19.8</v>
      </c>
      <c r="AL33" s="51">
        <v>16.8</v>
      </c>
      <c r="AM33" s="51">
        <v>25.8</v>
      </c>
      <c r="AN33" s="51">
        <v>28.3</v>
      </c>
      <c r="AO33" s="51">
        <v>29</v>
      </c>
      <c r="AP33" s="51">
        <v>20.8</v>
      </c>
      <c r="AQ33" s="51">
        <v>22.8</v>
      </c>
      <c r="AR33" s="51">
        <v>25.8</v>
      </c>
      <c r="AS33" s="51">
        <v>15</v>
      </c>
      <c r="AT33" s="51">
        <v>20</v>
      </c>
      <c r="AU33" s="51">
        <v>23.6</v>
      </c>
      <c r="AV33" s="51">
        <v>17.600000000000001</v>
      </c>
      <c r="AW33" s="51">
        <v>21</v>
      </c>
      <c r="AX33" s="51">
        <v>20</v>
      </c>
      <c r="AY33" s="51">
        <v>16.8</v>
      </c>
      <c r="AZ33" s="51">
        <v>20</v>
      </c>
      <c r="BA33" s="51">
        <v>19</v>
      </c>
      <c r="BB33" s="51">
        <v>15.6</v>
      </c>
      <c r="BC33" s="51">
        <v>17</v>
      </c>
      <c r="BD33" s="51">
        <v>10.3</v>
      </c>
      <c r="BE33" s="51">
        <v>18.399999999999999</v>
      </c>
      <c r="BF33" s="51">
        <v>23</v>
      </c>
      <c r="BG33" s="51">
        <v>17.399999999999999</v>
      </c>
      <c r="BH33" s="51">
        <v>0</v>
      </c>
      <c r="BI33" s="51">
        <v>16</v>
      </c>
      <c r="BJ33" s="51">
        <v>15.8</v>
      </c>
      <c r="BK33" s="51">
        <v>13</v>
      </c>
      <c r="BL33" s="51">
        <v>15</v>
      </c>
      <c r="BM33" s="51">
        <v>10.8</v>
      </c>
      <c r="BN33" s="51">
        <v>11</v>
      </c>
      <c r="BO33" s="51">
        <v>12</v>
      </c>
      <c r="BP33" s="51">
        <v>11</v>
      </c>
      <c r="BQ33" s="51">
        <v>13.5</v>
      </c>
      <c r="BR33" s="51">
        <v>9.8000000000000007</v>
      </c>
      <c r="BS33" s="51">
        <v>9</v>
      </c>
      <c r="BT33" s="51">
        <v>5.8000000000000007</v>
      </c>
    </row>
    <row r="34" spans="1:72" ht="14.1" customHeight="1" x14ac:dyDescent="0.3">
      <c r="A34" s="7" t="s">
        <v>326</v>
      </c>
      <c r="B34" s="20">
        <v>2.8</v>
      </c>
      <c r="C34" s="20">
        <v>5</v>
      </c>
      <c r="D34" s="20">
        <v>3.1</v>
      </c>
      <c r="E34" s="20">
        <v>5</v>
      </c>
      <c r="F34" s="20">
        <v>3.8</v>
      </c>
      <c r="G34" s="20">
        <v>10</v>
      </c>
      <c r="H34" s="20">
        <v>9</v>
      </c>
      <c r="I34" s="20">
        <v>2.8</v>
      </c>
      <c r="J34" s="20">
        <v>10.8</v>
      </c>
      <c r="K34" s="20">
        <v>12</v>
      </c>
      <c r="L34" s="20">
        <v>3</v>
      </c>
      <c r="M34" s="20">
        <v>14.6</v>
      </c>
      <c r="N34" s="20">
        <v>9.6000000000000014</v>
      </c>
      <c r="O34" s="20">
        <v>9.8000000000000007</v>
      </c>
      <c r="P34" s="20">
        <v>7.1000000000000014</v>
      </c>
      <c r="Q34" s="20">
        <v>8.3000000000000007</v>
      </c>
      <c r="R34" s="20">
        <v>8</v>
      </c>
      <c r="S34" s="20">
        <v>13.8</v>
      </c>
      <c r="T34" s="20">
        <v>12.8</v>
      </c>
      <c r="U34" s="20">
        <v>10.7</v>
      </c>
      <c r="V34" s="20">
        <v>8</v>
      </c>
      <c r="W34" s="20">
        <v>11</v>
      </c>
      <c r="X34" s="20">
        <v>12</v>
      </c>
      <c r="Y34" s="20">
        <v>12.4</v>
      </c>
      <c r="Z34" s="20">
        <v>10.8</v>
      </c>
      <c r="AA34" s="20">
        <v>12.8</v>
      </c>
      <c r="AB34" s="20">
        <v>12.8</v>
      </c>
      <c r="AC34" s="20">
        <v>14.8</v>
      </c>
      <c r="AD34" s="20">
        <v>17.100000000000001</v>
      </c>
      <c r="AE34" s="20">
        <v>22.8</v>
      </c>
      <c r="AF34" s="20">
        <v>23.4</v>
      </c>
      <c r="AG34" s="20">
        <v>23</v>
      </c>
      <c r="AH34" s="20">
        <v>16.8</v>
      </c>
      <c r="AI34" s="20">
        <v>20</v>
      </c>
      <c r="AJ34" s="20">
        <v>17</v>
      </c>
      <c r="AK34" s="20">
        <v>18.899999999999999</v>
      </c>
      <c r="AL34" s="20">
        <v>16.8</v>
      </c>
      <c r="AM34" s="20">
        <v>24.8</v>
      </c>
      <c r="AN34" s="20">
        <v>28.5</v>
      </c>
      <c r="AO34" s="20">
        <v>29</v>
      </c>
      <c r="AP34" s="20">
        <v>21.8</v>
      </c>
      <c r="AQ34" s="20">
        <v>21.6</v>
      </c>
      <c r="AR34" s="20">
        <v>24</v>
      </c>
      <c r="AS34" s="20">
        <v>14</v>
      </c>
      <c r="AT34" s="20">
        <v>20.8</v>
      </c>
      <c r="AU34" s="20">
        <v>21.6</v>
      </c>
      <c r="AV34" s="20">
        <v>17.8</v>
      </c>
      <c r="AW34" s="20">
        <v>21</v>
      </c>
      <c r="AX34" s="20">
        <v>19.8</v>
      </c>
      <c r="AY34" s="20">
        <v>15.8</v>
      </c>
      <c r="AZ34" s="20">
        <v>19.8</v>
      </c>
      <c r="BA34" s="20">
        <v>19.8</v>
      </c>
      <c r="BB34" s="20">
        <v>14.8</v>
      </c>
      <c r="BC34" s="20">
        <v>18.8</v>
      </c>
      <c r="BD34" s="20">
        <v>8.7000000000000011</v>
      </c>
      <c r="BE34" s="20">
        <v>17.8</v>
      </c>
      <c r="BF34" s="20">
        <v>25</v>
      </c>
      <c r="BG34" s="20">
        <v>17</v>
      </c>
      <c r="BH34" s="20"/>
      <c r="BI34" s="20">
        <v>15.8</v>
      </c>
      <c r="BJ34" s="20">
        <v>14.6</v>
      </c>
      <c r="BK34" s="20">
        <v>14</v>
      </c>
      <c r="BL34" s="20">
        <v>15.8</v>
      </c>
      <c r="BM34" s="20">
        <v>11</v>
      </c>
      <c r="BN34" s="20">
        <v>11</v>
      </c>
      <c r="BO34" s="20">
        <v>12</v>
      </c>
      <c r="BP34" s="20">
        <v>11.8</v>
      </c>
      <c r="BQ34" s="20">
        <v>12</v>
      </c>
      <c r="BR34" s="20">
        <v>9.8000000000000007</v>
      </c>
      <c r="BS34" s="20">
        <v>9.4</v>
      </c>
      <c r="BT34" s="20">
        <v>6.8000000000000007</v>
      </c>
    </row>
    <row r="35" spans="1:72" ht="14.1" customHeight="1" x14ac:dyDescent="0.3">
      <c r="A35" s="7" t="s">
        <v>327</v>
      </c>
      <c r="B35" s="20">
        <v>2.8</v>
      </c>
      <c r="C35" s="20">
        <v>4</v>
      </c>
      <c r="D35" s="20">
        <v>3.8</v>
      </c>
      <c r="E35" s="20">
        <v>4</v>
      </c>
      <c r="F35" s="20">
        <v>3.8</v>
      </c>
      <c r="G35" s="20">
        <v>11</v>
      </c>
      <c r="H35" s="20">
        <v>10</v>
      </c>
      <c r="I35" s="20">
        <v>3.8</v>
      </c>
      <c r="J35" s="20">
        <v>11.6</v>
      </c>
      <c r="K35" s="20">
        <v>10</v>
      </c>
      <c r="L35" s="20">
        <v>2.8</v>
      </c>
      <c r="M35" s="20">
        <v>13</v>
      </c>
      <c r="N35" s="20">
        <v>9.6000000000000014</v>
      </c>
      <c r="O35" s="20">
        <v>10.5</v>
      </c>
      <c r="P35" s="20">
        <v>7.8000000000000007</v>
      </c>
      <c r="Q35" s="20">
        <v>8</v>
      </c>
      <c r="R35" s="20">
        <v>9</v>
      </c>
      <c r="S35" s="20">
        <v>13</v>
      </c>
      <c r="T35" s="20">
        <v>8.1</v>
      </c>
      <c r="U35" s="20">
        <v>7.5</v>
      </c>
      <c r="V35" s="20">
        <v>7.7</v>
      </c>
      <c r="W35" s="20">
        <v>9.8000000000000007</v>
      </c>
      <c r="X35" s="20">
        <v>8.5</v>
      </c>
      <c r="Y35" s="20">
        <v>6.8000000000000007</v>
      </c>
      <c r="Z35" s="20">
        <v>9</v>
      </c>
      <c r="AA35" s="20">
        <v>13</v>
      </c>
      <c r="AB35" s="20">
        <v>11</v>
      </c>
      <c r="AC35" s="20">
        <v>9.8000000000000007</v>
      </c>
      <c r="AD35" s="20">
        <v>18.100000000000001</v>
      </c>
      <c r="AE35" s="20">
        <v>19.600000000000001</v>
      </c>
      <c r="AF35" s="20">
        <v>22.8</v>
      </c>
      <c r="AG35" s="20">
        <v>20.100000000000001</v>
      </c>
      <c r="AH35" s="20">
        <v>17</v>
      </c>
      <c r="AI35" s="20">
        <v>18.8</v>
      </c>
      <c r="AJ35" s="20">
        <v>14.8</v>
      </c>
      <c r="AK35" s="20">
        <v>18.600000000000001</v>
      </c>
      <c r="AL35" s="20">
        <v>18.8</v>
      </c>
      <c r="AM35" s="20">
        <v>21</v>
      </c>
      <c r="AN35" s="20">
        <v>26.3</v>
      </c>
      <c r="AO35" s="20">
        <v>29.4</v>
      </c>
      <c r="AP35" s="20">
        <v>21</v>
      </c>
      <c r="AQ35" s="20">
        <v>23.6</v>
      </c>
      <c r="AR35" s="20">
        <v>28.3</v>
      </c>
      <c r="AS35" s="20">
        <v>14</v>
      </c>
      <c r="AT35" s="20">
        <v>19</v>
      </c>
      <c r="AU35" s="20">
        <v>21.8</v>
      </c>
      <c r="AV35" s="20">
        <v>20.399999999999999</v>
      </c>
      <c r="AW35" s="20">
        <v>21.8</v>
      </c>
      <c r="AX35" s="20">
        <v>24.8</v>
      </c>
      <c r="AY35" s="20">
        <v>15.7</v>
      </c>
      <c r="AZ35" s="20">
        <v>20.8</v>
      </c>
      <c r="BA35" s="20">
        <v>23.8</v>
      </c>
      <c r="BB35" s="20">
        <v>16.399999999999999</v>
      </c>
      <c r="BC35" s="20">
        <v>21.5</v>
      </c>
      <c r="BD35" s="20">
        <v>10.5</v>
      </c>
      <c r="BE35" s="20">
        <v>23</v>
      </c>
      <c r="BF35" s="20">
        <v>24.6</v>
      </c>
      <c r="BG35" s="20">
        <v>18</v>
      </c>
      <c r="BH35" s="20"/>
      <c r="BI35" s="20">
        <v>18.8</v>
      </c>
      <c r="BJ35" s="20">
        <v>14</v>
      </c>
      <c r="BK35" s="20">
        <v>10</v>
      </c>
      <c r="BL35" s="20">
        <v>14</v>
      </c>
      <c r="BM35" s="20">
        <v>14</v>
      </c>
      <c r="BN35" s="20">
        <v>11</v>
      </c>
      <c r="BO35" s="20">
        <v>13</v>
      </c>
      <c r="BP35" s="20">
        <v>11.8</v>
      </c>
      <c r="BQ35" s="20">
        <v>18.600000000000001</v>
      </c>
      <c r="BR35" s="20">
        <v>11</v>
      </c>
      <c r="BS35" s="20">
        <v>11</v>
      </c>
      <c r="BT35" s="20">
        <v>8</v>
      </c>
    </row>
    <row r="36" spans="1:72" ht="14.1" customHeight="1" x14ac:dyDescent="0.3">
      <c r="A36" s="7" t="s">
        <v>328</v>
      </c>
      <c r="B36" s="20">
        <v>2.8</v>
      </c>
      <c r="C36" s="20">
        <v>4</v>
      </c>
      <c r="D36" s="20">
        <v>3.8</v>
      </c>
      <c r="E36" s="20">
        <v>4</v>
      </c>
      <c r="F36" s="20">
        <v>3</v>
      </c>
      <c r="G36" s="20">
        <v>11</v>
      </c>
      <c r="H36" s="20">
        <v>10</v>
      </c>
      <c r="I36" s="20">
        <v>3.8</v>
      </c>
      <c r="J36" s="20">
        <v>11.8</v>
      </c>
      <c r="K36" s="20">
        <v>10</v>
      </c>
      <c r="L36" s="20">
        <v>3.8</v>
      </c>
      <c r="M36" s="20">
        <v>14</v>
      </c>
      <c r="N36" s="20">
        <v>9.8000000000000007</v>
      </c>
      <c r="O36" s="20">
        <v>9.9</v>
      </c>
      <c r="P36" s="20">
        <v>7</v>
      </c>
      <c r="Q36" s="20">
        <v>8</v>
      </c>
      <c r="R36" s="20">
        <v>9.6000000000000014</v>
      </c>
      <c r="S36" s="20">
        <v>13</v>
      </c>
      <c r="T36" s="20">
        <v>8.1</v>
      </c>
      <c r="U36" s="20">
        <v>7.4</v>
      </c>
      <c r="V36" s="20">
        <v>8</v>
      </c>
      <c r="W36" s="20">
        <v>9.8000000000000007</v>
      </c>
      <c r="X36" s="20">
        <v>9</v>
      </c>
      <c r="Y36" s="20">
        <v>7.4</v>
      </c>
      <c r="Z36" s="20">
        <v>11</v>
      </c>
      <c r="AA36" s="20">
        <v>13.8</v>
      </c>
      <c r="AB36" s="20">
        <v>11</v>
      </c>
      <c r="AC36" s="20">
        <v>11.4</v>
      </c>
      <c r="AD36" s="20">
        <v>19</v>
      </c>
      <c r="AE36" s="20">
        <v>20.6</v>
      </c>
      <c r="AF36" s="20">
        <v>22</v>
      </c>
      <c r="AG36" s="20">
        <v>21.1</v>
      </c>
      <c r="AH36" s="20">
        <v>15.8</v>
      </c>
      <c r="AI36" s="20">
        <v>20</v>
      </c>
      <c r="AJ36" s="20">
        <v>15.3</v>
      </c>
      <c r="AK36" s="20">
        <v>19.399999999999999</v>
      </c>
      <c r="AL36" s="20">
        <v>19.8</v>
      </c>
      <c r="AM36" s="20">
        <v>22.2</v>
      </c>
      <c r="AN36" s="20">
        <v>27.4</v>
      </c>
      <c r="AO36" s="20">
        <v>29.9</v>
      </c>
      <c r="AP36" s="20">
        <v>22</v>
      </c>
      <c r="AQ36" s="20">
        <v>25.4</v>
      </c>
      <c r="AR36" s="20">
        <v>28.9</v>
      </c>
      <c r="AS36" s="20">
        <v>14.6</v>
      </c>
      <c r="AT36" s="20">
        <v>19.899999999999999</v>
      </c>
      <c r="AU36" s="20">
        <v>23.8</v>
      </c>
      <c r="AV36" s="20">
        <v>20.9</v>
      </c>
      <c r="AW36" s="20">
        <v>22.6</v>
      </c>
      <c r="AX36" s="20">
        <v>25.7</v>
      </c>
      <c r="AY36" s="20">
        <v>17.399999999999999</v>
      </c>
      <c r="AZ36" s="20">
        <v>21</v>
      </c>
      <c r="BA36" s="20">
        <v>27.2</v>
      </c>
      <c r="BB36" s="20">
        <v>16.600000000000001</v>
      </c>
      <c r="BC36" s="20">
        <v>21</v>
      </c>
      <c r="BD36" s="20">
        <v>10.5</v>
      </c>
      <c r="BE36" s="20">
        <v>23.4</v>
      </c>
      <c r="BF36" s="20">
        <v>26.4</v>
      </c>
      <c r="BG36" s="20">
        <v>18.8</v>
      </c>
      <c r="BH36" s="20"/>
      <c r="BI36" s="20">
        <v>19</v>
      </c>
      <c r="BJ36" s="20">
        <v>14</v>
      </c>
      <c r="BK36" s="20">
        <v>11.8</v>
      </c>
      <c r="BL36" s="20">
        <v>15.3</v>
      </c>
      <c r="BM36" s="20">
        <v>13.9</v>
      </c>
      <c r="BN36" s="20">
        <v>12</v>
      </c>
      <c r="BO36" s="20">
        <v>13</v>
      </c>
      <c r="BP36" s="20">
        <v>12</v>
      </c>
      <c r="BQ36" s="20">
        <v>20.7</v>
      </c>
      <c r="BR36" s="20">
        <v>12</v>
      </c>
      <c r="BS36" s="20">
        <v>11</v>
      </c>
      <c r="BT36" s="20">
        <v>8</v>
      </c>
    </row>
    <row r="37" spans="1:72" ht="14.1" customHeight="1" x14ac:dyDescent="0.3">
      <c r="A37" s="7" t="s">
        <v>329</v>
      </c>
      <c r="B37" s="20">
        <v>2.8</v>
      </c>
      <c r="C37" s="20">
        <v>5</v>
      </c>
      <c r="D37" s="20">
        <v>2.9</v>
      </c>
      <c r="E37" s="20">
        <v>4</v>
      </c>
      <c r="F37" s="20">
        <v>3</v>
      </c>
      <c r="G37" s="20">
        <v>11</v>
      </c>
      <c r="H37" s="20">
        <v>9.8000000000000007</v>
      </c>
      <c r="I37" s="20">
        <v>2.8</v>
      </c>
      <c r="J37" s="20">
        <v>10.8</v>
      </c>
      <c r="K37" s="20">
        <v>10</v>
      </c>
      <c r="L37" s="20">
        <v>2.8</v>
      </c>
      <c r="M37" s="20">
        <v>13.9</v>
      </c>
      <c r="N37" s="20">
        <v>9.8000000000000007</v>
      </c>
      <c r="O37" s="20">
        <v>10</v>
      </c>
      <c r="P37" s="20">
        <v>7.8000000000000007</v>
      </c>
      <c r="Q37" s="20">
        <v>8</v>
      </c>
      <c r="R37" s="20">
        <v>8</v>
      </c>
      <c r="S37" s="20">
        <v>11</v>
      </c>
      <c r="T37" s="20">
        <v>7.8000000000000007</v>
      </c>
      <c r="U37" s="20">
        <v>6</v>
      </c>
      <c r="V37" s="20">
        <v>7</v>
      </c>
      <c r="W37" s="20">
        <v>9</v>
      </c>
      <c r="X37" s="20">
        <v>9.8000000000000007</v>
      </c>
      <c r="Y37" s="20">
        <v>6.9</v>
      </c>
      <c r="Z37" s="20">
        <v>9.7000000000000011</v>
      </c>
      <c r="AA37" s="20">
        <v>13</v>
      </c>
      <c r="AB37" s="20">
        <v>10</v>
      </c>
      <c r="AC37" s="20">
        <v>9.8000000000000007</v>
      </c>
      <c r="AD37" s="20">
        <v>17.8</v>
      </c>
      <c r="AE37" s="20">
        <v>19.600000000000001</v>
      </c>
      <c r="AF37" s="20">
        <v>22.6</v>
      </c>
      <c r="AG37" s="20">
        <v>19.600000000000001</v>
      </c>
      <c r="AH37" s="20">
        <v>15.9</v>
      </c>
      <c r="AI37" s="20">
        <v>18.8</v>
      </c>
      <c r="AJ37" s="20">
        <v>14.7</v>
      </c>
      <c r="AK37" s="20">
        <v>16.8</v>
      </c>
      <c r="AL37" s="20">
        <v>18</v>
      </c>
      <c r="AM37" s="20">
        <v>21.2</v>
      </c>
      <c r="AN37" s="20">
        <v>25.9</v>
      </c>
      <c r="AO37" s="20">
        <v>28.5</v>
      </c>
      <c r="AP37" s="20">
        <v>24</v>
      </c>
      <c r="AQ37" s="20">
        <v>25.2</v>
      </c>
      <c r="AR37" s="20">
        <v>27.6</v>
      </c>
      <c r="AS37" s="20">
        <v>13.8</v>
      </c>
      <c r="AT37" s="20">
        <v>19</v>
      </c>
      <c r="AU37" s="20">
        <v>21.8</v>
      </c>
      <c r="AV37" s="20">
        <v>18.8</v>
      </c>
      <c r="AW37" s="20">
        <v>21.8</v>
      </c>
      <c r="AX37" s="20">
        <v>24.2</v>
      </c>
      <c r="AY37" s="20">
        <v>17.399999999999999</v>
      </c>
      <c r="AZ37" s="20">
        <v>20.8</v>
      </c>
      <c r="BA37" s="20">
        <v>24.8</v>
      </c>
      <c r="BB37" s="20">
        <v>15</v>
      </c>
      <c r="BC37" s="20">
        <v>20.8</v>
      </c>
      <c r="BD37" s="20">
        <v>10.199999999999999</v>
      </c>
      <c r="BE37" s="20">
        <v>21.8</v>
      </c>
      <c r="BF37" s="20">
        <v>25.6</v>
      </c>
      <c r="BG37" s="20">
        <v>16.8</v>
      </c>
      <c r="BH37" s="20"/>
      <c r="BI37" s="20">
        <v>18.8</v>
      </c>
      <c r="BJ37" s="20">
        <v>12.4</v>
      </c>
      <c r="BK37" s="20">
        <v>10.6</v>
      </c>
      <c r="BL37" s="20">
        <v>15.4</v>
      </c>
      <c r="BM37" s="20">
        <v>12.8</v>
      </c>
      <c r="BN37" s="20">
        <v>11.6</v>
      </c>
      <c r="BO37" s="20">
        <v>11.8</v>
      </c>
      <c r="BP37" s="20">
        <v>11</v>
      </c>
      <c r="BQ37" s="20">
        <v>17.899999999999999</v>
      </c>
      <c r="BR37" s="20">
        <v>12</v>
      </c>
      <c r="BS37" s="20">
        <v>9.8000000000000007</v>
      </c>
      <c r="BT37" s="20">
        <v>8</v>
      </c>
    </row>
    <row r="38" spans="1:72" ht="14.1" customHeight="1" x14ac:dyDescent="0.3">
      <c r="A38" s="7" t="s">
        <v>330</v>
      </c>
      <c r="B38" s="20">
        <v>3</v>
      </c>
      <c r="C38" s="20">
        <v>5</v>
      </c>
      <c r="D38" s="20">
        <v>2.9</v>
      </c>
      <c r="E38" s="20">
        <v>4</v>
      </c>
      <c r="F38" s="20">
        <v>3</v>
      </c>
      <c r="G38" s="20">
        <v>11</v>
      </c>
      <c r="H38" s="20">
        <v>9.8000000000000007</v>
      </c>
      <c r="I38" s="20">
        <v>2.8</v>
      </c>
      <c r="J38" s="20">
        <v>10.8</v>
      </c>
      <c r="K38" s="20">
        <v>10.6</v>
      </c>
      <c r="L38" s="20">
        <v>2.8</v>
      </c>
      <c r="M38" s="20">
        <v>13.9</v>
      </c>
      <c r="N38" s="20">
        <v>9.8000000000000007</v>
      </c>
      <c r="O38" s="20">
        <v>10</v>
      </c>
      <c r="P38" s="20">
        <v>7</v>
      </c>
      <c r="Q38" s="20">
        <v>7</v>
      </c>
      <c r="R38" s="20">
        <v>8</v>
      </c>
      <c r="S38" s="20">
        <v>11</v>
      </c>
      <c r="T38" s="20">
        <v>7</v>
      </c>
      <c r="U38" s="20">
        <v>6</v>
      </c>
      <c r="V38" s="20">
        <v>7</v>
      </c>
      <c r="W38" s="20">
        <v>9</v>
      </c>
      <c r="X38" s="20">
        <v>9.8000000000000007</v>
      </c>
      <c r="Y38" s="20">
        <v>6.9</v>
      </c>
      <c r="Z38" s="20">
        <v>9</v>
      </c>
      <c r="AA38" s="20">
        <v>12.1</v>
      </c>
      <c r="AB38" s="20">
        <v>9.8000000000000007</v>
      </c>
      <c r="AC38" s="20">
        <v>10.8</v>
      </c>
      <c r="AD38" s="20">
        <v>15.8</v>
      </c>
      <c r="AE38" s="20">
        <v>19.5</v>
      </c>
      <c r="AF38" s="20">
        <v>22.6</v>
      </c>
      <c r="AG38" s="20">
        <v>19.600000000000001</v>
      </c>
      <c r="AH38" s="20">
        <v>14.8</v>
      </c>
      <c r="AI38" s="20">
        <v>18</v>
      </c>
      <c r="AJ38" s="20">
        <v>14.2</v>
      </c>
      <c r="AK38" s="20">
        <v>16</v>
      </c>
      <c r="AL38" s="20">
        <v>18</v>
      </c>
      <c r="AM38" s="20">
        <v>21.2</v>
      </c>
      <c r="AN38" s="20">
        <v>25.9</v>
      </c>
      <c r="AO38" s="20">
        <v>28.5</v>
      </c>
      <c r="AP38" s="20">
        <v>24</v>
      </c>
      <c r="AQ38" s="20">
        <v>25.2</v>
      </c>
      <c r="AR38" s="20">
        <v>27.6</v>
      </c>
      <c r="AS38" s="20">
        <v>13</v>
      </c>
      <c r="AT38" s="20">
        <v>19</v>
      </c>
      <c r="AU38" s="20">
        <v>21.6</v>
      </c>
      <c r="AV38" s="20">
        <v>18</v>
      </c>
      <c r="AW38" s="20">
        <v>21.8</v>
      </c>
      <c r="AX38" s="20">
        <v>23.8</v>
      </c>
      <c r="AY38" s="20">
        <v>16.600000000000001</v>
      </c>
      <c r="AZ38" s="20">
        <v>19.8</v>
      </c>
      <c r="BA38" s="20">
        <v>23.6</v>
      </c>
      <c r="BB38" s="20">
        <v>15</v>
      </c>
      <c r="BC38" s="20">
        <v>20.8</v>
      </c>
      <c r="BD38" s="20">
        <v>9.4</v>
      </c>
      <c r="BE38" s="20">
        <v>21</v>
      </c>
      <c r="BF38" s="20">
        <v>25.4</v>
      </c>
      <c r="BG38" s="20">
        <v>15.4</v>
      </c>
      <c r="BH38" s="20"/>
      <c r="BI38" s="20">
        <v>18</v>
      </c>
      <c r="BJ38" s="20">
        <v>12.4</v>
      </c>
      <c r="BK38" s="20">
        <v>9.2000000000000011</v>
      </c>
      <c r="BL38" s="20">
        <v>14.6</v>
      </c>
      <c r="BM38" s="20">
        <v>12</v>
      </c>
      <c r="BN38" s="20">
        <v>11.6</v>
      </c>
      <c r="BO38" s="20">
        <v>11</v>
      </c>
      <c r="BP38" s="20">
        <v>11</v>
      </c>
      <c r="BQ38" s="20">
        <v>17.399999999999999</v>
      </c>
      <c r="BR38" s="20">
        <v>10.8</v>
      </c>
      <c r="BS38" s="20">
        <v>9.8000000000000007</v>
      </c>
      <c r="BT38" s="20">
        <v>8</v>
      </c>
    </row>
    <row r="39" spans="1:72" ht="14.1" customHeight="1" x14ac:dyDescent="0.3">
      <c r="A39" s="7" t="s">
        <v>331</v>
      </c>
      <c r="B39" s="20">
        <v>2</v>
      </c>
      <c r="C39" s="20">
        <v>3</v>
      </c>
      <c r="D39" s="20">
        <v>1.1000000000000001</v>
      </c>
      <c r="E39" s="20">
        <v>3</v>
      </c>
      <c r="F39" s="20">
        <v>2.8</v>
      </c>
      <c r="G39" s="20">
        <v>11</v>
      </c>
      <c r="H39" s="20">
        <v>9</v>
      </c>
      <c r="I39" s="20">
        <v>2.8</v>
      </c>
      <c r="J39" s="20">
        <v>10</v>
      </c>
      <c r="K39" s="20">
        <v>4.4000000000000004</v>
      </c>
      <c r="L39" s="20">
        <v>1.8</v>
      </c>
      <c r="M39" s="20">
        <v>8</v>
      </c>
      <c r="N39" s="20">
        <v>3.8</v>
      </c>
      <c r="O39" s="20">
        <v>3</v>
      </c>
      <c r="P39" s="20">
        <v>4.1000000000000014</v>
      </c>
      <c r="Q39" s="20">
        <v>2</v>
      </c>
      <c r="R39" s="20">
        <v>3.8</v>
      </c>
      <c r="S39" s="20">
        <v>7</v>
      </c>
      <c r="T39" s="20">
        <v>4</v>
      </c>
      <c r="U39" s="20">
        <v>5</v>
      </c>
      <c r="V39" s="20">
        <v>4.5</v>
      </c>
      <c r="W39" s="20">
        <v>6.8000000000000007</v>
      </c>
      <c r="X39" s="20">
        <v>9</v>
      </c>
      <c r="Y39" s="20">
        <v>8.5</v>
      </c>
      <c r="Z39" s="20">
        <v>8.8000000000000007</v>
      </c>
      <c r="AA39" s="20">
        <v>11.8</v>
      </c>
      <c r="AB39" s="20">
        <v>9</v>
      </c>
      <c r="AC39" s="20">
        <v>9</v>
      </c>
      <c r="AD39" s="20">
        <v>14.7</v>
      </c>
      <c r="AE39" s="20">
        <v>17.899999999999999</v>
      </c>
      <c r="AF39" s="20">
        <v>21.6</v>
      </c>
      <c r="AG39" s="20">
        <v>18</v>
      </c>
      <c r="AH39" s="20">
        <v>13.8</v>
      </c>
      <c r="AI39" s="20">
        <v>17.8</v>
      </c>
      <c r="AJ39" s="20">
        <v>14</v>
      </c>
      <c r="AK39" s="20">
        <v>15.6</v>
      </c>
      <c r="AL39" s="20">
        <v>17.2</v>
      </c>
      <c r="AM39" s="20">
        <v>20.9</v>
      </c>
      <c r="AN39" s="20">
        <v>25</v>
      </c>
      <c r="AO39" s="20">
        <v>28.4</v>
      </c>
      <c r="AP39" s="20">
        <v>24</v>
      </c>
      <c r="AQ39" s="20">
        <v>22</v>
      </c>
      <c r="AR39" s="20">
        <v>27.6</v>
      </c>
      <c r="AS39" s="20">
        <v>13</v>
      </c>
      <c r="AT39" s="20">
        <v>17</v>
      </c>
      <c r="AU39" s="20">
        <v>20.9</v>
      </c>
      <c r="AV39" s="20">
        <v>18</v>
      </c>
      <c r="AW39" s="20">
        <v>21</v>
      </c>
      <c r="AX39" s="20">
        <v>23.8</v>
      </c>
      <c r="AY39" s="20">
        <v>13</v>
      </c>
      <c r="AZ39" s="20">
        <v>19.8</v>
      </c>
      <c r="BA39" s="20">
        <v>23.6</v>
      </c>
      <c r="BB39" s="20">
        <v>13.3</v>
      </c>
      <c r="BC39" s="20">
        <v>19.899999999999999</v>
      </c>
      <c r="BD39" s="20">
        <v>9.4</v>
      </c>
      <c r="BE39" s="20">
        <v>21</v>
      </c>
      <c r="BF39" s="20">
        <v>25.4</v>
      </c>
      <c r="BG39" s="20">
        <v>14.6</v>
      </c>
      <c r="BH39" s="20"/>
      <c r="BI39" s="20">
        <v>17.8</v>
      </c>
      <c r="BJ39" s="20">
        <v>10</v>
      </c>
      <c r="BK39" s="20">
        <v>9</v>
      </c>
      <c r="BL39" s="20">
        <v>13.7</v>
      </c>
      <c r="BM39" s="20">
        <v>11</v>
      </c>
      <c r="BN39" s="20">
        <v>11.9</v>
      </c>
      <c r="BO39" s="20">
        <v>11</v>
      </c>
      <c r="BP39" s="20">
        <v>10.9</v>
      </c>
      <c r="BQ39" s="20">
        <v>16.899999999999999</v>
      </c>
      <c r="BR39" s="20">
        <v>10.8</v>
      </c>
      <c r="BS39" s="20">
        <v>8.9</v>
      </c>
      <c r="BT39" s="20">
        <v>8</v>
      </c>
    </row>
    <row r="40" spans="1:72" ht="14.1" customHeight="1" x14ac:dyDescent="0.3">
      <c r="A40" s="7" t="s">
        <v>332</v>
      </c>
      <c r="B40" s="20">
        <v>2</v>
      </c>
      <c r="C40" s="20">
        <v>3</v>
      </c>
      <c r="D40" s="20">
        <v>1.1000000000000001</v>
      </c>
      <c r="E40" s="20">
        <v>3</v>
      </c>
      <c r="F40" s="20">
        <v>2</v>
      </c>
      <c r="G40" s="20">
        <v>9.8000000000000007</v>
      </c>
      <c r="H40" s="20">
        <v>8.2000000000000011</v>
      </c>
      <c r="I40" s="20">
        <v>2.8</v>
      </c>
      <c r="J40" s="20">
        <v>8</v>
      </c>
      <c r="K40" s="20">
        <v>4.4000000000000004</v>
      </c>
      <c r="L40" s="20">
        <v>1</v>
      </c>
      <c r="M40" s="20">
        <v>8</v>
      </c>
      <c r="N40" s="20">
        <v>3.6</v>
      </c>
      <c r="O40" s="20">
        <v>2.2000000000000002</v>
      </c>
      <c r="P40" s="20">
        <v>4.1000000000000014</v>
      </c>
      <c r="Q40" s="20">
        <v>2</v>
      </c>
      <c r="R40" s="20">
        <v>3.5</v>
      </c>
      <c r="S40" s="20">
        <v>6</v>
      </c>
      <c r="T40" s="20">
        <v>4</v>
      </c>
      <c r="U40" s="20">
        <v>4.8000000000000007</v>
      </c>
      <c r="V40" s="20">
        <v>4.5</v>
      </c>
      <c r="W40" s="20">
        <v>5.8000000000000007</v>
      </c>
      <c r="X40" s="20">
        <v>8</v>
      </c>
      <c r="Y40" s="20">
        <v>6.2</v>
      </c>
      <c r="Z40" s="20">
        <v>8</v>
      </c>
      <c r="AA40" s="20">
        <v>10.8</v>
      </c>
      <c r="AB40" s="20">
        <v>9</v>
      </c>
      <c r="AC40" s="20">
        <v>8.8000000000000007</v>
      </c>
      <c r="AD40" s="20">
        <v>13.9</v>
      </c>
      <c r="AE40" s="20">
        <v>16.600000000000001</v>
      </c>
      <c r="AF40" s="20">
        <v>21.6</v>
      </c>
      <c r="AG40" s="20">
        <v>17.5</v>
      </c>
      <c r="AH40" s="20">
        <v>13.9</v>
      </c>
      <c r="AI40" s="20">
        <v>17.8</v>
      </c>
      <c r="AJ40" s="20">
        <v>13.9</v>
      </c>
      <c r="AK40" s="20">
        <v>15.6</v>
      </c>
      <c r="AL40" s="20">
        <v>17.2</v>
      </c>
      <c r="AM40" s="20">
        <v>20.100000000000001</v>
      </c>
      <c r="AN40" s="20">
        <v>24.8</v>
      </c>
      <c r="AO40" s="20">
        <v>27.7</v>
      </c>
      <c r="AP40" s="20">
        <v>24</v>
      </c>
      <c r="AQ40" s="20">
        <v>22</v>
      </c>
      <c r="AR40" s="20">
        <v>27.6</v>
      </c>
      <c r="AS40" s="20">
        <v>13</v>
      </c>
      <c r="AT40" s="20">
        <v>17</v>
      </c>
      <c r="AU40" s="20">
        <v>20.9</v>
      </c>
      <c r="AV40" s="20">
        <v>18</v>
      </c>
      <c r="AW40" s="20">
        <v>20.9</v>
      </c>
      <c r="AX40" s="20">
        <v>24</v>
      </c>
      <c r="AY40" s="20">
        <v>13</v>
      </c>
      <c r="AZ40" s="20">
        <v>18.600000000000001</v>
      </c>
      <c r="BA40" s="20">
        <v>23.6</v>
      </c>
      <c r="BB40" s="20">
        <v>13</v>
      </c>
      <c r="BC40" s="20">
        <v>19.899999999999999</v>
      </c>
      <c r="BD40" s="20">
        <v>9.4</v>
      </c>
      <c r="BE40" s="20">
        <v>21</v>
      </c>
      <c r="BF40" s="20">
        <v>23.8</v>
      </c>
      <c r="BG40" s="20">
        <v>14.6</v>
      </c>
      <c r="BH40" s="20"/>
      <c r="BI40" s="20">
        <v>17.8</v>
      </c>
      <c r="BJ40" s="20">
        <v>10</v>
      </c>
      <c r="BK40" s="20">
        <v>9</v>
      </c>
      <c r="BL40" s="20">
        <v>13.5</v>
      </c>
      <c r="BM40" s="20">
        <v>11.8</v>
      </c>
      <c r="BN40" s="20">
        <v>11.9</v>
      </c>
      <c r="BO40" s="20">
        <v>10.8</v>
      </c>
      <c r="BP40" s="20">
        <v>10.9</v>
      </c>
      <c r="BQ40" s="20">
        <v>16.7</v>
      </c>
      <c r="BR40" s="20">
        <v>10.8</v>
      </c>
      <c r="BS40" s="20">
        <v>8.9</v>
      </c>
      <c r="BT40" s="20">
        <v>8</v>
      </c>
    </row>
    <row r="41" spans="1:72" ht="14.1" customHeight="1" x14ac:dyDescent="0.3">
      <c r="A41" s="7" t="s">
        <v>333</v>
      </c>
      <c r="B41" s="20">
        <v>1.4</v>
      </c>
      <c r="C41" s="20">
        <v>2.8</v>
      </c>
      <c r="D41" s="20">
        <v>1</v>
      </c>
      <c r="E41" s="20">
        <v>3</v>
      </c>
      <c r="F41" s="20">
        <v>2</v>
      </c>
      <c r="G41" s="20">
        <v>8.8000000000000007</v>
      </c>
      <c r="H41" s="20">
        <v>8.2000000000000011</v>
      </c>
      <c r="I41" s="20">
        <v>2</v>
      </c>
      <c r="J41" s="20">
        <v>8</v>
      </c>
      <c r="K41" s="20">
        <v>4.3</v>
      </c>
      <c r="L41" s="20">
        <v>1</v>
      </c>
      <c r="M41" s="20">
        <v>7.3000000000000007</v>
      </c>
      <c r="N41" s="20">
        <v>2.8</v>
      </c>
      <c r="O41" s="20">
        <v>2.2000000000000002</v>
      </c>
      <c r="P41" s="20">
        <v>3.9</v>
      </c>
      <c r="Q41" s="20">
        <v>1.8</v>
      </c>
      <c r="R41" s="20">
        <v>3.5</v>
      </c>
      <c r="S41" s="20">
        <v>5</v>
      </c>
      <c r="T41" s="20">
        <v>3.8</v>
      </c>
      <c r="U41" s="20">
        <v>4</v>
      </c>
      <c r="V41" s="20">
        <v>4</v>
      </c>
      <c r="W41" s="20">
        <v>5.7</v>
      </c>
      <c r="X41" s="20">
        <v>7.8000000000000007</v>
      </c>
      <c r="Y41" s="20">
        <v>6</v>
      </c>
      <c r="Z41" s="20">
        <v>6.8000000000000007</v>
      </c>
      <c r="AA41" s="20">
        <v>9.1</v>
      </c>
      <c r="AB41" s="20">
        <v>8.8000000000000007</v>
      </c>
      <c r="AC41" s="20">
        <v>8.8000000000000007</v>
      </c>
      <c r="AD41" s="20">
        <v>12.9</v>
      </c>
      <c r="AE41" s="20">
        <v>15.2</v>
      </c>
      <c r="AF41" s="20">
        <v>19.5</v>
      </c>
      <c r="AG41" s="20">
        <v>15.4</v>
      </c>
      <c r="AH41" s="20">
        <v>12.7</v>
      </c>
      <c r="AI41" s="20">
        <v>16</v>
      </c>
      <c r="AJ41" s="20">
        <v>12.6</v>
      </c>
      <c r="AK41" s="20">
        <v>14.9</v>
      </c>
      <c r="AL41" s="20">
        <v>14.8</v>
      </c>
      <c r="AM41" s="20">
        <v>20.399999999999999</v>
      </c>
      <c r="AN41" s="20">
        <v>22.6</v>
      </c>
      <c r="AO41" s="20">
        <v>25.4</v>
      </c>
      <c r="AP41" s="20">
        <v>24</v>
      </c>
      <c r="AQ41" s="20">
        <v>20.399999999999999</v>
      </c>
      <c r="AR41" s="20">
        <v>25</v>
      </c>
      <c r="AS41" s="20">
        <v>12</v>
      </c>
      <c r="AT41" s="20">
        <v>15.7</v>
      </c>
      <c r="AU41" s="20">
        <v>19</v>
      </c>
      <c r="AV41" s="20">
        <v>16.899999999999999</v>
      </c>
      <c r="AW41" s="20">
        <v>20</v>
      </c>
      <c r="AX41" s="20">
        <v>22</v>
      </c>
      <c r="AY41" s="20">
        <v>12.8</v>
      </c>
      <c r="AZ41" s="20">
        <v>16.600000000000001</v>
      </c>
      <c r="BA41" s="20">
        <v>21.8</v>
      </c>
      <c r="BB41" s="20">
        <v>12.9</v>
      </c>
      <c r="BC41" s="20">
        <v>18.3</v>
      </c>
      <c r="BD41" s="20">
        <v>6.3000000000000007</v>
      </c>
      <c r="BE41" s="20">
        <v>20.6</v>
      </c>
      <c r="BF41" s="20">
        <v>19.8</v>
      </c>
      <c r="BG41" s="20">
        <v>12.8</v>
      </c>
      <c r="BH41" s="20"/>
      <c r="BI41" s="20">
        <v>15.6</v>
      </c>
      <c r="BJ41" s="20">
        <v>10</v>
      </c>
      <c r="BK41" s="20">
        <v>8</v>
      </c>
      <c r="BL41" s="20">
        <v>12.8</v>
      </c>
      <c r="BM41" s="20">
        <v>10.8</v>
      </c>
      <c r="BN41" s="20">
        <v>11</v>
      </c>
      <c r="BO41" s="20">
        <v>10</v>
      </c>
      <c r="BP41" s="20">
        <v>9.9</v>
      </c>
      <c r="BQ41" s="20">
        <v>13.9</v>
      </c>
      <c r="BR41" s="20">
        <v>9.9</v>
      </c>
      <c r="BS41" s="20">
        <v>8</v>
      </c>
      <c r="BT41" s="20">
        <v>8</v>
      </c>
    </row>
    <row r="42" spans="1:72" ht="14.1" customHeight="1" x14ac:dyDescent="0.3">
      <c r="A42" s="7" t="s">
        <v>334</v>
      </c>
      <c r="B42" s="20">
        <v>1.4</v>
      </c>
      <c r="C42" s="20">
        <v>2.8</v>
      </c>
      <c r="D42" s="20">
        <v>1</v>
      </c>
      <c r="E42" s="20">
        <v>3</v>
      </c>
      <c r="F42" s="20">
        <v>2</v>
      </c>
      <c r="G42" s="20">
        <v>8.8000000000000007</v>
      </c>
      <c r="H42" s="20">
        <v>8.2000000000000011</v>
      </c>
      <c r="I42" s="20">
        <v>2</v>
      </c>
      <c r="J42" s="20">
        <v>8</v>
      </c>
      <c r="K42" s="20">
        <v>4.3</v>
      </c>
      <c r="L42" s="20">
        <v>1</v>
      </c>
      <c r="M42" s="20">
        <v>7</v>
      </c>
      <c r="N42" s="20">
        <v>2.8</v>
      </c>
      <c r="O42" s="20">
        <v>2.2000000000000002</v>
      </c>
      <c r="P42" s="20">
        <v>3.9</v>
      </c>
      <c r="Q42" s="20">
        <v>1.8</v>
      </c>
      <c r="R42" s="20">
        <v>3.5</v>
      </c>
      <c r="S42" s="20">
        <v>5</v>
      </c>
      <c r="T42" s="20">
        <v>3</v>
      </c>
      <c r="U42" s="20">
        <v>4</v>
      </c>
      <c r="V42" s="20">
        <v>4</v>
      </c>
      <c r="W42" s="20">
        <v>5.6000000000000014</v>
      </c>
      <c r="X42" s="20">
        <v>7.3000000000000007</v>
      </c>
      <c r="Y42" s="20">
        <v>6</v>
      </c>
      <c r="Z42" s="20">
        <v>6.6000000000000014</v>
      </c>
      <c r="AA42" s="20">
        <v>9.1</v>
      </c>
      <c r="AB42" s="20">
        <v>8</v>
      </c>
      <c r="AC42" s="20">
        <v>8</v>
      </c>
      <c r="AD42" s="20">
        <v>12.9</v>
      </c>
      <c r="AE42" s="20">
        <v>15.2</v>
      </c>
      <c r="AF42" s="20">
        <v>19.5</v>
      </c>
      <c r="AG42" s="20">
        <v>15.4</v>
      </c>
      <c r="AH42" s="20">
        <v>12.7</v>
      </c>
      <c r="AI42" s="20">
        <v>16</v>
      </c>
      <c r="AJ42" s="20">
        <v>12.6</v>
      </c>
      <c r="AK42" s="20">
        <v>14.5</v>
      </c>
      <c r="AL42" s="20">
        <v>14</v>
      </c>
      <c r="AM42" s="20">
        <v>20.2</v>
      </c>
      <c r="AN42" s="20">
        <v>21.8</v>
      </c>
      <c r="AO42" s="20">
        <v>25.4</v>
      </c>
      <c r="AP42" s="20">
        <v>23.9</v>
      </c>
      <c r="AQ42" s="20">
        <v>20.399999999999999</v>
      </c>
      <c r="AR42" s="20">
        <v>25</v>
      </c>
      <c r="AS42" s="20">
        <v>11.8</v>
      </c>
      <c r="AT42" s="20">
        <v>15.3</v>
      </c>
      <c r="AU42" s="20">
        <v>19</v>
      </c>
      <c r="AV42" s="20">
        <v>16.899999999999999</v>
      </c>
      <c r="AW42" s="20">
        <v>20</v>
      </c>
      <c r="AX42" s="20">
        <v>22</v>
      </c>
      <c r="AY42" s="20">
        <v>12.8</v>
      </c>
      <c r="AZ42" s="20">
        <v>16.600000000000001</v>
      </c>
      <c r="BA42" s="20">
        <v>21.6</v>
      </c>
      <c r="BB42" s="20">
        <v>12.2</v>
      </c>
      <c r="BC42" s="20">
        <v>18.2</v>
      </c>
      <c r="BD42" s="20">
        <v>5.5</v>
      </c>
      <c r="BE42" s="20">
        <v>19.600000000000001</v>
      </c>
      <c r="BF42" s="20">
        <v>19.8</v>
      </c>
      <c r="BG42" s="20">
        <v>12.8</v>
      </c>
      <c r="BH42" s="20"/>
      <c r="BI42" s="20">
        <v>15.6</v>
      </c>
      <c r="BJ42" s="20">
        <v>10</v>
      </c>
      <c r="BK42" s="20">
        <v>8</v>
      </c>
      <c r="BL42" s="20">
        <v>12.8</v>
      </c>
      <c r="BM42" s="20">
        <v>10.8</v>
      </c>
      <c r="BN42" s="20">
        <v>9.8000000000000007</v>
      </c>
      <c r="BO42" s="20">
        <v>10</v>
      </c>
      <c r="BP42" s="20">
        <v>9.9</v>
      </c>
      <c r="BQ42" s="20">
        <v>13.7</v>
      </c>
      <c r="BR42" s="20">
        <v>9.8000000000000007</v>
      </c>
      <c r="BS42" s="20">
        <v>8</v>
      </c>
      <c r="BT42" s="20">
        <v>8</v>
      </c>
    </row>
    <row r="43" spans="1:72" ht="14.1" customHeight="1" x14ac:dyDescent="0.3">
      <c r="A43" s="7" t="s">
        <v>335</v>
      </c>
      <c r="B43" s="20">
        <v>1.3</v>
      </c>
      <c r="C43" s="20">
        <v>2.8</v>
      </c>
      <c r="D43" s="20">
        <v>1</v>
      </c>
      <c r="E43" s="20">
        <v>3</v>
      </c>
      <c r="F43" s="20">
        <v>2</v>
      </c>
      <c r="G43" s="20">
        <v>8.8000000000000007</v>
      </c>
      <c r="H43" s="20">
        <v>7.2</v>
      </c>
      <c r="I43" s="20">
        <v>2</v>
      </c>
      <c r="J43" s="20">
        <v>8</v>
      </c>
      <c r="K43" s="20">
        <v>4</v>
      </c>
      <c r="L43" s="20">
        <v>1</v>
      </c>
      <c r="M43" s="20">
        <v>6.6000000000000014</v>
      </c>
      <c r="N43" s="20">
        <v>2.2000000000000002</v>
      </c>
      <c r="O43" s="20">
        <v>2.1</v>
      </c>
      <c r="P43" s="20">
        <v>3.6</v>
      </c>
      <c r="Q43" s="20">
        <v>1.8</v>
      </c>
      <c r="R43" s="20">
        <v>2</v>
      </c>
      <c r="S43" s="20">
        <v>5</v>
      </c>
      <c r="T43" s="20">
        <v>3</v>
      </c>
      <c r="U43" s="20">
        <v>4</v>
      </c>
      <c r="V43" s="20">
        <v>3</v>
      </c>
      <c r="W43" s="20">
        <v>5.4</v>
      </c>
      <c r="X43" s="20">
        <v>6.9</v>
      </c>
      <c r="Y43" s="20">
        <v>6</v>
      </c>
      <c r="Z43" s="20">
        <v>5.8000000000000007</v>
      </c>
      <c r="AA43" s="20">
        <v>8</v>
      </c>
      <c r="AB43" s="20">
        <v>7.8000000000000007</v>
      </c>
      <c r="AC43" s="20">
        <v>8</v>
      </c>
      <c r="AD43" s="20">
        <v>11.9</v>
      </c>
      <c r="AE43" s="20">
        <v>13.4</v>
      </c>
      <c r="AF43" s="20">
        <v>17</v>
      </c>
      <c r="AG43" s="20">
        <v>14.9</v>
      </c>
      <c r="AH43" s="20">
        <v>11.9</v>
      </c>
      <c r="AI43" s="20">
        <v>16</v>
      </c>
      <c r="AJ43" s="20">
        <v>11.8</v>
      </c>
      <c r="AK43" s="20">
        <v>14.9</v>
      </c>
      <c r="AL43" s="20">
        <v>14</v>
      </c>
      <c r="AM43" s="20">
        <v>18.5</v>
      </c>
      <c r="AN43" s="20">
        <v>21.7</v>
      </c>
      <c r="AO43" s="20">
        <v>23.1</v>
      </c>
      <c r="AP43" s="20">
        <v>22</v>
      </c>
      <c r="AQ43" s="20">
        <v>21.2</v>
      </c>
      <c r="AR43" s="20">
        <v>24.5</v>
      </c>
      <c r="AS43" s="20">
        <v>11.8</v>
      </c>
      <c r="AT43" s="20">
        <v>14.2</v>
      </c>
      <c r="AU43" s="20">
        <v>18.899999999999999</v>
      </c>
      <c r="AV43" s="20">
        <v>16</v>
      </c>
      <c r="AW43" s="20">
        <v>19.600000000000001</v>
      </c>
      <c r="AX43" s="20">
        <v>21.2</v>
      </c>
      <c r="AY43" s="20">
        <v>12.8</v>
      </c>
      <c r="AZ43" s="20">
        <v>16.600000000000001</v>
      </c>
      <c r="BA43" s="20">
        <v>20.6</v>
      </c>
      <c r="BB43" s="20">
        <v>12.2</v>
      </c>
      <c r="BC43" s="20">
        <v>16.7</v>
      </c>
      <c r="BD43" s="20">
        <v>5.4</v>
      </c>
      <c r="BE43" s="20">
        <v>17.8</v>
      </c>
      <c r="BF43" s="20">
        <v>17.899999999999999</v>
      </c>
      <c r="BG43" s="20">
        <v>12</v>
      </c>
      <c r="BH43" s="20"/>
      <c r="BI43" s="20">
        <v>15.6</v>
      </c>
      <c r="BJ43" s="20">
        <v>9.9</v>
      </c>
      <c r="BK43" s="20">
        <v>7.8000000000000007</v>
      </c>
      <c r="BL43" s="20">
        <v>12</v>
      </c>
      <c r="BM43" s="20">
        <v>10.8</v>
      </c>
      <c r="BN43" s="20">
        <v>9.8000000000000007</v>
      </c>
      <c r="BO43" s="20">
        <v>10</v>
      </c>
      <c r="BP43" s="20">
        <v>9</v>
      </c>
      <c r="BQ43" s="20">
        <v>12</v>
      </c>
      <c r="BR43" s="20">
        <v>9.7000000000000011</v>
      </c>
      <c r="BS43" s="20">
        <v>7</v>
      </c>
      <c r="BT43" s="20">
        <v>7.5</v>
      </c>
    </row>
    <row r="44" spans="1:72" ht="14.1" customHeight="1" x14ac:dyDescent="0.3">
      <c r="A44" s="7" t="s">
        <v>336</v>
      </c>
      <c r="B44" s="20">
        <v>1.3</v>
      </c>
      <c r="C44" s="20">
        <v>2.8</v>
      </c>
      <c r="D44" s="20">
        <v>1</v>
      </c>
      <c r="E44" s="20">
        <v>3</v>
      </c>
      <c r="F44" s="20">
        <v>2</v>
      </c>
      <c r="G44" s="20">
        <v>8.8000000000000007</v>
      </c>
      <c r="H44" s="20">
        <v>7.2</v>
      </c>
      <c r="I44" s="20">
        <v>2</v>
      </c>
      <c r="J44" s="20">
        <v>8</v>
      </c>
      <c r="K44" s="20">
        <v>4</v>
      </c>
      <c r="L44" s="20">
        <v>0.8</v>
      </c>
      <c r="M44" s="20">
        <v>6.6000000000000014</v>
      </c>
      <c r="N44" s="20">
        <v>2</v>
      </c>
      <c r="O44" s="20">
        <v>2.1</v>
      </c>
      <c r="P44" s="20">
        <v>3.5</v>
      </c>
      <c r="Q44" s="20">
        <v>1.8</v>
      </c>
      <c r="R44" s="20">
        <v>2</v>
      </c>
      <c r="S44" s="20">
        <v>5</v>
      </c>
      <c r="T44" s="20">
        <v>3</v>
      </c>
      <c r="U44" s="20">
        <v>4</v>
      </c>
      <c r="V44" s="20">
        <v>3</v>
      </c>
      <c r="W44" s="20">
        <v>5.4</v>
      </c>
      <c r="X44" s="20">
        <v>6.9</v>
      </c>
      <c r="Y44" s="20">
        <v>6</v>
      </c>
      <c r="Z44" s="20">
        <v>5.8000000000000007</v>
      </c>
      <c r="AA44" s="20">
        <v>8</v>
      </c>
      <c r="AB44" s="20">
        <v>7.8000000000000007</v>
      </c>
      <c r="AC44" s="20">
        <v>8</v>
      </c>
      <c r="AD44" s="20">
        <v>11.9</v>
      </c>
      <c r="AE44" s="20">
        <v>12.9</v>
      </c>
      <c r="AF44" s="20">
        <v>16.7</v>
      </c>
      <c r="AG44" s="20">
        <v>14</v>
      </c>
      <c r="AH44" s="20">
        <v>11.9</v>
      </c>
      <c r="AI44" s="20">
        <v>14.8</v>
      </c>
      <c r="AJ44" s="20">
        <v>11.8</v>
      </c>
      <c r="AK44" s="20">
        <v>13.9</v>
      </c>
      <c r="AL44" s="20">
        <v>13.6</v>
      </c>
      <c r="AM44" s="20">
        <v>18.5</v>
      </c>
      <c r="AN44" s="20">
        <v>20.3</v>
      </c>
      <c r="AO44" s="20">
        <v>22.1</v>
      </c>
      <c r="AP44" s="20">
        <v>21.9</v>
      </c>
      <c r="AQ44" s="20">
        <v>20.399999999999999</v>
      </c>
      <c r="AR44" s="20">
        <v>24</v>
      </c>
      <c r="AS44" s="20">
        <v>10</v>
      </c>
      <c r="AT44" s="20">
        <v>13.6</v>
      </c>
      <c r="AU44" s="20">
        <v>18.7</v>
      </c>
      <c r="AV44" s="20">
        <v>15.9</v>
      </c>
      <c r="AW44" s="20">
        <v>19.600000000000001</v>
      </c>
      <c r="AX44" s="20">
        <v>21.1</v>
      </c>
      <c r="AY44" s="20">
        <v>12.8</v>
      </c>
      <c r="AZ44" s="20">
        <v>16.600000000000001</v>
      </c>
      <c r="BA44" s="20">
        <v>19</v>
      </c>
      <c r="BB44" s="20">
        <v>12.2</v>
      </c>
      <c r="BC44" s="20">
        <v>15.9</v>
      </c>
      <c r="BD44" s="20">
        <v>5.4</v>
      </c>
      <c r="BE44" s="20">
        <v>17.8</v>
      </c>
      <c r="BF44" s="20">
        <v>17.600000000000001</v>
      </c>
      <c r="BG44" s="20">
        <v>12</v>
      </c>
      <c r="BH44" s="20"/>
      <c r="BI44" s="20">
        <v>15.4</v>
      </c>
      <c r="BJ44" s="20">
        <v>9.8000000000000007</v>
      </c>
      <c r="BK44" s="20">
        <v>7.8000000000000007</v>
      </c>
      <c r="BL44" s="20">
        <v>12</v>
      </c>
      <c r="BM44" s="20">
        <v>10</v>
      </c>
      <c r="BN44" s="20">
        <v>9.8000000000000007</v>
      </c>
      <c r="BO44" s="20">
        <v>10</v>
      </c>
      <c r="BP44" s="20">
        <v>9</v>
      </c>
      <c r="BQ44" s="20">
        <v>12</v>
      </c>
      <c r="BR44" s="20">
        <v>9.7000000000000011</v>
      </c>
      <c r="BS44" s="20">
        <v>7</v>
      </c>
      <c r="BT44" s="20">
        <v>6.7</v>
      </c>
    </row>
    <row r="45" spans="1:72" ht="14.1" customHeight="1" x14ac:dyDescent="0.3">
      <c r="A45" s="7" t="s">
        <v>337</v>
      </c>
      <c r="B45" s="20">
        <v>1</v>
      </c>
      <c r="C45" s="20">
        <v>2.8</v>
      </c>
      <c r="D45" s="20">
        <v>1</v>
      </c>
      <c r="E45" s="20">
        <v>3</v>
      </c>
      <c r="F45" s="20">
        <v>2</v>
      </c>
      <c r="G45" s="20">
        <v>8</v>
      </c>
      <c r="H45" s="20">
        <v>7.2</v>
      </c>
      <c r="I45" s="20">
        <v>2.2000000000000002</v>
      </c>
      <c r="J45" s="20">
        <v>8</v>
      </c>
      <c r="K45" s="20">
        <v>4</v>
      </c>
      <c r="L45" s="20">
        <v>0.8</v>
      </c>
      <c r="M45" s="20">
        <v>6.3000000000000007</v>
      </c>
      <c r="N45" s="20">
        <v>2</v>
      </c>
      <c r="O45" s="20">
        <v>2.1</v>
      </c>
      <c r="P45" s="20">
        <v>3.3</v>
      </c>
      <c r="Q45" s="20">
        <v>1.1000000000000001</v>
      </c>
      <c r="R45" s="20">
        <v>2.1</v>
      </c>
      <c r="S45" s="20">
        <v>5</v>
      </c>
      <c r="T45" s="20">
        <v>3</v>
      </c>
      <c r="U45" s="20">
        <v>4</v>
      </c>
      <c r="V45" s="20">
        <v>3.8</v>
      </c>
      <c r="W45" s="20">
        <v>5</v>
      </c>
      <c r="X45" s="20">
        <v>6</v>
      </c>
      <c r="Y45" s="20">
        <v>5.8000000000000007</v>
      </c>
      <c r="Z45" s="20">
        <v>5.8000000000000007</v>
      </c>
      <c r="AA45" s="20">
        <v>7.8000000000000007</v>
      </c>
      <c r="AB45" s="20">
        <v>6</v>
      </c>
      <c r="AC45" s="20">
        <v>7</v>
      </c>
      <c r="AD45" s="20">
        <v>10.8</v>
      </c>
      <c r="AE45" s="20">
        <v>11.9</v>
      </c>
      <c r="AF45" s="20">
        <v>14.8</v>
      </c>
      <c r="AG45" s="20">
        <v>13</v>
      </c>
      <c r="AH45" s="20">
        <v>9.2000000000000011</v>
      </c>
      <c r="AI45" s="20">
        <v>13.8</v>
      </c>
      <c r="AJ45" s="20">
        <v>10</v>
      </c>
      <c r="AK45" s="20">
        <v>12.8</v>
      </c>
      <c r="AL45" s="20">
        <v>13.6</v>
      </c>
      <c r="AM45" s="20">
        <v>15.9</v>
      </c>
      <c r="AN45" s="20">
        <v>17</v>
      </c>
      <c r="AO45" s="20">
        <v>19.5</v>
      </c>
      <c r="AP45" s="20">
        <v>19</v>
      </c>
      <c r="AQ45" s="20">
        <v>17.600000000000001</v>
      </c>
      <c r="AR45" s="20">
        <v>20</v>
      </c>
      <c r="AS45" s="20">
        <v>10</v>
      </c>
      <c r="AT45" s="20">
        <v>12.8</v>
      </c>
      <c r="AU45" s="20">
        <v>16.3</v>
      </c>
      <c r="AV45" s="20">
        <v>14.2</v>
      </c>
      <c r="AW45" s="20">
        <v>16.8</v>
      </c>
      <c r="AX45" s="20">
        <v>19.899999999999999</v>
      </c>
      <c r="AY45" s="20">
        <v>11.9</v>
      </c>
      <c r="AZ45" s="20">
        <v>13.6</v>
      </c>
      <c r="BA45" s="20">
        <v>17</v>
      </c>
      <c r="BB45" s="20">
        <v>10.4</v>
      </c>
      <c r="BC45" s="20">
        <v>14.2</v>
      </c>
      <c r="BD45" s="20">
        <v>5.4</v>
      </c>
      <c r="BE45" s="20">
        <v>16.8</v>
      </c>
      <c r="BF45" s="20">
        <v>15.8</v>
      </c>
      <c r="BG45" s="20">
        <v>11</v>
      </c>
      <c r="BH45" s="20"/>
      <c r="BI45" s="20">
        <v>13.9</v>
      </c>
      <c r="BJ45" s="20">
        <v>8.4</v>
      </c>
      <c r="BK45" s="20">
        <v>7</v>
      </c>
      <c r="BL45" s="20">
        <v>10.9</v>
      </c>
      <c r="BM45" s="20">
        <v>9</v>
      </c>
      <c r="BN45" s="20">
        <v>8</v>
      </c>
      <c r="BO45" s="20">
        <v>9</v>
      </c>
      <c r="BP45" s="20">
        <v>8.9</v>
      </c>
      <c r="BQ45" s="20">
        <v>11.8</v>
      </c>
      <c r="BR45" s="20">
        <v>8.8000000000000007</v>
      </c>
      <c r="BS45" s="20">
        <v>6.8000000000000007</v>
      </c>
      <c r="BT45" s="20">
        <v>6.6000000000000014</v>
      </c>
    </row>
    <row r="46" spans="1:72" ht="14.1" customHeight="1" x14ac:dyDescent="0.3">
      <c r="A46" s="7" t="s">
        <v>338</v>
      </c>
      <c r="B46" s="20">
        <v>1</v>
      </c>
      <c r="C46" s="20">
        <v>2</v>
      </c>
      <c r="D46" s="20">
        <v>0.9</v>
      </c>
      <c r="E46" s="20">
        <v>3</v>
      </c>
      <c r="F46" s="20">
        <v>2</v>
      </c>
      <c r="G46" s="20">
        <v>7</v>
      </c>
      <c r="H46" s="20">
        <v>7.1000000000000014</v>
      </c>
      <c r="I46" s="20">
        <v>2</v>
      </c>
      <c r="J46" s="20">
        <v>7</v>
      </c>
      <c r="K46" s="20">
        <v>3</v>
      </c>
      <c r="L46" s="20">
        <v>0</v>
      </c>
      <c r="M46" s="20">
        <v>5</v>
      </c>
      <c r="N46" s="20">
        <v>2</v>
      </c>
      <c r="O46" s="20">
        <v>1.1000000000000001</v>
      </c>
      <c r="P46" s="20">
        <v>3.3</v>
      </c>
      <c r="Q46" s="20">
        <v>1</v>
      </c>
      <c r="R46" s="20">
        <v>1</v>
      </c>
      <c r="S46" s="20">
        <v>3</v>
      </c>
      <c r="T46" s="20">
        <v>1.8</v>
      </c>
      <c r="U46" s="20">
        <v>2.8</v>
      </c>
      <c r="V46" s="20">
        <v>2.1</v>
      </c>
      <c r="W46" s="20">
        <v>4</v>
      </c>
      <c r="X46" s="20">
        <v>3</v>
      </c>
      <c r="Y46" s="20">
        <v>4.1000000000000014</v>
      </c>
      <c r="Z46" s="20">
        <v>3.8</v>
      </c>
      <c r="AA46" s="20">
        <v>7.8000000000000007</v>
      </c>
      <c r="AB46" s="20">
        <v>5.8000000000000007</v>
      </c>
      <c r="AC46" s="20">
        <v>5.3000000000000007</v>
      </c>
      <c r="AD46" s="20">
        <v>8</v>
      </c>
      <c r="AE46" s="20">
        <v>9.1</v>
      </c>
      <c r="AF46" s="20">
        <v>11</v>
      </c>
      <c r="AG46" s="20">
        <v>8</v>
      </c>
      <c r="AH46" s="20">
        <v>7</v>
      </c>
      <c r="AI46" s="20">
        <v>10.8</v>
      </c>
      <c r="AJ46" s="20">
        <v>8.8000000000000007</v>
      </c>
      <c r="AK46" s="20">
        <v>9</v>
      </c>
      <c r="AL46" s="20">
        <v>9</v>
      </c>
      <c r="AM46" s="20">
        <v>12.9</v>
      </c>
      <c r="AN46" s="20">
        <v>14.8</v>
      </c>
      <c r="AO46" s="20">
        <v>14.3</v>
      </c>
      <c r="AP46" s="20">
        <v>14.3</v>
      </c>
      <c r="AQ46" s="20">
        <v>12.9</v>
      </c>
      <c r="AR46" s="20">
        <v>15.2</v>
      </c>
      <c r="AS46" s="20">
        <v>7</v>
      </c>
      <c r="AT46" s="20">
        <v>10</v>
      </c>
      <c r="AU46" s="20">
        <v>14.3</v>
      </c>
      <c r="AV46" s="20">
        <v>10</v>
      </c>
      <c r="AW46" s="20">
        <v>12.8</v>
      </c>
      <c r="AX46" s="20">
        <v>15</v>
      </c>
      <c r="AY46" s="20">
        <v>8.7000000000000011</v>
      </c>
      <c r="AZ46" s="20">
        <v>8.8000000000000007</v>
      </c>
      <c r="BA46" s="20">
        <v>12</v>
      </c>
      <c r="BB46" s="20">
        <v>7.7</v>
      </c>
      <c r="BC46" s="20">
        <v>10</v>
      </c>
      <c r="BD46" s="20">
        <v>4.2</v>
      </c>
      <c r="BE46" s="20">
        <v>13</v>
      </c>
      <c r="BF46" s="20">
        <v>11</v>
      </c>
      <c r="BG46" s="20">
        <v>10</v>
      </c>
      <c r="BH46" s="20"/>
      <c r="BI46" s="20">
        <v>10.8</v>
      </c>
      <c r="BJ46" s="20">
        <v>8</v>
      </c>
      <c r="BK46" s="20">
        <v>5.8000000000000007</v>
      </c>
      <c r="BL46" s="20">
        <v>7.9</v>
      </c>
      <c r="BM46" s="20">
        <v>7.9</v>
      </c>
      <c r="BN46" s="20">
        <v>7</v>
      </c>
      <c r="BO46" s="20">
        <v>7</v>
      </c>
      <c r="BP46" s="20">
        <v>7.9</v>
      </c>
      <c r="BQ46" s="20">
        <v>10.8</v>
      </c>
      <c r="BR46" s="20">
        <v>7.3000000000000007</v>
      </c>
      <c r="BS46" s="20">
        <v>5.9</v>
      </c>
      <c r="BT46" s="20">
        <v>5</v>
      </c>
    </row>
    <row r="47" spans="1:72" ht="14.1" customHeight="1" x14ac:dyDescent="0.3">
      <c r="A47" s="7" t="s">
        <v>339</v>
      </c>
      <c r="B47" s="20">
        <v>1</v>
      </c>
      <c r="C47" s="20">
        <v>2</v>
      </c>
      <c r="D47" s="20">
        <v>0.4</v>
      </c>
      <c r="E47" s="20">
        <v>2</v>
      </c>
      <c r="F47" s="20">
        <v>1</v>
      </c>
      <c r="G47" s="20">
        <v>7</v>
      </c>
      <c r="H47" s="20">
        <v>5.1000000000000014</v>
      </c>
      <c r="I47" s="20">
        <v>2</v>
      </c>
      <c r="J47" s="20">
        <v>6.8000000000000007</v>
      </c>
      <c r="K47" s="20">
        <v>3</v>
      </c>
      <c r="L47" s="20">
        <v>0</v>
      </c>
      <c r="M47" s="20">
        <v>5</v>
      </c>
      <c r="N47" s="20">
        <v>1</v>
      </c>
      <c r="O47" s="20">
        <v>1</v>
      </c>
      <c r="P47" s="20">
        <v>3</v>
      </c>
      <c r="Q47" s="20">
        <v>0.5</v>
      </c>
      <c r="R47" s="20">
        <v>1</v>
      </c>
      <c r="S47" s="20">
        <v>2</v>
      </c>
      <c r="T47" s="20">
        <v>1</v>
      </c>
      <c r="U47" s="20">
        <v>2.2999999999999998</v>
      </c>
      <c r="V47" s="20">
        <v>2</v>
      </c>
      <c r="W47" s="20">
        <v>4.2</v>
      </c>
      <c r="X47" s="20">
        <v>2.8</v>
      </c>
      <c r="Y47" s="20">
        <v>3.8</v>
      </c>
      <c r="Z47" s="20">
        <v>3</v>
      </c>
      <c r="AA47" s="20">
        <v>6.7</v>
      </c>
      <c r="AB47" s="20">
        <v>5</v>
      </c>
      <c r="AC47" s="20">
        <v>4</v>
      </c>
      <c r="AD47" s="20">
        <v>6.3000000000000007</v>
      </c>
      <c r="AE47" s="20">
        <v>7.8000000000000007</v>
      </c>
      <c r="AF47" s="20">
        <v>9.8000000000000007</v>
      </c>
      <c r="AG47" s="20">
        <v>6</v>
      </c>
      <c r="AH47" s="20">
        <v>6.9</v>
      </c>
      <c r="AI47" s="20">
        <v>8</v>
      </c>
      <c r="AJ47" s="20">
        <v>6.8000000000000007</v>
      </c>
      <c r="AK47" s="20">
        <v>6.8000000000000007</v>
      </c>
      <c r="AL47" s="20">
        <v>8.5</v>
      </c>
      <c r="AM47" s="20">
        <v>8</v>
      </c>
      <c r="AN47" s="20">
        <v>11</v>
      </c>
      <c r="AO47" s="20">
        <v>10</v>
      </c>
      <c r="AP47" s="20">
        <v>12.3</v>
      </c>
      <c r="AQ47" s="20">
        <v>9.4</v>
      </c>
      <c r="AR47" s="20">
        <v>11.3</v>
      </c>
      <c r="AS47" s="20">
        <v>4</v>
      </c>
      <c r="AT47" s="20">
        <v>7.8000000000000007</v>
      </c>
      <c r="AU47" s="20">
        <v>11.3</v>
      </c>
      <c r="AV47" s="20">
        <v>7.8000000000000007</v>
      </c>
      <c r="AW47" s="20">
        <v>9</v>
      </c>
      <c r="AX47" s="20">
        <v>13</v>
      </c>
      <c r="AY47" s="20">
        <v>6.8000000000000007</v>
      </c>
      <c r="AZ47" s="20">
        <v>7.8000000000000007</v>
      </c>
      <c r="BA47" s="20">
        <v>10</v>
      </c>
      <c r="BB47" s="20">
        <v>6.3000000000000007</v>
      </c>
      <c r="BC47" s="20">
        <v>7</v>
      </c>
      <c r="BD47" s="20">
        <v>3</v>
      </c>
      <c r="BE47" s="20">
        <v>10</v>
      </c>
      <c r="BF47" s="20">
        <v>8.8000000000000007</v>
      </c>
      <c r="BG47" s="20">
        <v>7.9</v>
      </c>
      <c r="BH47" s="20"/>
      <c r="BI47" s="20">
        <v>9</v>
      </c>
      <c r="BJ47" s="20">
        <v>6.8000000000000007</v>
      </c>
      <c r="BK47" s="20">
        <v>4.8000000000000007</v>
      </c>
      <c r="BL47" s="20">
        <v>7.8000000000000007</v>
      </c>
      <c r="BM47" s="20">
        <v>6</v>
      </c>
      <c r="BN47" s="20">
        <v>6</v>
      </c>
      <c r="BO47" s="20">
        <v>6.8000000000000007</v>
      </c>
      <c r="BP47" s="20">
        <v>6.2</v>
      </c>
      <c r="BQ47" s="20">
        <v>8.6</v>
      </c>
      <c r="BR47" s="20">
        <v>5</v>
      </c>
      <c r="BS47" s="20">
        <v>4.7</v>
      </c>
      <c r="BT47" s="20">
        <v>4</v>
      </c>
    </row>
    <row r="48" spans="1:72" ht="14.1" customHeight="1" x14ac:dyDescent="0.3">
      <c r="A48" s="7" t="s">
        <v>340</v>
      </c>
      <c r="B48" s="20">
        <v>1</v>
      </c>
      <c r="C48" s="20">
        <v>2</v>
      </c>
      <c r="D48" s="20">
        <v>0.1</v>
      </c>
      <c r="E48" s="20">
        <v>1.8</v>
      </c>
      <c r="F48" s="20">
        <v>1</v>
      </c>
      <c r="G48" s="20">
        <v>7</v>
      </c>
      <c r="H48" s="20">
        <v>4.5</v>
      </c>
      <c r="I48" s="20">
        <v>1</v>
      </c>
      <c r="J48" s="20">
        <v>6</v>
      </c>
      <c r="K48" s="20">
        <v>3</v>
      </c>
      <c r="L48" s="20">
        <v>0</v>
      </c>
      <c r="M48" s="20">
        <v>5</v>
      </c>
      <c r="N48" s="20">
        <v>1</v>
      </c>
      <c r="O48" s="20">
        <v>1</v>
      </c>
      <c r="P48" s="20">
        <v>3</v>
      </c>
      <c r="Q48" s="20">
        <v>0.1</v>
      </c>
      <c r="R48" s="20">
        <v>1</v>
      </c>
      <c r="S48" s="20">
        <v>2</v>
      </c>
      <c r="T48" s="20">
        <v>1</v>
      </c>
      <c r="U48" s="20">
        <v>2.2000000000000002</v>
      </c>
      <c r="V48" s="20">
        <v>2</v>
      </c>
      <c r="W48" s="20">
        <v>3.8</v>
      </c>
      <c r="X48" s="20">
        <v>2.8</v>
      </c>
      <c r="Y48" s="20">
        <v>3.8</v>
      </c>
      <c r="Z48" s="20">
        <v>2</v>
      </c>
      <c r="AA48" s="20">
        <v>5.9</v>
      </c>
      <c r="AB48" s="20">
        <v>3.8</v>
      </c>
      <c r="AC48" s="20">
        <v>3</v>
      </c>
      <c r="AD48" s="20">
        <v>5.8000000000000007</v>
      </c>
      <c r="AE48" s="20">
        <v>6</v>
      </c>
      <c r="AF48" s="20">
        <v>9.6000000000000014</v>
      </c>
      <c r="AG48" s="20">
        <v>5.8000000000000007</v>
      </c>
      <c r="AH48" s="20">
        <v>6</v>
      </c>
      <c r="AI48" s="20">
        <v>6.8000000000000007</v>
      </c>
      <c r="AJ48" s="20">
        <v>6</v>
      </c>
      <c r="AK48" s="20">
        <v>5.9</v>
      </c>
      <c r="AL48" s="20">
        <v>7.8000000000000007</v>
      </c>
      <c r="AM48" s="20">
        <v>6</v>
      </c>
      <c r="AN48" s="20">
        <v>9</v>
      </c>
      <c r="AO48" s="20">
        <v>7.9</v>
      </c>
      <c r="AP48" s="20">
        <v>11.8</v>
      </c>
      <c r="AQ48" s="20">
        <v>7.6000000000000014</v>
      </c>
      <c r="AR48" s="20">
        <v>8.9</v>
      </c>
      <c r="AS48" s="20">
        <v>3</v>
      </c>
      <c r="AT48" s="20">
        <v>5.2</v>
      </c>
      <c r="AU48" s="20">
        <v>9.8000000000000007</v>
      </c>
      <c r="AV48" s="20">
        <v>6</v>
      </c>
      <c r="AW48" s="20">
        <v>8</v>
      </c>
      <c r="AX48" s="20">
        <v>10.1</v>
      </c>
      <c r="AY48" s="20">
        <v>4.8000000000000007</v>
      </c>
      <c r="AZ48" s="20">
        <v>4.8000000000000007</v>
      </c>
      <c r="BA48" s="20">
        <v>8</v>
      </c>
      <c r="BB48" s="20">
        <v>4.8000000000000007</v>
      </c>
      <c r="BC48" s="20">
        <v>5</v>
      </c>
      <c r="BD48" s="20">
        <v>3</v>
      </c>
      <c r="BE48" s="20">
        <v>7.8000000000000007</v>
      </c>
      <c r="BF48" s="20">
        <v>7</v>
      </c>
      <c r="BG48" s="20">
        <v>6.8000000000000007</v>
      </c>
      <c r="BH48" s="20"/>
      <c r="BI48" s="20">
        <v>8</v>
      </c>
      <c r="BJ48" s="20">
        <v>6</v>
      </c>
      <c r="BK48" s="20">
        <v>4</v>
      </c>
      <c r="BL48" s="20">
        <v>6</v>
      </c>
      <c r="BM48" s="20">
        <v>6</v>
      </c>
      <c r="BN48" s="20">
        <v>5</v>
      </c>
      <c r="BO48" s="20">
        <v>5.8000000000000007</v>
      </c>
      <c r="BP48" s="20">
        <v>6.2</v>
      </c>
      <c r="BQ48" s="20">
        <v>7.8000000000000007</v>
      </c>
      <c r="BR48" s="20">
        <v>4.8000000000000007</v>
      </c>
      <c r="BS48" s="20">
        <v>4.6000000000000014</v>
      </c>
      <c r="BT48" s="20">
        <v>3</v>
      </c>
    </row>
    <row r="49" spans="1:103" ht="14.1" customHeight="1" x14ac:dyDescent="0.3">
      <c r="A49" s="7" t="s">
        <v>341</v>
      </c>
      <c r="B49" s="20">
        <v>1</v>
      </c>
      <c r="C49" s="20">
        <v>2</v>
      </c>
      <c r="D49" s="20">
        <v>0.1</v>
      </c>
      <c r="E49" s="20">
        <v>2</v>
      </c>
      <c r="F49" s="20">
        <v>1</v>
      </c>
      <c r="G49" s="20">
        <v>7</v>
      </c>
      <c r="H49" s="20">
        <v>4.9000000000000004</v>
      </c>
      <c r="I49" s="20">
        <v>1</v>
      </c>
      <c r="J49" s="20">
        <v>5.8000000000000007</v>
      </c>
      <c r="K49" s="20">
        <v>2.8</v>
      </c>
      <c r="L49" s="20">
        <v>0</v>
      </c>
      <c r="M49" s="20">
        <v>4.2</v>
      </c>
      <c r="N49" s="20">
        <v>1</v>
      </c>
      <c r="O49" s="20">
        <v>1</v>
      </c>
      <c r="P49" s="20">
        <v>3</v>
      </c>
      <c r="Q49" s="20">
        <v>0.1</v>
      </c>
      <c r="R49" s="20">
        <v>0.8</v>
      </c>
      <c r="S49" s="20">
        <v>2</v>
      </c>
      <c r="T49" s="20">
        <v>1</v>
      </c>
      <c r="U49" s="20">
        <v>2.1</v>
      </c>
      <c r="V49" s="20">
        <v>1.8</v>
      </c>
      <c r="W49" s="20">
        <v>3</v>
      </c>
      <c r="X49" s="20">
        <v>2</v>
      </c>
      <c r="Y49" s="20">
        <v>2.5</v>
      </c>
      <c r="Z49" s="20">
        <v>2</v>
      </c>
      <c r="AA49" s="20">
        <v>4</v>
      </c>
      <c r="AB49" s="20">
        <v>2.8</v>
      </c>
      <c r="AC49" s="20">
        <v>2</v>
      </c>
      <c r="AD49" s="20">
        <v>4</v>
      </c>
      <c r="AE49" s="20">
        <v>3</v>
      </c>
      <c r="AF49" s="20">
        <v>6.1000000000000014</v>
      </c>
      <c r="AG49" s="20">
        <v>3</v>
      </c>
      <c r="AH49" s="20">
        <v>4</v>
      </c>
      <c r="AI49" s="20">
        <v>4.8000000000000007</v>
      </c>
      <c r="AJ49" s="20">
        <v>5</v>
      </c>
      <c r="AK49" s="20">
        <v>2.9</v>
      </c>
      <c r="AL49" s="20">
        <v>6</v>
      </c>
      <c r="AM49" s="20">
        <v>4.8000000000000007</v>
      </c>
      <c r="AN49" s="20">
        <v>6</v>
      </c>
      <c r="AO49" s="20">
        <v>3.1</v>
      </c>
      <c r="AP49" s="20">
        <v>8</v>
      </c>
      <c r="AQ49" s="20">
        <v>4.8000000000000007</v>
      </c>
      <c r="AR49" s="20">
        <v>7.1000000000000014</v>
      </c>
      <c r="AS49" s="20">
        <v>2</v>
      </c>
      <c r="AT49" s="20">
        <v>3.1</v>
      </c>
      <c r="AU49" s="20">
        <v>6</v>
      </c>
      <c r="AV49" s="20">
        <v>3</v>
      </c>
      <c r="AW49" s="20">
        <v>5</v>
      </c>
      <c r="AX49" s="20">
        <v>8</v>
      </c>
      <c r="AY49" s="20">
        <v>2.8</v>
      </c>
      <c r="AZ49" s="20">
        <v>2</v>
      </c>
      <c r="BA49" s="20">
        <v>6.3000000000000007</v>
      </c>
      <c r="BB49" s="20">
        <v>2</v>
      </c>
      <c r="BC49" s="20">
        <v>3</v>
      </c>
      <c r="BD49" s="20">
        <v>1.8</v>
      </c>
      <c r="BE49" s="20">
        <v>4</v>
      </c>
      <c r="BF49" s="20">
        <v>5.3000000000000007</v>
      </c>
      <c r="BG49" s="20">
        <v>5</v>
      </c>
      <c r="BH49" s="20"/>
      <c r="BI49" s="20">
        <v>4</v>
      </c>
      <c r="BJ49" s="20">
        <v>3</v>
      </c>
      <c r="BK49" s="20">
        <v>3</v>
      </c>
      <c r="BL49" s="20">
        <v>4</v>
      </c>
      <c r="BM49" s="20">
        <v>3.8</v>
      </c>
      <c r="BN49" s="20">
        <v>4</v>
      </c>
      <c r="BO49" s="20">
        <v>4</v>
      </c>
      <c r="BP49" s="20">
        <v>4</v>
      </c>
      <c r="BQ49" s="20">
        <v>5</v>
      </c>
      <c r="BR49" s="20">
        <v>3.2</v>
      </c>
      <c r="BS49" s="20">
        <v>3.4</v>
      </c>
      <c r="BT49" s="20">
        <v>1.8</v>
      </c>
    </row>
    <row r="50" spans="1:103" ht="14.1" customHeight="1" x14ac:dyDescent="0.3">
      <c r="A50" s="7" t="s">
        <v>342</v>
      </c>
      <c r="B50" s="20">
        <v>0</v>
      </c>
      <c r="C50" s="20">
        <v>2</v>
      </c>
      <c r="D50" s="20">
        <v>0</v>
      </c>
      <c r="E50" s="20">
        <v>2</v>
      </c>
      <c r="F50" s="20">
        <v>0</v>
      </c>
      <c r="G50" s="20">
        <v>5</v>
      </c>
      <c r="H50" s="20">
        <v>1</v>
      </c>
      <c r="I50" s="20">
        <v>0</v>
      </c>
      <c r="J50" s="20">
        <v>4</v>
      </c>
      <c r="K50" s="20">
        <v>0</v>
      </c>
      <c r="L50" s="20">
        <v>0</v>
      </c>
      <c r="M50" s="20">
        <v>4</v>
      </c>
      <c r="N50" s="20">
        <v>0</v>
      </c>
      <c r="O50" s="20">
        <v>0</v>
      </c>
      <c r="P50" s="20">
        <v>2.2000000000000002</v>
      </c>
      <c r="Q50" s="20">
        <v>0</v>
      </c>
      <c r="R50" s="20">
        <v>0</v>
      </c>
      <c r="S50" s="20">
        <v>2</v>
      </c>
      <c r="T50" s="20">
        <v>0</v>
      </c>
      <c r="U50" s="20">
        <v>1.8</v>
      </c>
      <c r="V50" s="20">
        <v>0</v>
      </c>
      <c r="W50" s="20">
        <v>2.2000000000000002</v>
      </c>
      <c r="X50" s="20">
        <v>0</v>
      </c>
      <c r="Y50" s="20">
        <v>2</v>
      </c>
      <c r="Z50" s="20">
        <v>1</v>
      </c>
      <c r="AA50" s="20">
        <v>3</v>
      </c>
      <c r="AB50" s="20">
        <v>2</v>
      </c>
      <c r="AC50" s="20">
        <v>0</v>
      </c>
      <c r="AD50" s="20">
        <v>3</v>
      </c>
      <c r="AE50" s="20">
        <v>0</v>
      </c>
      <c r="AF50" s="20">
        <v>4</v>
      </c>
      <c r="AG50" s="20">
        <v>0</v>
      </c>
      <c r="AH50" s="20">
        <v>2.8</v>
      </c>
      <c r="AI50" s="20">
        <v>0</v>
      </c>
      <c r="AJ50" s="20">
        <v>3.8</v>
      </c>
      <c r="AK50" s="20">
        <v>0</v>
      </c>
      <c r="AL50" s="20">
        <v>4</v>
      </c>
      <c r="AM50" s="20">
        <v>0</v>
      </c>
      <c r="AN50" s="20">
        <v>3.8</v>
      </c>
      <c r="AO50" s="20">
        <v>0</v>
      </c>
      <c r="AP50" s="20">
        <v>5.8000000000000007</v>
      </c>
      <c r="AQ50" s="20">
        <v>0</v>
      </c>
      <c r="AR50" s="20">
        <v>4</v>
      </c>
      <c r="AS50" s="20">
        <v>0</v>
      </c>
      <c r="AT50" s="20">
        <v>0</v>
      </c>
      <c r="AU50" s="20">
        <v>3</v>
      </c>
      <c r="AV50" s="20">
        <v>0</v>
      </c>
      <c r="AW50" s="20">
        <v>0</v>
      </c>
      <c r="AX50" s="20">
        <v>3</v>
      </c>
      <c r="AY50" s="20">
        <v>0</v>
      </c>
      <c r="AZ50" s="20">
        <v>0</v>
      </c>
      <c r="BA50" s="20">
        <v>3.8</v>
      </c>
      <c r="BB50" s="20">
        <v>0</v>
      </c>
      <c r="BC50" s="20">
        <v>0</v>
      </c>
      <c r="BD50" s="20">
        <v>1</v>
      </c>
      <c r="BE50" s="20">
        <v>2.1</v>
      </c>
      <c r="BF50" s="20">
        <v>2</v>
      </c>
      <c r="BG50" s="20">
        <v>1.8</v>
      </c>
      <c r="BH50" s="20"/>
      <c r="BI50" s="20">
        <v>2.1</v>
      </c>
      <c r="BJ50" s="20">
        <v>2.1</v>
      </c>
      <c r="BK50" s="20">
        <v>1</v>
      </c>
      <c r="BL50" s="20">
        <v>2</v>
      </c>
      <c r="BM50" s="20">
        <v>2</v>
      </c>
      <c r="BN50" s="20">
        <v>2</v>
      </c>
      <c r="BO50" s="20">
        <v>1</v>
      </c>
      <c r="BP50" s="20">
        <v>1.8</v>
      </c>
      <c r="BQ50" s="20">
        <v>2</v>
      </c>
      <c r="BR50" s="20">
        <v>2</v>
      </c>
      <c r="BS50" s="20">
        <v>1.8</v>
      </c>
      <c r="BT50" s="20">
        <v>0.8</v>
      </c>
    </row>
    <row r="51" spans="1:103" ht="14.1" customHeight="1" x14ac:dyDescent="0.3">
      <c r="A51" s="7" t="s">
        <v>343</v>
      </c>
      <c r="B51" s="20"/>
      <c r="C51" s="20">
        <v>0</v>
      </c>
      <c r="D51" s="20"/>
      <c r="E51" s="20">
        <v>1</v>
      </c>
      <c r="F51" s="20"/>
      <c r="G51" s="20">
        <v>2</v>
      </c>
      <c r="H51" s="20"/>
      <c r="I51" s="20"/>
      <c r="J51" s="20">
        <v>1</v>
      </c>
      <c r="K51" s="20"/>
      <c r="L51" s="20"/>
      <c r="M51" s="20">
        <v>1</v>
      </c>
      <c r="N51" s="20"/>
      <c r="O51" s="20"/>
      <c r="P51" s="20">
        <v>1.8</v>
      </c>
      <c r="Q51" s="20"/>
      <c r="R51" s="20"/>
      <c r="S51" s="20">
        <v>1</v>
      </c>
      <c r="T51" s="20"/>
      <c r="U51" s="20">
        <v>1</v>
      </c>
      <c r="V51" s="20"/>
      <c r="W51" s="20">
        <v>2.1</v>
      </c>
      <c r="X51" s="20"/>
      <c r="Y51" s="20">
        <v>2</v>
      </c>
      <c r="Z51" s="20"/>
      <c r="AA51" s="20">
        <v>2</v>
      </c>
      <c r="AB51" s="20">
        <v>1</v>
      </c>
      <c r="AC51" s="20"/>
      <c r="AD51" s="20">
        <v>1.1000000000000001</v>
      </c>
      <c r="AE51" s="20"/>
      <c r="AF51" s="20">
        <v>3.8</v>
      </c>
      <c r="AG51" s="20"/>
      <c r="AH51" s="20">
        <v>2</v>
      </c>
      <c r="AI51" s="20"/>
      <c r="AJ51" s="20">
        <v>1.1000000000000001</v>
      </c>
      <c r="AK51" s="20"/>
      <c r="AL51" s="20">
        <v>3</v>
      </c>
      <c r="AM51" s="20"/>
      <c r="AN51" s="20">
        <v>2</v>
      </c>
      <c r="AO51" s="20"/>
      <c r="AP51" s="20">
        <v>3</v>
      </c>
      <c r="AQ51" s="20"/>
      <c r="AR51" s="20">
        <v>3</v>
      </c>
      <c r="AS51" s="20"/>
      <c r="AT51" s="20"/>
      <c r="AU51" s="20">
        <v>2</v>
      </c>
      <c r="AV51" s="20"/>
      <c r="AW51" s="20"/>
      <c r="AX51" s="20">
        <v>3</v>
      </c>
      <c r="AY51" s="20"/>
      <c r="AZ51" s="20"/>
      <c r="BA51" s="20">
        <v>2.8</v>
      </c>
      <c r="BB51" s="20"/>
      <c r="BC51" s="20"/>
      <c r="BD51" s="20">
        <v>1</v>
      </c>
      <c r="BE51" s="20">
        <v>2</v>
      </c>
      <c r="BF51" s="20">
        <v>1</v>
      </c>
      <c r="BG51" s="20">
        <v>1</v>
      </c>
      <c r="BH51" s="20"/>
      <c r="BI51" s="20">
        <v>2</v>
      </c>
      <c r="BJ51" s="20">
        <v>1.1000000000000001</v>
      </c>
      <c r="BK51" s="20">
        <v>0.8</v>
      </c>
      <c r="BL51" s="20">
        <v>1.8</v>
      </c>
      <c r="BM51" s="20">
        <v>1</v>
      </c>
      <c r="BN51" s="20">
        <v>2</v>
      </c>
      <c r="BO51" s="20">
        <v>1</v>
      </c>
      <c r="BP51" s="20">
        <v>1</v>
      </c>
      <c r="BQ51" s="20">
        <v>2</v>
      </c>
      <c r="BR51" s="20">
        <v>1</v>
      </c>
      <c r="BS51" s="20">
        <v>1</v>
      </c>
      <c r="BT51" s="20">
        <v>0</v>
      </c>
    </row>
    <row r="52" spans="1:103" ht="14.1" customHeight="1" x14ac:dyDescent="0.3">
      <c r="A52" s="7" t="s">
        <v>344</v>
      </c>
      <c r="B52" s="20"/>
      <c r="C52" s="20">
        <v>0</v>
      </c>
      <c r="D52" s="20"/>
      <c r="E52" s="20">
        <v>1</v>
      </c>
      <c r="F52" s="20"/>
      <c r="G52" s="20">
        <v>2</v>
      </c>
      <c r="H52" s="20"/>
      <c r="I52" s="20"/>
      <c r="J52" s="20">
        <v>1</v>
      </c>
      <c r="K52" s="20"/>
      <c r="L52" s="20"/>
      <c r="M52" s="20">
        <v>1</v>
      </c>
      <c r="N52" s="20"/>
      <c r="O52" s="20"/>
      <c r="P52" s="20">
        <v>1</v>
      </c>
      <c r="Q52" s="20"/>
      <c r="R52" s="20"/>
      <c r="S52" s="20">
        <v>1</v>
      </c>
      <c r="T52" s="20"/>
      <c r="U52" s="20">
        <v>1</v>
      </c>
      <c r="V52" s="20"/>
      <c r="W52" s="20">
        <v>2</v>
      </c>
      <c r="X52" s="20"/>
      <c r="Y52" s="20">
        <v>2</v>
      </c>
      <c r="Z52" s="20"/>
      <c r="AA52" s="20">
        <v>2</v>
      </c>
      <c r="AB52" s="20">
        <v>1</v>
      </c>
      <c r="AC52" s="20"/>
      <c r="AD52" s="20">
        <v>1</v>
      </c>
      <c r="AE52" s="20"/>
      <c r="AF52" s="20">
        <v>2</v>
      </c>
      <c r="AG52" s="20"/>
      <c r="AH52" s="20">
        <v>1.8</v>
      </c>
      <c r="AI52" s="20"/>
      <c r="AJ52" s="20">
        <v>1</v>
      </c>
      <c r="AK52" s="20"/>
      <c r="AL52" s="20">
        <v>2.1</v>
      </c>
      <c r="AM52" s="20"/>
      <c r="AN52" s="20">
        <v>2</v>
      </c>
      <c r="AO52" s="20"/>
      <c r="AP52" s="20">
        <v>3</v>
      </c>
      <c r="AQ52" s="20"/>
      <c r="AR52" s="20">
        <v>2.8</v>
      </c>
      <c r="AS52" s="20"/>
      <c r="AT52" s="20"/>
      <c r="AU52" s="20">
        <v>2</v>
      </c>
      <c r="AV52" s="20"/>
      <c r="AW52" s="20"/>
      <c r="AX52" s="20">
        <v>2.8</v>
      </c>
      <c r="AY52" s="20"/>
      <c r="AZ52" s="20"/>
      <c r="BA52" s="20">
        <v>1</v>
      </c>
      <c r="BB52" s="20"/>
      <c r="BC52" s="20"/>
      <c r="BD52" s="20">
        <v>0</v>
      </c>
      <c r="BE52" s="20">
        <v>1.8</v>
      </c>
      <c r="BF52" s="20">
        <v>1</v>
      </c>
      <c r="BG52" s="20">
        <v>0.8</v>
      </c>
      <c r="BH52" s="20"/>
      <c r="BI52" s="20">
        <v>1.8</v>
      </c>
      <c r="BJ52" s="20">
        <v>1</v>
      </c>
      <c r="BK52" s="20">
        <v>0.8</v>
      </c>
      <c r="BL52" s="20">
        <v>1</v>
      </c>
      <c r="BM52" s="20">
        <v>1</v>
      </c>
      <c r="BN52" s="20">
        <v>1</v>
      </c>
      <c r="BO52" s="20">
        <v>1</v>
      </c>
      <c r="BP52" s="20">
        <v>0</v>
      </c>
      <c r="BQ52" s="20">
        <v>1.1000000000000001</v>
      </c>
      <c r="BR52" s="20">
        <v>0.8</v>
      </c>
      <c r="BS52" s="20">
        <v>1</v>
      </c>
      <c r="BT52" s="20">
        <v>0</v>
      </c>
    </row>
    <row r="53" spans="1:103" ht="14.1" customHeight="1" x14ac:dyDescent="0.3">
      <c r="A53" s="7" t="s">
        <v>345</v>
      </c>
      <c r="B53" s="20"/>
      <c r="C53" s="20">
        <v>0</v>
      </c>
      <c r="D53" s="20"/>
      <c r="E53" s="20">
        <v>1</v>
      </c>
      <c r="F53" s="20"/>
      <c r="G53" s="20">
        <v>2</v>
      </c>
      <c r="H53" s="20"/>
      <c r="I53" s="20"/>
      <c r="J53" s="20">
        <v>1</v>
      </c>
      <c r="K53" s="20"/>
      <c r="L53" s="20"/>
      <c r="M53" s="20">
        <v>1</v>
      </c>
      <c r="N53" s="20"/>
      <c r="O53" s="20"/>
      <c r="P53" s="20">
        <v>1</v>
      </c>
      <c r="Q53" s="20"/>
      <c r="R53" s="20"/>
      <c r="S53" s="20">
        <v>1</v>
      </c>
      <c r="T53" s="20"/>
      <c r="U53" s="20">
        <v>1</v>
      </c>
      <c r="V53" s="20"/>
      <c r="W53" s="20">
        <v>2</v>
      </c>
      <c r="X53" s="20"/>
      <c r="Y53" s="20">
        <v>1</v>
      </c>
      <c r="Z53" s="20"/>
      <c r="AA53" s="20">
        <v>2</v>
      </c>
      <c r="AB53" s="20">
        <v>1</v>
      </c>
      <c r="AC53" s="20"/>
      <c r="AD53" s="20">
        <v>1</v>
      </c>
      <c r="AE53" s="20"/>
      <c r="AF53" s="20">
        <v>1</v>
      </c>
      <c r="AG53" s="20"/>
      <c r="AH53" s="20">
        <v>1</v>
      </c>
      <c r="AI53" s="20"/>
      <c r="AJ53" s="20">
        <v>0</v>
      </c>
      <c r="AK53" s="20"/>
      <c r="AL53" s="20">
        <v>1</v>
      </c>
      <c r="AM53" s="20"/>
      <c r="AN53" s="20">
        <v>1</v>
      </c>
      <c r="AO53" s="20"/>
      <c r="AP53" s="20">
        <v>1</v>
      </c>
      <c r="AQ53" s="20"/>
      <c r="AR53" s="20">
        <v>1</v>
      </c>
      <c r="AS53" s="20"/>
      <c r="AT53" s="20"/>
      <c r="AU53" s="20">
        <v>1</v>
      </c>
      <c r="AV53" s="20"/>
      <c r="AW53" s="20"/>
      <c r="AX53" s="20">
        <v>1.8</v>
      </c>
      <c r="AY53" s="20"/>
      <c r="AZ53" s="20"/>
      <c r="BA53" s="20">
        <v>0</v>
      </c>
      <c r="BB53" s="20"/>
      <c r="BC53" s="20"/>
      <c r="BD53" s="20">
        <v>0</v>
      </c>
      <c r="BE53" s="20">
        <v>0</v>
      </c>
      <c r="BF53" s="20">
        <v>0</v>
      </c>
      <c r="BG53" s="20">
        <v>0</v>
      </c>
      <c r="BH53" s="20"/>
      <c r="BI53" s="20">
        <v>0</v>
      </c>
      <c r="BJ53" s="20">
        <v>0</v>
      </c>
      <c r="BK53" s="20">
        <v>0</v>
      </c>
      <c r="BL53" s="20">
        <v>0</v>
      </c>
      <c r="BM53" s="20">
        <v>0</v>
      </c>
      <c r="BN53" s="20">
        <v>0</v>
      </c>
      <c r="BO53" s="20">
        <v>0</v>
      </c>
      <c r="BP53" s="20">
        <v>0</v>
      </c>
      <c r="BQ53" s="20">
        <v>0</v>
      </c>
      <c r="BR53" s="20">
        <v>0</v>
      </c>
      <c r="BS53" s="20">
        <v>0</v>
      </c>
      <c r="BT53" s="20">
        <v>0</v>
      </c>
    </row>
    <row r="54" spans="1:103" ht="14.1" customHeight="1" x14ac:dyDescent="0.3">
      <c r="A54" s="21" t="s">
        <v>116</v>
      </c>
      <c r="B54" s="22">
        <f>MAX(B9:B53)</f>
        <v>6</v>
      </c>
      <c r="C54" s="22">
        <f t="shared" ref="C54:BN54" si="0">MAX(C9:C53)</f>
        <v>8.5</v>
      </c>
      <c r="D54" s="22">
        <f t="shared" si="0"/>
        <v>13.7</v>
      </c>
      <c r="E54" s="22">
        <f t="shared" si="0"/>
        <v>12</v>
      </c>
      <c r="F54" s="22">
        <f t="shared" si="0"/>
        <v>16.600000000000001</v>
      </c>
      <c r="G54" s="22">
        <f t="shared" si="0"/>
        <v>21</v>
      </c>
      <c r="H54" s="22">
        <f t="shared" si="0"/>
        <v>30</v>
      </c>
      <c r="I54" s="22">
        <f t="shared" si="0"/>
        <v>18.2</v>
      </c>
      <c r="J54" s="22">
        <f t="shared" si="0"/>
        <v>34.6</v>
      </c>
      <c r="K54" s="22">
        <f t="shared" si="0"/>
        <v>33.700000000000003</v>
      </c>
      <c r="L54" s="22">
        <f t="shared" si="0"/>
        <v>12.6</v>
      </c>
      <c r="M54" s="22">
        <f t="shared" si="0"/>
        <v>43.400000000000013</v>
      </c>
      <c r="N54" s="22">
        <f t="shared" si="0"/>
        <v>41.900000000000013</v>
      </c>
      <c r="O54" s="22">
        <f t="shared" si="0"/>
        <v>41.400000000000013</v>
      </c>
      <c r="P54" s="22">
        <f t="shared" si="0"/>
        <v>31.8</v>
      </c>
      <c r="Q54" s="22">
        <f t="shared" si="0"/>
        <v>20.8</v>
      </c>
      <c r="R54" s="22">
        <f t="shared" si="0"/>
        <v>21.8</v>
      </c>
      <c r="S54" s="22">
        <f t="shared" si="0"/>
        <v>21</v>
      </c>
      <c r="T54" s="22">
        <f t="shared" si="0"/>
        <v>19.8</v>
      </c>
      <c r="U54" s="22">
        <f t="shared" si="0"/>
        <v>23.1</v>
      </c>
      <c r="V54" s="22">
        <f t="shared" si="0"/>
        <v>27.8</v>
      </c>
      <c r="W54" s="22">
        <f t="shared" si="0"/>
        <v>17.399999999999999</v>
      </c>
      <c r="X54" s="22">
        <f t="shared" si="0"/>
        <v>20.7</v>
      </c>
      <c r="Y54" s="22">
        <f t="shared" si="0"/>
        <v>15.8</v>
      </c>
      <c r="Z54" s="22">
        <f t="shared" si="0"/>
        <v>23.9</v>
      </c>
      <c r="AA54" s="22">
        <f t="shared" si="0"/>
        <v>19.600000000000001</v>
      </c>
      <c r="AB54" s="22">
        <f t="shared" si="0"/>
        <v>19.600000000000001</v>
      </c>
      <c r="AC54" s="22">
        <f t="shared" si="0"/>
        <v>21</v>
      </c>
      <c r="AD54" s="22">
        <f t="shared" si="0"/>
        <v>26.6</v>
      </c>
      <c r="AE54" s="22">
        <f t="shared" si="0"/>
        <v>34.5</v>
      </c>
      <c r="AF54" s="22">
        <f t="shared" si="0"/>
        <v>34.700000000000003</v>
      </c>
      <c r="AG54" s="22">
        <f t="shared" si="0"/>
        <v>29.5</v>
      </c>
      <c r="AH54" s="22">
        <f t="shared" si="0"/>
        <v>21.6</v>
      </c>
      <c r="AI54" s="22">
        <f t="shared" si="0"/>
        <v>23.8</v>
      </c>
      <c r="AJ54" s="22">
        <f t="shared" si="0"/>
        <v>18.600000000000001</v>
      </c>
      <c r="AK54" s="22">
        <f t="shared" si="0"/>
        <v>23.7</v>
      </c>
      <c r="AL54" s="22">
        <f t="shared" si="0"/>
        <v>19.8</v>
      </c>
      <c r="AM54" s="22">
        <f t="shared" si="0"/>
        <v>25.8</v>
      </c>
      <c r="AN54" s="22">
        <f t="shared" si="0"/>
        <v>51</v>
      </c>
      <c r="AO54" s="22">
        <f t="shared" si="0"/>
        <v>37.9</v>
      </c>
      <c r="AP54" s="22">
        <f t="shared" si="0"/>
        <v>35.6</v>
      </c>
      <c r="AQ54" s="22">
        <f t="shared" si="0"/>
        <v>25.4</v>
      </c>
      <c r="AR54" s="22">
        <f t="shared" si="0"/>
        <v>28.9</v>
      </c>
      <c r="AS54" s="22">
        <f t="shared" si="0"/>
        <v>18</v>
      </c>
      <c r="AT54" s="22">
        <f t="shared" si="0"/>
        <v>20.8</v>
      </c>
      <c r="AU54" s="22">
        <f t="shared" si="0"/>
        <v>23.8</v>
      </c>
      <c r="AV54" s="22">
        <f t="shared" si="0"/>
        <v>23</v>
      </c>
      <c r="AW54" s="22">
        <f t="shared" si="0"/>
        <v>22.6</v>
      </c>
      <c r="AX54" s="22">
        <f t="shared" si="0"/>
        <v>25.7</v>
      </c>
      <c r="AY54" s="22">
        <f t="shared" si="0"/>
        <v>25.8</v>
      </c>
      <c r="AZ54" s="22">
        <f t="shared" si="0"/>
        <v>21</v>
      </c>
      <c r="BA54" s="22">
        <f t="shared" si="0"/>
        <v>27.2</v>
      </c>
      <c r="BB54" s="22">
        <f t="shared" si="0"/>
        <v>16.600000000000001</v>
      </c>
      <c r="BC54" s="22">
        <f t="shared" si="0"/>
        <v>21.5</v>
      </c>
      <c r="BD54" s="22">
        <f t="shared" si="0"/>
        <v>10.5</v>
      </c>
      <c r="BE54" s="22">
        <f t="shared" si="0"/>
        <v>24.8</v>
      </c>
      <c r="BF54" s="22">
        <f t="shared" si="0"/>
        <v>26.4</v>
      </c>
      <c r="BG54" s="22">
        <f t="shared" si="0"/>
        <v>18.8</v>
      </c>
      <c r="BH54" s="22">
        <f t="shared" si="0"/>
        <v>12.3</v>
      </c>
      <c r="BI54" s="22">
        <f t="shared" si="0"/>
        <v>21.9</v>
      </c>
      <c r="BJ54" s="22">
        <f t="shared" si="0"/>
        <v>15.8</v>
      </c>
      <c r="BK54" s="22">
        <f t="shared" si="0"/>
        <v>15.6</v>
      </c>
      <c r="BL54" s="22">
        <f t="shared" si="0"/>
        <v>15.8</v>
      </c>
      <c r="BM54" s="22">
        <f t="shared" si="0"/>
        <v>14</v>
      </c>
      <c r="BN54" s="22">
        <f t="shared" si="0"/>
        <v>12.6</v>
      </c>
      <c r="BO54" s="22">
        <f t="shared" ref="BO54:BT54" si="1">MAX(BO9:BO53)</f>
        <v>13</v>
      </c>
      <c r="BP54" s="22">
        <f t="shared" si="1"/>
        <v>12</v>
      </c>
      <c r="BQ54" s="22">
        <f t="shared" si="1"/>
        <v>20.7</v>
      </c>
      <c r="BR54" s="22">
        <f t="shared" si="1"/>
        <v>12</v>
      </c>
      <c r="BS54" s="22">
        <f t="shared" si="1"/>
        <v>11</v>
      </c>
      <c r="BT54" s="22">
        <f t="shared" si="1"/>
        <v>8</v>
      </c>
    </row>
    <row r="55" spans="1:103" ht="14.1" customHeight="1" x14ac:dyDescent="0.3">
      <c r="A55" s="21" t="s">
        <v>117</v>
      </c>
      <c r="B55" s="23">
        <f>HOUR(B7)</f>
        <v>5</v>
      </c>
      <c r="C55" s="23">
        <f t="shared" ref="C55:BN55" si="2">HOUR(C7)</f>
        <v>5</v>
      </c>
      <c r="D55" s="23">
        <f t="shared" si="2"/>
        <v>6</v>
      </c>
      <c r="E55" s="23">
        <f t="shared" si="2"/>
        <v>6</v>
      </c>
      <c r="F55" s="23">
        <f t="shared" si="2"/>
        <v>6</v>
      </c>
      <c r="G55" s="23">
        <f t="shared" si="2"/>
        <v>6</v>
      </c>
      <c r="H55" s="23">
        <f t="shared" si="2"/>
        <v>7</v>
      </c>
      <c r="I55" s="23">
        <f t="shared" si="2"/>
        <v>7</v>
      </c>
      <c r="J55" s="23">
        <f t="shared" si="2"/>
        <v>7</v>
      </c>
      <c r="K55" s="23">
        <f t="shared" si="2"/>
        <v>7</v>
      </c>
      <c r="L55" s="23">
        <f t="shared" si="2"/>
        <v>7</v>
      </c>
      <c r="M55" s="23">
        <f t="shared" si="2"/>
        <v>7</v>
      </c>
      <c r="N55" s="23">
        <f t="shared" si="2"/>
        <v>8</v>
      </c>
      <c r="O55" s="23">
        <f t="shared" si="2"/>
        <v>8</v>
      </c>
      <c r="P55" s="23">
        <f t="shared" si="2"/>
        <v>8</v>
      </c>
      <c r="Q55" s="23">
        <f t="shared" si="2"/>
        <v>8</v>
      </c>
      <c r="R55" s="23">
        <f t="shared" si="2"/>
        <v>8</v>
      </c>
      <c r="S55" s="23">
        <f t="shared" si="2"/>
        <v>8</v>
      </c>
      <c r="T55" s="23">
        <f t="shared" si="2"/>
        <v>9</v>
      </c>
      <c r="U55" s="23">
        <f t="shared" si="2"/>
        <v>9</v>
      </c>
      <c r="V55" s="23">
        <f t="shared" si="2"/>
        <v>9</v>
      </c>
      <c r="W55" s="23">
        <f t="shared" si="2"/>
        <v>9</v>
      </c>
      <c r="X55" s="23">
        <f t="shared" si="2"/>
        <v>10</v>
      </c>
      <c r="Y55" s="23">
        <f t="shared" si="2"/>
        <v>10</v>
      </c>
      <c r="Z55" s="23">
        <f t="shared" si="2"/>
        <v>10</v>
      </c>
      <c r="AA55" s="23">
        <f t="shared" si="2"/>
        <v>10</v>
      </c>
      <c r="AB55" s="23">
        <f t="shared" si="2"/>
        <v>11</v>
      </c>
      <c r="AC55" s="23">
        <f t="shared" si="2"/>
        <v>11</v>
      </c>
      <c r="AD55" s="23">
        <f t="shared" si="2"/>
        <v>11</v>
      </c>
      <c r="AE55" s="23">
        <f t="shared" si="2"/>
        <v>11</v>
      </c>
      <c r="AF55" s="23">
        <f t="shared" si="2"/>
        <v>12</v>
      </c>
      <c r="AG55" s="23">
        <f t="shared" si="2"/>
        <v>12</v>
      </c>
      <c r="AH55" s="23">
        <f t="shared" si="2"/>
        <v>12</v>
      </c>
      <c r="AI55" s="23">
        <f t="shared" si="2"/>
        <v>12</v>
      </c>
      <c r="AJ55" s="23">
        <f t="shared" si="2"/>
        <v>13</v>
      </c>
      <c r="AK55" s="23">
        <f t="shared" si="2"/>
        <v>13</v>
      </c>
      <c r="AL55" s="23">
        <f t="shared" si="2"/>
        <v>13</v>
      </c>
      <c r="AM55" s="23">
        <f t="shared" si="2"/>
        <v>13</v>
      </c>
      <c r="AN55" s="23">
        <f t="shared" si="2"/>
        <v>14</v>
      </c>
      <c r="AO55" s="23">
        <f t="shared" si="2"/>
        <v>14</v>
      </c>
      <c r="AP55" s="23">
        <f t="shared" si="2"/>
        <v>14</v>
      </c>
      <c r="AQ55" s="23">
        <f t="shared" si="2"/>
        <v>14</v>
      </c>
      <c r="AR55" s="23">
        <f t="shared" si="2"/>
        <v>15</v>
      </c>
      <c r="AS55" s="23">
        <f t="shared" si="2"/>
        <v>15</v>
      </c>
      <c r="AT55" s="23">
        <f t="shared" si="2"/>
        <v>15</v>
      </c>
      <c r="AU55" s="23">
        <f t="shared" si="2"/>
        <v>15</v>
      </c>
      <c r="AV55" s="23">
        <f t="shared" si="2"/>
        <v>15</v>
      </c>
      <c r="AW55" s="23">
        <f t="shared" si="2"/>
        <v>15</v>
      </c>
      <c r="AX55" s="23">
        <f t="shared" si="2"/>
        <v>16</v>
      </c>
      <c r="AY55" s="23">
        <f t="shared" si="2"/>
        <v>16</v>
      </c>
      <c r="AZ55" s="23">
        <f t="shared" si="2"/>
        <v>16</v>
      </c>
      <c r="BA55" s="23">
        <f t="shared" si="2"/>
        <v>16</v>
      </c>
      <c r="BB55" s="23">
        <f t="shared" si="2"/>
        <v>16</v>
      </c>
      <c r="BC55" s="23">
        <f t="shared" si="2"/>
        <v>16</v>
      </c>
      <c r="BD55" s="23">
        <f t="shared" si="2"/>
        <v>17</v>
      </c>
      <c r="BE55" s="23">
        <f t="shared" si="2"/>
        <v>17</v>
      </c>
      <c r="BF55" s="23">
        <f t="shared" si="2"/>
        <v>17</v>
      </c>
      <c r="BG55" s="23">
        <f t="shared" si="2"/>
        <v>17</v>
      </c>
      <c r="BH55" s="23">
        <f t="shared" si="2"/>
        <v>18</v>
      </c>
      <c r="BI55" s="23">
        <f t="shared" si="2"/>
        <v>18</v>
      </c>
      <c r="BJ55" s="23">
        <f t="shared" si="2"/>
        <v>18</v>
      </c>
      <c r="BK55" s="23">
        <f t="shared" si="2"/>
        <v>19</v>
      </c>
      <c r="BL55" s="23">
        <f t="shared" si="2"/>
        <v>19</v>
      </c>
      <c r="BM55" s="23">
        <f t="shared" si="2"/>
        <v>20</v>
      </c>
      <c r="BN55" s="23">
        <f t="shared" si="2"/>
        <v>20</v>
      </c>
      <c r="BO55" s="23">
        <f t="shared" ref="BO55:BT55" si="3">HOUR(BO7)</f>
        <v>21</v>
      </c>
      <c r="BP55" s="23">
        <f t="shared" si="3"/>
        <v>21</v>
      </c>
      <c r="BQ55" s="23">
        <f t="shared" si="3"/>
        <v>22</v>
      </c>
      <c r="BR55" s="23">
        <f t="shared" si="3"/>
        <v>22</v>
      </c>
      <c r="BS55" s="23">
        <f t="shared" si="3"/>
        <v>23</v>
      </c>
      <c r="BT55" s="23">
        <f t="shared" si="3"/>
        <v>23</v>
      </c>
    </row>
    <row r="56" spans="1:103" ht="14.1" customHeight="1" x14ac:dyDescent="0.3">
      <c r="A56" s="21"/>
      <c r="B56" s="23"/>
      <c r="C56" s="23"/>
      <c r="D56" s="23"/>
      <c r="E56" s="23"/>
      <c r="F56" s="23"/>
      <c r="G56" s="23"/>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row>
    <row r="58" spans="1:103" s="13" customFormat="1" ht="14.1" customHeight="1" x14ac:dyDescent="0.3">
      <c r="A58" s="15" t="s">
        <v>346</v>
      </c>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CQ58"/>
      <c r="CR58"/>
      <c r="CS58"/>
      <c r="CT58"/>
      <c r="CU58"/>
      <c r="CV58"/>
      <c r="CW58"/>
      <c r="CX58"/>
      <c r="CY58"/>
    </row>
    <row r="59" spans="1:103" ht="14.1" customHeight="1" x14ac:dyDescent="0.3">
      <c r="A59" s="16" t="s">
        <v>82</v>
      </c>
      <c r="B59" s="16">
        <v>2</v>
      </c>
      <c r="C59" s="16">
        <v>4</v>
      </c>
      <c r="D59" s="16">
        <v>6</v>
      </c>
      <c r="E59" s="16">
        <v>8</v>
      </c>
      <c r="F59" s="16">
        <v>10</v>
      </c>
      <c r="G59" s="16">
        <v>12</v>
      </c>
      <c r="H59" s="16">
        <v>14</v>
      </c>
      <c r="I59" s="16">
        <v>16</v>
      </c>
      <c r="J59" s="16">
        <v>18</v>
      </c>
      <c r="K59" s="16">
        <v>20</v>
      </c>
      <c r="L59" s="16">
        <v>22</v>
      </c>
      <c r="M59" s="16">
        <v>24</v>
      </c>
      <c r="N59" s="16">
        <v>26</v>
      </c>
      <c r="O59" s="16">
        <v>28</v>
      </c>
      <c r="P59" s="16">
        <v>30</v>
      </c>
      <c r="Q59" s="16">
        <v>32</v>
      </c>
      <c r="R59" s="16">
        <v>34</v>
      </c>
      <c r="S59" s="16">
        <v>36</v>
      </c>
      <c r="T59" s="16">
        <v>38</v>
      </c>
      <c r="U59" s="16">
        <v>40</v>
      </c>
      <c r="V59" s="16">
        <v>42</v>
      </c>
      <c r="W59" s="16">
        <v>44</v>
      </c>
      <c r="X59" s="16">
        <v>46</v>
      </c>
      <c r="Y59" s="16">
        <v>48</v>
      </c>
      <c r="Z59" s="16">
        <v>50</v>
      </c>
      <c r="AA59" s="16">
        <v>52</v>
      </c>
      <c r="AB59" s="16">
        <v>54</v>
      </c>
      <c r="AC59" s="16">
        <v>56</v>
      </c>
      <c r="AD59" s="16">
        <v>58</v>
      </c>
      <c r="AE59" s="16">
        <v>60</v>
      </c>
      <c r="AF59" s="16">
        <v>62</v>
      </c>
      <c r="AG59" s="16">
        <v>64</v>
      </c>
      <c r="AH59" s="16">
        <v>66</v>
      </c>
      <c r="AI59" s="16">
        <v>68</v>
      </c>
      <c r="AJ59" s="16">
        <v>70</v>
      </c>
      <c r="AK59" s="16">
        <v>72</v>
      </c>
      <c r="AL59" s="16">
        <v>74</v>
      </c>
      <c r="AM59" s="16">
        <v>76</v>
      </c>
      <c r="AN59" s="16">
        <v>78</v>
      </c>
      <c r="AO59" s="16">
        <v>80</v>
      </c>
      <c r="AP59" s="16">
        <v>82</v>
      </c>
      <c r="AQ59" s="16">
        <v>84</v>
      </c>
      <c r="AR59" s="16">
        <v>86</v>
      </c>
      <c r="AS59" s="16">
        <v>88</v>
      </c>
      <c r="AT59" s="16">
        <v>90</v>
      </c>
      <c r="AU59" s="16">
        <v>92</v>
      </c>
      <c r="AV59" s="16">
        <v>94</v>
      </c>
      <c r="AW59" s="16">
        <v>96</v>
      </c>
      <c r="AX59" s="16">
        <v>98</v>
      </c>
      <c r="AY59" s="16">
        <v>100</v>
      </c>
      <c r="AZ59" s="16">
        <v>102</v>
      </c>
      <c r="BA59" s="16">
        <v>104</v>
      </c>
      <c r="BB59" s="16">
        <v>106</v>
      </c>
      <c r="BC59" s="16">
        <v>108</v>
      </c>
      <c r="BD59" s="16">
        <v>110</v>
      </c>
      <c r="BE59" s="16">
        <v>112</v>
      </c>
      <c r="BF59" s="16">
        <v>114</v>
      </c>
      <c r="BG59" s="16">
        <v>116</v>
      </c>
      <c r="BH59" s="16">
        <v>118</v>
      </c>
      <c r="BI59" s="16">
        <v>120</v>
      </c>
      <c r="BJ59" s="16">
        <v>122</v>
      </c>
      <c r="BK59" s="16">
        <v>124</v>
      </c>
      <c r="BL59" s="16">
        <v>126</v>
      </c>
      <c r="BM59" s="16">
        <v>128</v>
      </c>
      <c r="BN59" s="16">
        <v>130</v>
      </c>
      <c r="BO59" s="16">
        <v>132</v>
      </c>
      <c r="BP59" s="16">
        <v>134</v>
      </c>
      <c r="BQ59" s="16">
        <v>136</v>
      </c>
      <c r="BR59" s="16">
        <v>138</v>
      </c>
      <c r="BS59" s="16">
        <v>140</v>
      </c>
      <c r="BT59" s="16">
        <v>142</v>
      </c>
    </row>
    <row r="60" spans="1:103" ht="14.1" customHeight="1" x14ac:dyDescent="0.3">
      <c r="A60" s="18" t="s">
        <v>83</v>
      </c>
      <c r="B60" s="59">
        <v>0.23333333333333331</v>
      </c>
      <c r="C60" s="59">
        <v>0.24444444444444446</v>
      </c>
      <c r="D60" s="59">
        <v>0.25347222222222221</v>
      </c>
      <c r="E60" s="59">
        <v>0.2638888888888889</v>
      </c>
      <c r="F60" s="59">
        <v>0.27430555555555552</v>
      </c>
      <c r="G60" s="59">
        <v>0.28402777777777777</v>
      </c>
      <c r="H60" s="59">
        <v>0.29444444444444445</v>
      </c>
      <c r="I60" s="59">
        <v>0.30138888888888887</v>
      </c>
      <c r="J60" s="59">
        <v>0.30833333333333335</v>
      </c>
      <c r="K60" s="59">
        <v>0.31527777777777777</v>
      </c>
      <c r="L60" s="59">
        <v>0.32222222222222224</v>
      </c>
      <c r="M60" s="59">
        <v>0.32916666666666666</v>
      </c>
      <c r="N60" s="59">
        <v>0.33819444444444446</v>
      </c>
      <c r="O60" s="59">
        <v>0.34513888888888888</v>
      </c>
      <c r="P60" s="59">
        <v>0.3520833333333333</v>
      </c>
      <c r="Q60" s="59">
        <v>0.35902777777777778</v>
      </c>
      <c r="R60" s="59">
        <v>0.3659722222222222</v>
      </c>
      <c r="S60" s="59">
        <v>0.37291666666666662</v>
      </c>
      <c r="T60" s="59">
        <v>0.37986111111111115</v>
      </c>
      <c r="U60" s="59">
        <v>0.38680555555555557</v>
      </c>
      <c r="V60" s="59">
        <v>0.39930555555555558</v>
      </c>
      <c r="W60" s="59">
        <v>0.40972222222222227</v>
      </c>
      <c r="X60" s="59">
        <v>0.4201388888888889</v>
      </c>
      <c r="Y60" s="59">
        <v>0.43055555555555558</v>
      </c>
      <c r="Z60" s="59">
        <v>0.44097222222222227</v>
      </c>
      <c r="AA60" s="59">
        <v>0.4513888888888889</v>
      </c>
      <c r="AB60" s="59">
        <v>0.46180555555555558</v>
      </c>
      <c r="AC60" s="59">
        <v>0.47222222222222227</v>
      </c>
      <c r="AD60" s="59">
        <v>0.4826388888888889</v>
      </c>
      <c r="AE60" s="59">
        <v>0.49305555555555558</v>
      </c>
      <c r="AF60" s="59">
        <v>0.50347222222222221</v>
      </c>
      <c r="AG60" s="59">
        <v>0.51250000000000007</v>
      </c>
      <c r="AH60" s="59">
        <v>0.5229166666666667</v>
      </c>
      <c r="AI60" s="59">
        <v>0.53333333333333333</v>
      </c>
      <c r="AJ60" s="59">
        <v>0.54375000000000007</v>
      </c>
      <c r="AK60" s="59">
        <v>0.5541666666666667</v>
      </c>
      <c r="AL60" s="59">
        <v>0.56458333333333333</v>
      </c>
      <c r="AM60" s="59">
        <v>0.57500000000000007</v>
      </c>
      <c r="AN60" s="59">
        <v>0.5854166666666667</v>
      </c>
      <c r="AO60" s="59">
        <v>0.59236111111111112</v>
      </c>
      <c r="AP60" s="59">
        <v>0.6020833333333333</v>
      </c>
      <c r="AQ60" s="59">
        <v>0.61249999999999993</v>
      </c>
      <c r="AR60" s="59">
        <v>0.62291666666666667</v>
      </c>
      <c r="AS60" s="59">
        <v>0.6333333333333333</v>
      </c>
      <c r="AT60" s="59">
        <v>0.64097222222222217</v>
      </c>
      <c r="AU60" s="59">
        <v>0.6479166666666667</v>
      </c>
      <c r="AV60" s="59">
        <v>0.65486111111111112</v>
      </c>
      <c r="AW60" s="59">
        <v>0.66180555555555554</v>
      </c>
      <c r="AX60" s="59">
        <v>0.66875000000000007</v>
      </c>
      <c r="AY60" s="59">
        <v>0.67569444444444438</v>
      </c>
      <c r="AZ60" s="59">
        <v>0.68263888888888891</v>
      </c>
      <c r="BA60" s="59">
        <v>0.68958333333333333</v>
      </c>
      <c r="BB60" s="59">
        <v>0.69652777777777775</v>
      </c>
      <c r="BC60" s="59">
        <v>0.70347222222222217</v>
      </c>
      <c r="BD60" s="59">
        <v>0.7104166666666667</v>
      </c>
      <c r="BE60" s="59">
        <v>0.72083333333333333</v>
      </c>
      <c r="BF60" s="59">
        <v>0.73125000000000007</v>
      </c>
      <c r="BG60" s="59">
        <v>0.7416666666666667</v>
      </c>
      <c r="BH60" s="59">
        <v>0.75138888888888899</v>
      </c>
      <c r="BI60" s="59">
        <v>0.7680555555555556</v>
      </c>
      <c r="BJ60" s="59">
        <v>0.78541666666666676</v>
      </c>
      <c r="BK60" s="59">
        <v>0.80625000000000002</v>
      </c>
      <c r="BL60" s="59">
        <v>0.82708333333333339</v>
      </c>
      <c r="BM60" s="59">
        <v>0.84791666666666676</v>
      </c>
      <c r="BN60" s="59">
        <v>0.86875000000000002</v>
      </c>
      <c r="BO60" s="59">
        <v>0.88958333333333339</v>
      </c>
      <c r="BP60" s="59">
        <v>0.91527777777777775</v>
      </c>
      <c r="BQ60" s="59">
        <v>0.93611111111111101</v>
      </c>
      <c r="BR60" s="59">
        <v>0.95694444444444438</v>
      </c>
      <c r="BS60" s="59">
        <v>0.97777777777777775</v>
      </c>
      <c r="BT60" s="59">
        <v>0.99861111111111101</v>
      </c>
    </row>
    <row r="61" spans="1:103" ht="14.1" customHeight="1" x14ac:dyDescent="0.3">
      <c r="A61" s="62"/>
      <c r="B61" s="61"/>
      <c r="C61" s="61"/>
      <c r="D61" s="61"/>
      <c r="E61" s="61"/>
      <c r="F61" s="61"/>
      <c r="G61" s="61"/>
    </row>
    <row r="62" spans="1:103" ht="14.1" customHeight="1" x14ac:dyDescent="0.3">
      <c r="A62" s="7" t="s">
        <v>345</v>
      </c>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v>1</v>
      </c>
      <c r="BK62" s="20">
        <v>0.8</v>
      </c>
      <c r="BL62" s="20">
        <v>1</v>
      </c>
      <c r="BM62" s="20">
        <v>0</v>
      </c>
      <c r="BN62" s="20">
        <v>0</v>
      </c>
      <c r="BO62" s="20">
        <v>0.8</v>
      </c>
      <c r="BP62" s="20">
        <v>0.8</v>
      </c>
      <c r="BQ62" s="20">
        <v>0</v>
      </c>
      <c r="BR62" s="20">
        <v>0</v>
      </c>
      <c r="BS62" s="20">
        <v>0</v>
      </c>
      <c r="BT62" s="20">
        <v>0</v>
      </c>
    </row>
    <row r="63" spans="1:103" ht="14.1" customHeight="1" x14ac:dyDescent="0.3">
      <c r="A63" s="7" t="s">
        <v>344</v>
      </c>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v>1</v>
      </c>
      <c r="BK63" s="20">
        <v>1</v>
      </c>
      <c r="BL63" s="20">
        <v>2</v>
      </c>
      <c r="BM63" s="20">
        <v>0</v>
      </c>
      <c r="BN63" s="20">
        <v>0</v>
      </c>
      <c r="BO63" s="20">
        <v>1</v>
      </c>
      <c r="BP63" s="20">
        <v>1</v>
      </c>
      <c r="BQ63" s="20">
        <v>0</v>
      </c>
      <c r="BR63" s="20">
        <v>0</v>
      </c>
      <c r="BS63" s="20">
        <v>0</v>
      </c>
      <c r="BT63" s="20">
        <v>0</v>
      </c>
    </row>
    <row r="64" spans="1:103" ht="14.1" customHeight="1" x14ac:dyDescent="0.3">
      <c r="A64" s="7" t="s">
        <v>343</v>
      </c>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v>4</v>
      </c>
      <c r="BK64" s="20">
        <v>1.8</v>
      </c>
      <c r="BL64" s="20">
        <v>2</v>
      </c>
      <c r="BM64" s="20">
        <v>1</v>
      </c>
      <c r="BN64" s="20">
        <v>1</v>
      </c>
      <c r="BO64" s="20">
        <v>2</v>
      </c>
      <c r="BP64" s="20">
        <v>3</v>
      </c>
      <c r="BQ64" s="20">
        <v>1</v>
      </c>
      <c r="BR64" s="20">
        <v>0</v>
      </c>
      <c r="BS64" s="20">
        <v>2</v>
      </c>
      <c r="BT64" s="20">
        <v>2.8</v>
      </c>
    </row>
    <row r="65" spans="1:72" ht="14.1" customHeight="1" x14ac:dyDescent="0.3">
      <c r="A65" s="7" t="s">
        <v>342</v>
      </c>
      <c r="B65" s="20">
        <v>1</v>
      </c>
      <c r="C65" s="20">
        <v>1</v>
      </c>
      <c r="D65" s="20">
        <v>1</v>
      </c>
      <c r="E65" s="20">
        <v>1</v>
      </c>
      <c r="F65" s="20">
        <v>4.8000000000000007</v>
      </c>
      <c r="G65" s="20">
        <v>1.8</v>
      </c>
      <c r="H65" s="20">
        <v>3</v>
      </c>
      <c r="I65" s="20">
        <v>4.8000000000000007</v>
      </c>
      <c r="J65" s="20">
        <v>3</v>
      </c>
      <c r="K65" s="20">
        <v>5</v>
      </c>
      <c r="L65" s="20">
        <v>7.8000000000000007</v>
      </c>
      <c r="M65" s="20">
        <v>5</v>
      </c>
      <c r="N65" s="20">
        <v>7</v>
      </c>
      <c r="O65" s="20">
        <v>7.6000000000000014</v>
      </c>
      <c r="P65" s="20">
        <v>3</v>
      </c>
      <c r="Q65" s="20">
        <v>5</v>
      </c>
      <c r="R65" s="20">
        <v>4</v>
      </c>
      <c r="S65" s="20">
        <v>1</v>
      </c>
      <c r="T65" s="20">
        <v>3.8</v>
      </c>
      <c r="U65" s="20">
        <v>5</v>
      </c>
      <c r="V65" s="20">
        <v>4.8000000000000007</v>
      </c>
      <c r="W65" s="20">
        <v>7</v>
      </c>
      <c r="X65" s="20">
        <v>3</v>
      </c>
      <c r="Y65" s="20">
        <v>4</v>
      </c>
      <c r="Z65" s="20">
        <v>2</v>
      </c>
      <c r="AA65" s="20">
        <v>3</v>
      </c>
      <c r="AB65" s="20">
        <v>2.8</v>
      </c>
      <c r="AC65" s="20">
        <v>5</v>
      </c>
      <c r="AD65" s="20">
        <v>2</v>
      </c>
      <c r="AE65" s="20">
        <v>4</v>
      </c>
      <c r="AF65" s="20">
        <v>3</v>
      </c>
      <c r="AG65" s="20">
        <v>4.8000000000000007</v>
      </c>
      <c r="AH65" s="20">
        <v>4</v>
      </c>
      <c r="AI65" s="20">
        <v>4</v>
      </c>
      <c r="AJ65" s="20">
        <v>2</v>
      </c>
      <c r="AK65" s="20">
        <v>3</v>
      </c>
      <c r="AL65" s="20">
        <v>3</v>
      </c>
      <c r="AM65" s="20">
        <v>4</v>
      </c>
      <c r="AN65" s="20">
        <v>3</v>
      </c>
      <c r="AO65" s="20">
        <v>3</v>
      </c>
      <c r="AP65" s="20">
        <v>2.8</v>
      </c>
      <c r="AQ65" s="20">
        <v>3.8</v>
      </c>
      <c r="AR65" s="20">
        <v>3</v>
      </c>
      <c r="AS65" s="20">
        <v>3.8</v>
      </c>
      <c r="AT65" s="20">
        <v>1.8</v>
      </c>
      <c r="AU65" s="20">
        <v>2</v>
      </c>
      <c r="AV65" s="20">
        <v>3</v>
      </c>
      <c r="AW65" s="20">
        <v>2</v>
      </c>
      <c r="AX65" s="20">
        <v>0</v>
      </c>
      <c r="AY65" s="20">
        <v>3.8</v>
      </c>
      <c r="AZ65" s="20">
        <v>2.8</v>
      </c>
      <c r="BA65" s="20">
        <v>2</v>
      </c>
      <c r="BB65" s="20">
        <v>4.8000000000000007</v>
      </c>
      <c r="BC65" s="20">
        <v>2</v>
      </c>
      <c r="BD65" s="20">
        <v>6</v>
      </c>
      <c r="BE65" s="20">
        <v>6</v>
      </c>
      <c r="BF65" s="20">
        <v>1</v>
      </c>
      <c r="BG65" s="20">
        <v>5.8000000000000007</v>
      </c>
      <c r="BH65" s="20">
        <v>2</v>
      </c>
      <c r="BI65" s="20">
        <v>5.8000000000000007</v>
      </c>
      <c r="BJ65" s="20">
        <v>5</v>
      </c>
      <c r="BK65" s="20">
        <v>3.8</v>
      </c>
      <c r="BL65" s="20">
        <v>4.8000000000000007</v>
      </c>
      <c r="BM65" s="20">
        <v>2.8</v>
      </c>
      <c r="BN65" s="20">
        <v>3</v>
      </c>
      <c r="BO65" s="20">
        <v>3.8</v>
      </c>
      <c r="BP65" s="20">
        <v>4.8000000000000007</v>
      </c>
      <c r="BQ65" s="20">
        <v>2</v>
      </c>
      <c r="BR65" s="20">
        <v>2</v>
      </c>
      <c r="BS65" s="20">
        <v>2</v>
      </c>
      <c r="BT65" s="20">
        <v>3</v>
      </c>
    </row>
    <row r="66" spans="1:72" ht="14.1" customHeight="1" x14ac:dyDescent="0.3">
      <c r="A66" s="7" t="s">
        <v>341</v>
      </c>
      <c r="B66" s="20">
        <v>1</v>
      </c>
      <c r="C66" s="20">
        <v>2</v>
      </c>
      <c r="D66" s="20">
        <v>2</v>
      </c>
      <c r="E66" s="20">
        <v>1.8</v>
      </c>
      <c r="F66" s="20">
        <v>7</v>
      </c>
      <c r="G66" s="20">
        <v>3</v>
      </c>
      <c r="H66" s="20">
        <v>7</v>
      </c>
      <c r="I66" s="20">
        <v>5.8000000000000007</v>
      </c>
      <c r="J66" s="20">
        <v>4</v>
      </c>
      <c r="K66" s="20">
        <v>10</v>
      </c>
      <c r="L66" s="20">
        <v>10.8</v>
      </c>
      <c r="M66" s="20">
        <v>9.8000000000000007</v>
      </c>
      <c r="N66" s="20">
        <v>11</v>
      </c>
      <c r="O66" s="20">
        <v>11</v>
      </c>
      <c r="P66" s="20">
        <v>6.8000000000000007</v>
      </c>
      <c r="Q66" s="20">
        <v>9</v>
      </c>
      <c r="R66" s="20">
        <v>6</v>
      </c>
      <c r="S66" s="20">
        <v>2.8</v>
      </c>
      <c r="T66" s="20">
        <v>7.8000000000000007</v>
      </c>
      <c r="U66" s="20">
        <v>6</v>
      </c>
      <c r="V66" s="20">
        <v>8</v>
      </c>
      <c r="W66" s="20">
        <v>8</v>
      </c>
      <c r="X66" s="20">
        <v>5.8000000000000007</v>
      </c>
      <c r="Y66" s="20">
        <v>5</v>
      </c>
      <c r="Z66" s="20">
        <v>5</v>
      </c>
      <c r="AA66" s="20">
        <v>5</v>
      </c>
      <c r="AB66" s="20">
        <v>4.8000000000000007</v>
      </c>
      <c r="AC66" s="20">
        <v>5.8000000000000007</v>
      </c>
      <c r="AD66" s="20">
        <v>4</v>
      </c>
      <c r="AE66" s="20">
        <v>4.8000000000000007</v>
      </c>
      <c r="AF66" s="20">
        <v>6</v>
      </c>
      <c r="AG66" s="20">
        <v>6</v>
      </c>
      <c r="AH66" s="20">
        <v>6</v>
      </c>
      <c r="AI66" s="20">
        <v>6</v>
      </c>
      <c r="AJ66" s="20">
        <v>4.8000000000000007</v>
      </c>
      <c r="AK66" s="20">
        <v>4</v>
      </c>
      <c r="AL66" s="20">
        <v>5</v>
      </c>
      <c r="AM66" s="20">
        <v>5.8000000000000007</v>
      </c>
      <c r="AN66" s="20">
        <v>3</v>
      </c>
      <c r="AO66" s="20">
        <v>4</v>
      </c>
      <c r="AP66" s="20">
        <v>3.8</v>
      </c>
      <c r="AQ66" s="20">
        <v>5</v>
      </c>
      <c r="AR66" s="20">
        <v>3.8</v>
      </c>
      <c r="AS66" s="20">
        <v>4</v>
      </c>
      <c r="AT66" s="20">
        <v>2</v>
      </c>
      <c r="AU66" s="20">
        <v>3</v>
      </c>
      <c r="AV66" s="20">
        <v>3</v>
      </c>
      <c r="AW66" s="20">
        <v>3</v>
      </c>
      <c r="AX66" s="20">
        <v>0.8</v>
      </c>
      <c r="AY66" s="20">
        <v>4</v>
      </c>
      <c r="AZ66" s="20">
        <v>3</v>
      </c>
      <c r="BA66" s="20">
        <v>4</v>
      </c>
      <c r="BB66" s="20">
        <v>6</v>
      </c>
      <c r="BC66" s="20">
        <v>3</v>
      </c>
      <c r="BD66" s="20">
        <v>6</v>
      </c>
      <c r="BE66" s="20">
        <v>7.8000000000000007</v>
      </c>
      <c r="BF66" s="20">
        <v>3</v>
      </c>
      <c r="BG66" s="20">
        <v>6</v>
      </c>
      <c r="BH66" s="20">
        <v>3</v>
      </c>
      <c r="BI66" s="20">
        <v>7.8000000000000007</v>
      </c>
      <c r="BJ66" s="20">
        <v>7.8000000000000007</v>
      </c>
      <c r="BK66" s="20">
        <v>4.8000000000000007</v>
      </c>
      <c r="BL66" s="20">
        <v>6.6000000000000014</v>
      </c>
      <c r="BM66" s="20">
        <v>4.8000000000000007</v>
      </c>
      <c r="BN66" s="20">
        <v>3.8</v>
      </c>
      <c r="BO66" s="20">
        <v>5</v>
      </c>
      <c r="BP66" s="20">
        <v>5</v>
      </c>
      <c r="BQ66" s="20">
        <v>2.8</v>
      </c>
      <c r="BR66" s="20">
        <v>2.8</v>
      </c>
      <c r="BS66" s="20">
        <v>3</v>
      </c>
      <c r="BT66" s="20">
        <v>4.8000000000000007</v>
      </c>
    </row>
    <row r="67" spans="1:72" ht="14.1" customHeight="1" x14ac:dyDescent="0.3">
      <c r="A67" s="7" t="s">
        <v>340</v>
      </c>
      <c r="B67" s="20">
        <v>1</v>
      </c>
      <c r="C67" s="20">
        <v>3</v>
      </c>
      <c r="D67" s="20">
        <v>2</v>
      </c>
      <c r="E67" s="20">
        <v>2.8</v>
      </c>
      <c r="F67" s="20">
        <v>8</v>
      </c>
      <c r="G67" s="20">
        <v>4</v>
      </c>
      <c r="H67" s="20">
        <v>7.8000000000000007</v>
      </c>
      <c r="I67" s="20">
        <v>6</v>
      </c>
      <c r="J67" s="20">
        <v>5.8000000000000007</v>
      </c>
      <c r="K67" s="20">
        <v>11.8</v>
      </c>
      <c r="L67" s="20">
        <v>11.8</v>
      </c>
      <c r="M67" s="20">
        <v>11</v>
      </c>
      <c r="N67" s="20">
        <v>14.8</v>
      </c>
      <c r="O67" s="20">
        <v>13</v>
      </c>
      <c r="P67" s="20">
        <v>7</v>
      </c>
      <c r="Q67" s="20">
        <v>11.8</v>
      </c>
      <c r="R67" s="20">
        <v>7.6000000000000014</v>
      </c>
      <c r="S67" s="20">
        <v>3</v>
      </c>
      <c r="T67" s="20">
        <v>8</v>
      </c>
      <c r="U67" s="20">
        <v>7.6000000000000014</v>
      </c>
      <c r="V67" s="20">
        <v>9.8000000000000007</v>
      </c>
      <c r="W67" s="20">
        <v>9</v>
      </c>
      <c r="X67" s="20">
        <v>6</v>
      </c>
      <c r="Y67" s="20">
        <v>6.8000000000000007</v>
      </c>
      <c r="Z67" s="20">
        <v>5.8000000000000007</v>
      </c>
      <c r="AA67" s="20">
        <v>5.8000000000000007</v>
      </c>
      <c r="AB67" s="20">
        <v>5</v>
      </c>
      <c r="AC67" s="20">
        <v>6</v>
      </c>
      <c r="AD67" s="20">
        <v>5</v>
      </c>
      <c r="AE67" s="20">
        <v>5.8000000000000007</v>
      </c>
      <c r="AF67" s="20">
        <v>7.6000000000000014</v>
      </c>
      <c r="AG67" s="20">
        <v>6</v>
      </c>
      <c r="AH67" s="20">
        <v>7</v>
      </c>
      <c r="AI67" s="20">
        <v>7</v>
      </c>
      <c r="AJ67" s="20">
        <v>5.8000000000000007</v>
      </c>
      <c r="AK67" s="20">
        <v>5</v>
      </c>
      <c r="AL67" s="20">
        <v>5</v>
      </c>
      <c r="AM67" s="20">
        <v>5.8000000000000007</v>
      </c>
      <c r="AN67" s="20">
        <v>4</v>
      </c>
      <c r="AO67" s="20">
        <v>5</v>
      </c>
      <c r="AP67" s="20">
        <v>4.8000000000000007</v>
      </c>
      <c r="AQ67" s="20">
        <v>5</v>
      </c>
      <c r="AR67" s="20">
        <v>4</v>
      </c>
      <c r="AS67" s="20">
        <v>5</v>
      </c>
      <c r="AT67" s="20">
        <v>2.8</v>
      </c>
      <c r="AU67" s="20">
        <v>3</v>
      </c>
      <c r="AV67" s="20">
        <v>3</v>
      </c>
      <c r="AW67" s="20">
        <v>3</v>
      </c>
      <c r="AX67" s="20">
        <v>1</v>
      </c>
      <c r="AY67" s="20">
        <v>4.8000000000000007</v>
      </c>
      <c r="AZ67" s="20">
        <v>4</v>
      </c>
      <c r="BA67" s="20">
        <v>5</v>
      </c>
      <c r="BB67" s="20">
        <v>6</v>
      </c>
      <c r="BC67" s="20">
        <v>4</v>
      </c>
      <c r="BD67" s="20">
        <v>6</v>
      </c>
      <c r="BE67" s="20">
        <v>7.8000000000000007</v>
      </c>
      <c r="BF67" s="20">
        <v>3</v>
      </c>
      <c r="BG67" s="20">
        <v>6.8000000000000007</v>
      </c>
      <c r="BH67" s="20">
        <v>3.8</v>
      </c>
      <c r="BI67" s="20">
        <v>8</v>
      </c>
      <c r="BJ67" s="20">
        <v>7.8000000000000007</v>
      </c>
      <c r="BK67" s="20">
        <v>6.6000000000000014</v>
      </c>
      <c r="BL67" s="20">
        <v>6.8000000000000007</v>
      </c>
      <c r="BM67" s="20">
        <v>5</v>
      </c>
      <c r="BN67" s="20">
        <v>4</v>
      </c>
      <c r="BO67" s="20">
        <v>5</v>
      </c>
      <c r="BP67" s="20">
        <v>5</v>
      </c>
      <c r="BQ67" s="20">
        <v>2.8</v>
      </c>
      <c r="BR67" s="20">
        <v>2.8</v>
      </c>
      <c r="BS67" s="20">
        <v>3</v>
      </c>
      <c r="BT67" s="20">
        <v>4.8000000000000007</v>
      </c>
    </row>
    <row r="68" spans="1:72" ht="14.1" customHeight="1" x14ac:dyDescent="0.3">
      <c r="A68" s="7" t="s">
        <v>339</v>
      </c>
      <c r="B68" s="20">
        <v>3</v>
      </c>
      <c r="C68" s="20">
        <v>4</v>
      </c>
      <c r="D68" s="20">
        <v>2</v>
      </c>
      <c r="E68" s="20">
        <v>4</v>
      </c>
      <c r="F68" s="20">
        <v>8</v>
      </c>
      <c r="G68" s="20">
        <v>6</v>
      </c>
      <c r="H68" s="20">
        <v>12</v>
      </c>
      <c r="I68" s="20">
        <v>8</v>
      </c>
      <c r="J68" s="20">
        <v>8</v>
      </c>
      <c r="K68" s="20">
        <v>14.8</v>
      </c>
      <c r="L68" s="20">
        <v>14</v>
      </c>
      <c r="M68" s="20">
        <v>15.6</v>
      </c>
      <c r="N68" s="20">
        <v>19.8</v>
      </c>
      <c r="O68" s="20">
        <v>16.8</v>
      </c>
      <c r="P68" s="20">
        <v>10.6</v>
      </c>
      <c r="Q68" s="20">
        <v>15</v>
      </c>
      <c r="R68" s="20">
        <v>10.8</v>
      </c>
      <c r="S68" s="20">
        <v>4.8000000000000007</v>
      </c>
      <c r="T68" s="20">
        <v>11</v>
      </c>
      <c r="U68" s="20">
        <v>10.8</v>
      </c>
      <c r="V68" s="20">
        <v>13</v>
      </c>
      <c r="W68" s="20">
        <v>12</v>
      </c>
      <c r="X68" s="20">
        <v>8.8000000000000007</v>
      </c>
      <c r="Y68" s="20">
        <v>9</v>
      </c>
      <c r="Z68" s="20">
        <v>7.8000000000000007</v>
      </c>
      <c r="AA68" s="20">
        <v>7.8000000000000007</v>
      </c>
      <c r="AB68" s="20">
        <v>7</v>
      </c>
      <c r="AC68" s="20">
        <v>9</v>
      </c>
      <c r="AD68" s="20">
        <v>6.8000000000000007</v>
      </c>
      <c r="AE68" s="20">
        <v>7.8000000000000007</v>
      </c>
      <c r="AF68" s="20">
        <v>9.8000000000000007</v>
      </c>
      <c r="AG68" s="20">
        <v>8</v>
      </c>
      <c r="AH68" s="20">
        <v>9</v>
      </c>
      <c r="AI68" s="20">
        <v>8</v>
      </c>
      <c r="AJ68" s="20">
        <v>7.8000000000000007</v>
      </c>
      <c r="AK68" s="20">
        <v>6.8000000000000007</v>
      </c>
      <c r="AL68" s="20">
        <v>6.8000000000000007</v>
      </c>
      <c r="AM68" s="20">
        <v>7</v>
      </c>
      <c r="AN68" s="20">
        <v>5</v>
      </c>
      <c r="AO68" s="20">
        <v>5</v>
      </c>
      <c r="AP68" s="20">
        <v>5.8000000000000007</v>
      </c>
      <c r="AQ68" s="20">
        <v>7.6000000000000014</v>
      </c>
      <c r="AR68" s="20">
        <v>4</v>
      </c>
      <c r="AS68" s="20">
        <v>5</v>
      </c>
      <c r="AT68" s="20">
        <v>3.8</v>
      </c>
      <c r="AU68" s="20">
        <v>3</v>
      </c>
      <c r="AV68" s="20">
        <v>4</v>
      </c>
      <c r="AW68" s="20">
        <v>4</v>
      </c>
      <c r="AX68" s="20">
        <v>0.8</v>
      </c>
      <c r="AY68" s="20">
        <v>5</v>
      </c>
      <c r="AZ68" s="20">
        <v>5</v>
      </c>
      <c r="BA68" s="20">
        <v>6</v>
      </c>
      <c r="BB68" s="20">
        <v>7</v>
      </c>
      <c r="BC68" s="20">
        <v>4.8000000000000007</v>
      </c>
      <c r="BD68" s="20">
        <v>7</v>
      </c>
      <c r="BE68" s="20">
        <v>8</v>
      </c>
      <c r="BF68" s="20">
        <v>3</v>
      </c>
      <c r="BG68" s="20">
        <v>7</v>
      </c>
      <c r="BH68" s="20">
        <v>5</v>
      </c>
      <c r="BI68" s="20">
        <v>7.8000000000000007</v>
      </c>
      <c r="BJ68" s="20">
        <v>11.6</v>
      </c>
      <c r="BK68" s="20">
        <v>7.8000000000000007</v>
      </c>
      <c r="BL68" s="20">
        <v>6.8000000000000007</v>
      </c>
      <c r="BM68" s="20">
        <v>5.8000000000000007</v>
      </c>
      <c r="BN68" s="20">
        <v>5</v>
      </c>
      <c r="BO68" s="20">
        <v>5.8000000000000007</v>
      </c>
      <c r="BP68" s="20">
        <v>5</v>
      </c>
      <c r="BQ68" s="20">
        <v>3</v>
      </c>
      <c r="BR68" s="20">
        <v>2.8</v>
      </c>
      <c r="BS68" s="20">
        <v>3</v>
      </c>
      <c r="BT68" s="20">
        <v>4.8000000000000007</v>
      </c>
    </row>
    <row r="69" spans="1:72" ht="14.1" customHeight="1" x14ac:dyDescent="0.3">
      <c r="A69" s="7" t="s">
        <v>338</v>
      </c>
      <c r="B69" s="20">
        <v>4</v>
      </c>
      <c r="C69" s="20">
        <v>4.8000000000000007</v>
      </c>
      <c r="D69" s="20">
        <v>3</v>
      </c>
      <c r="E69" s="20">
        <v>7</v>
      </c>
      <c r="F69" s="20">
        <v>9</v>
      </c>
      <c r="G69" s="20">
        <v>8</v>
      </c>
      <c r="H69" s="20">
        <v>14</v>
      </c>
      <c r="I69" s="20">
        <v>10.6</v>
      </c>
      <c r="J69" s="20">
        <v>12.8</v>
      </c>
      <c r="K69" s="20">
        <v>16.8</v>
      </c>
      <c r="L69" s="20">
        <v>16.8</v>
      </c>
      <c r="M69" s="20">
        <v>18</v>
      </c>
      <c r="N69" s="20">
        <v>25.6</v>
      </c>
      <c r="O69" s="20">
        <v>21</v>
      </c>
      <c r="P69" s="20">
        <v>14.6</v>
      </c>
      <c r="Q69" s="20">
        <v>18</v>
      </c>
      <c r="R69" s="20">
        <v>12</v>
      </c>
      <c r="S69" s="20">
        <v>7.8000000000000007</v>
      </c>
      <c r="T69" s="20">
        <v>15</v>
      </c>
      <c r="U69" s="20">
        <v>13</v>
      </c>
      <c r="V69" s="20">
        <v>14.8</v>
      </c>
      <c r="W69" s="20">
        <v>12</v>
      </c>
      <c r="X69" s="20">
        <v>10</v>
      </c>
      <c r="Y69" s="20">
        <v>11</v>
      </c>
      <c r="Z69" s="20">
        <v>9.7000000000000011</v>
      </c>
      <c r="AA69" s="20">
        <v>11.6</v>
      </c>
      <c r="AB69" s="20">
        <v>10</v>
      </c>
      <c r="AC69" s="20">
        <v>11.8</v>
      </c>
      <c r="AD69" s="20">
        <v>9</v>
      </c>
      <c r="AE69" s="20">
        <v>10.8</v>
      </c>
      <c r="AF69" s="20">
        <v>14.8</v>
      </c>
      <c r="AG69" s="20">
        <v>9.8000000000000007</v>
      </c>
      <c r="AH69" s="20">
        <v>12</v>
      </c>
      <c r="AI69" s="20">
        <v>9</v>
      </c>
      <c r="AJ69" s="20">
        <v>10</v>
      </c>
      <c r="AK69" s="20">
        <v>7.8000000000000007</v>
      </c>
      <c r="AL69" s="20">
        <v>8</v>
      </c>
      <c r="AM69" s="20">
        <v>9</v>
      </c>
      <c r="AN69" s="20">
        <v>8</v>
      </c>
      <c r="AO69" s="20">
        <v>6</v>
      </c>
      <c r="AP69" s="20">
        <v>8.8000000000000007</v>
      </c>
      <c r="AQ69" s="20">
        <v>8</v>
      </c>
      <c r="AR69" s="20">
        <v>6</v>
      </c>
      <c r="AS69" s="20">
        <v>6.8000000000000007</v>
      </c>
      <c r="AT69" s="20">
        <v>4.8000000000000007</v>
      </c>
      <c r="AU69" s="20">
        <v>4</v>
      </c>
      <c r="AV69" s="20">
        <v>4</v>
      </c>
      <c r="AW69" s="20">
        <v>4</v>
      </c>
      <c r="AX69" s="20">
        <v>1.8</v>
      </c>
      <c r="AY69" s="20">
        <v>5.8000000000000007</v>
      </c>
      <c r="AZ69" s="20">
        <v>7</v>
      </c>
      <c r="BA69" s="20">
        <v>7</v>
      </c>
      <c r="BB69" s="20">
        <v>7.8000000000000007</v>
      </c>
      <c r="BC69" s="20">
        <v>5.8000000000000007</v>
      </c>
      <c r="BD69" s="20">
        <v>10.6</v>
      </c>
      <c r="BE69" s="20">
        <v>8.8000000000000007</v>
      </c>
      <c r="BF69" s="20">
        <v>4</v>
      </c>
      <c r="BG69" s="20">
        <v>8</v>
      </c>
      <c r="BH69" s="20">
        <v>7</v>
      </c>
      <c r="BI69" s="20">
        <v>10</v>
      </c>
      <c r="BJ69" s="20">
        <v>11</v>
      </c>
      <c r="BK69" s="20">
        <v>9</v>
      </c>
      <c r="BL69" s="20">
        <v>7</v>
      </c>
      <c r="BM69" s="20">
        <v>6.8000000000000007</v>
      </c>
      <c r="BN69" s="20">
        <v>7</v>
      </c>
      <c r="BO69" s="20">
        <v>6.8000000000000007</v>
      </c>
      <c r="BP69" s="20">
        <v>6</v>
      </c>
      <c r="BQ69" s="20">
        <v>4</v>
      </c>
      <c r="BR69" s="20">
        <v>3</v>
      </c>
      <c r="BS69" s="20">
        <v>3</v>
      </c>
      <c r="BT69" s="20">
        <v>4.7</v>
      </c>
    </row>
    <row r="70" spans="1:72" ht="14.1" customHeight="1" x14ac:dyDescent="0.3">
      <c r="A70" s="7" t="s">
        <v>337</v>
      </c>
      <c r="B70" s="20">
        <v>4</v>
      </c>
      <c r="C70" s="20">
        <v>4.8000000000000007</v>
      </c>
      <c r="D70" s="20">
        <v>3</v>
      </c>
      <c r="E70" s="20">
        <v>7</v>
      </c>
      <c r="F70" s="20">
        <v>9</v>
      </c>
      <c r="G70" s="20">
        <v>8.8000000000000007</v>
      </c>
      <c r="H70" s="20">
        <v>15</v>
      </c>
      <c r="I70" s="20">
        <v>11</v>
      </c>
      <c r="J70" s="20">
        <v>14.8</v>
      </c>
      <c r="K70" s="20">
        <v>19</v>
      </c>
      <c r="L70" s="20">
        <v>18.8</v>
      </c>
      <c r="M70" s="20">
        <v>20.8</v>
      </c>
      <c r="N70" s="20">
        <v>28.8</v>
      </c>
      <c r="O70" s="20">
        <v>23.8</v>
      </c>
      <c r="P70" s="20">
        <v>16.399999999999999</v>
      </c>
      <c r="Q70" s="20">
        <v>21.6</v>
      </c>
      <c r="R70" s="20">
        <v>13</v>
      </c>
      <c r="S70" s="20">
        <v>9</v>
      </c>
      <c r="T70" s="20">
        <v>16.8</v>
      </c>
      <c r="U70" s="20">
        <v>14</v>
      </c>
      <c r="V70" s="20">
        <v>17</v>
      </c>
      <c r="W70" s="20">
        <v>14</v>
      </c>
      <c r="X70" s="20">
        <v>11.8</v>
      </c>
      <c r="Y70" s="20">
        <v>11.8</v>
      </c>
      <c r="Z70" s="20">
        <v>10.8</v>
      </c>
      <c r="AA70" s="20">
        <v>11.8</v>
      </c>
      <c r="AB70" s="20">
        <v>11</v>
      </c>
      <c r="AC70" s="20">
        <v>12.6</v>
      </c>
      <c r="AD70" s="20">
        <v>11.6</v>
      </c>
      <c r="AE70" s="20">
        <v>11</v>
      </c>
      <c r="AF70" s="20">
        <v>15</v>
      </c>
      <c r="AG70" s="20">
        <v>11.8</v>
      </c>
      <c r="AH70" s="20">
        <v>14</v>
      </c>
      <c r="AI70" s="20">
        <v>10.8</v>
      </c>
      <c r="AJ70" s="20">
        <v>10.8</v>
      </c>
      <c r="AK70" s="20">
        <v>7.8000000000000007</v>
      </c>
      <c r="AL70" s="20">
        <v>9</v>
      </c>
      <c r="AM70" s="20">
        <v>9.8000000000000007</v>
      </c>
      <c r="AN70" s="20">
        <v>8</v>
      </c>
      <c r="AO70" s="20">
        <v>6.8000000000000007</v>
      </c>
      <c r="AP70" s="20">
        <v>8.8000000000000007</v>
      </c>
      <c r="AQ70" s="20">
        <v>9.8000000000000007</v>
      </c>
      <c r="AR70" s="20">
        <v>8</v>
      </c>
      <c r="AS70" s="20">
        <v>7.6000000000000014</v>
      </c>
      <c r="AT70" s="20">
        <v>4.8000000000000007</v>
      </c>
      <c r="AU70" s="20">
        <v>4</v>
      </c>
      <c r="AV70" s="20">
        <v>4</v>
      </c>
      <c r="AW70" s="20">
        <v>5</v>
      </c>
      <c r="AX70" s="20">
        <v>1.8</v>
      </c>
      <c r="AY70" s="20">
        <v>7</v>
      </c>
      <c r="AZ70" s="20">
        <v>7.8000000000000007</v>
      </c>
      <c r="BA70" s="20">
        <v>8</v>
      </c>
      <c r="BB70" s="20">
        <v>7.8000000000000007</v>
      </c>
      <c r="BC70" s="20">
        <v>6</v>
      </c>
      <c r="BD70" s="20">
        <v>11</v>
      </c>
      <c r="BE70" s="20">
        <v>9</v>
      </c>
      <c r="BF70" s="20">
        <v>4.8000000000000007</v>
      </c>
      <c r="BG70" s="20">
        <v>8.6</v>
      </c>
      <c r="BH70" s="20">
        <v>8.8000000000000007</v>
      </c>
      <c r="BI70" s="20">
        <v>10.8</v>
      </c>
      <c r="BJ70" s="20">
        <v>12</v>
      </c>
      <c r="BK70" s="20">
        <v>9.8000000000000007</v>
      </c>
      <c r="BL70" s="20">
        <v>8</v>
      </c>
      <c r="BM70" s="20">
        <v>7</v>
      </c>
      <c r="BN70" s="20">
        <v>7</v>
      </c>
      <c r="BO70" s="20">
        <v>7</v>
      </c>
      <c r="BP70" s="20">
        <v>7</v>
      </c>
      <c r="BQ70" s="20">
        <v>4.8000000000000007</v>
      </c>
      <c r="BR70" s="20">
        <v>3.8</v>
      </c>
      <c r="BS70" s="20">
        <v>3</v>
      </c>
      <c r="BT70" s="20">
        <v>5</v>
      </c>
    </row>
    <row r="71" spans="1:72" ht="14.1" customHeight="1" x14ac:dyDescent="0.3">
      <c r="A71" s="7" t="s">
        <v>336</v>
      </c>
      <c r="B71" s="20">
        <v>4</v>
      </c>
      <c r="C71" s="20">
        <v>4.8000000000000007</v>
      </c>
      <c r="D71" s="20">
        <v>3</v>
      </c>
      <c r="E71" s="20">
        <v>7.8000000000000007</v>
      </c>
      <c r="F71" s="20">
        <v>9</v>
      </c>
      <c r="G71" s="20">
        <v>9</v>
      </c>
      <c r="H71" s="20">
        <v>16</v>
      </c>
      <c r="I71" s="20">
        <v>11</v>
      </c>
      <c r="J71" s="20">
        <v>15</v>
      </c>
      <c r="K71" s="20">
        <v>20.8</v>
      </c>
      <c r="L71" s="20">
        <v>19</v>
      </c>
      <c r="M71" s="20">
        <v>21.6</v>
      </c>
      <c r="N71" s="20">
        <v>28.8</v>
      </c>
      <c r="O71" s="20">
        <v>24</v>
      </c>
      <c r="P71" s="20">
        <v>16.399999999999999</v>
      </c>
      <c r="Q71" s="20">
        <v>21.6</v>
      </c>
      <c r="R71" s="20">
        <v>13</v>
      </c>
      <c r="S71" s="20">
        <v>9</v>
      </c>
      <c r="T71" s="20">
        <v>16.8</v>
      </c>
      <c r="U71" s="20">
        <v>14</v>
      </c>
      <c r="V71" s="20">
        <v>17</v>
      </c>
      <c r="W71" s="20">
        <v>15</v>
      </c>
      <c r="X71" s="20">
        <v>11.8</v>
      </c>
      <c r="Y71" s="20">
        <v>12</v>
      </c>
      <c r="Z71" s="20">
        <v>10.8</v>
      </c>
      <c r="AA71" s="20">
        <v>11.8</v>
      </c>
      <c r="AB71" s="20">
        <v>11</v>
      </c>
      <c r="AC71" s="20">
        <v>13.6</v>
      </c>
      <c r="AD71" s="20">
        <v>11.6</v>
      </c>
      <c r="AE71" s="20">
        <v>11</v>
      </c>
      <c r="AF71" s="20">
        <v>15</v>
      </c>
      <c r="AG71" s="20">
        <v>11.8</v>
      </c>
      <c r="AH71" s="20">
        <v>14</v>
      </c>
      <c r="AI71" s="20">
        <v>10.8</v>
      </c>
      <c r="AJ71" s="20">
        <v>11</v>
      </c>
      <c r="AK71" s="20">
        <v>8</v>
      </c>
      <c r="AL71" s="20">
        <v>9</v>
      </c>
      <c r="AM71" s="20">
        <v>10</v>
      </c>
      <c r="AN71" s="20">
        <v>8</v>
      </c>
      <c r="AO71" s="20">
        <v>6.8000000000000007</v>
      </c>
      <c r="AP71" s="20">
        <v>9.8000000000000007</v>
      </c>
      <c r="AQ71" s="20">
        <v>10</v>
      </c>
      <c r="AR71" s="20">
        <v>8</v>
      </c>
      <c r="AS71" s="20">
        <v>7.6000000000000014</v>
      </c>
      <c r="AT71" s="20">
        <v>5</v>
      </c>
      <c r="AU71" s="20">
        <v>4</v>
      </c>
      <c r="AV71" s="20">
        <v>4.8000000000000007</v>
      </c>
      <c r="AW71" s="20">
        <v>5</v>
      </c>
      <c r="AX71" s="20">
        <v>1.8</v>
      </c>
      <c r="AY71" s="20">
        <v>7</v>
      </c>
      <c r="AZ71" s="20">
        <v>8</v>
      </c>
      <c r="BA71" s="20">
        <v>8</v>
      </c>
      <c r="BB71" s="20">
        <v>8</v>
      </c>
      <c r="BC71" s="20">
        <v>6</v>
      </c>
      <c r="BD71" s="20">
        <v>11</v>
      </c>
      <c r="BE71" s="20">
        <v>9</v>
      </c>
      <c r="BF71" s="20">
        <v>4.8000000000000007</v>
      </c>
      <c r="BG71" s="20">
        <v>8.8000000000000007</v>
      </c>
      <c r="BH71" s="20">
        <v>8.8000000000000007</v>
      </c>
      <c r="BI71" s="20">
        <v>11</v>
      </c>
      <c r="BJ71" s="20">
        <v>12</v>
      </c>
      <c r="BK71" s="20">
        <v>10.6</v>
      </c>
      <c r="BL71" s="20">
        <v>8</v>
      </c>
      <c r="BM71" s="20">
        <v>7</v>
      </c>
      <c r="BN71" s="20">
        <v>7</v>
      </c>
      <c r="BO71" s="20">
        <v>7</v>
      </c>
      <c r="BP71" s="20">
        <v>7</v>
      </c>
      <c r="BQ71" s="20">
        <v>4.8000000000000007</v>
      </c>
      <c r="BR71" s="20">
        <v>4</v>
      </c>
      <c r="BS71" s="20">
        <v>3</v>
      </c>
      <c r="BT71" s="20">
        <v>4.8000000000000007</v>
      </c>
    </row>
    <row r="72" spans="1:72" ht="14.1" customHeight="1" x14ac:dyDescent="0.3">
      <c r="A72" s="7" t="s">
        <v>335</v>
      </c>
      <c r="B72" s="20">
        <v>4</v>
      </c>
      <c r="C72" s="20">
        <v>5</v>
      </c>
      <c r="D72" s="20">
        <v>5</v>
      </c>
      <c r="E72" s="20">
        <v>7.8000000000000007</v>
      </c>
      <c r="F72" s="20">
        <v>9</v>
      </c>
      <c r="G72" s="20">
        <v>9</v>
      </c>
      <c r="H72" s="20">
        <v>18</v>
      </c>
      <c r="I72" s="20">
        <v>11.8</v>
      </c>
      <c r="J72" s="20">
        <v>15</v>
      </c>
      <c r="K72" s="20">
        <v>21.8</v>
      </c>
      <c r="L72" s="20">
        <v>20.8</v>
      </c>
      <c r="M72" s="20">
        <v>21.6</v>
      </c>
      <c r="N72" s="20">
        <v>30</v>
      </c>
      <c r="O72" s="20">
        <v>24</v>
      </c>
      <c r="P72" s="20">
        <v>16.399999999999999</v>
      </c>
      <c r="Q72" s="20">
        <v>21.8</v>
      </c>
      <c r="R72" s="20">
        <v>13.8</v>
      </c>
      <c r="S72" s="20">
        <v>9.8000000000000007</v>
      </c>
      <c r="T72" s="20">
        <v>16.8</v>
      </c>
      <c r="U72" s="20">
        <v>15.6</v>
      </c>
      <c r="V72" s="20">
        <v>17.8</v>
      </c>
      <c r="W72" s="20">
        <v>14</v>
      </c>
      <c r="X72" s="20">
        <v>11.8</v>
      </c>
      <c r="Y72" s="20">
        <v>12</v>
      </c>
      <c r="Z72" s="20">
        <v>11</v>
      </c>
      <c r="AA72" s="20">
        <v>11.8</v>
      </c>
      <c r="AB72" s="20">
        <v>12.8</v>
      </c>
      <c r="AC72" s="20">
        <v>13.6</v>
      </c>
      <c r="AD72" s="20">
        <v>11.8</v>
      </c>
      <c r="AE72" s="20">
        <v>11</v>
      </c>
      <c r="AF72" s="20">
        <v>17.8</v>
      </c>
      <c r="AG72" s="20">
        <v>12</v>
      </c>
      <c r="AH72" s="20">
        <v>15</v>
      </c>
      <c r="AI72" s="20">
        <v>10.8</v>
      </c>
      <c r="AJ72" s="20">
        <v>11</v>
      </c>
      <c r="AK72" s="20">
        <v>8</v>
      </c>
      <c r="AL72" s="20">
        <v>10</v>
      </c>
      <c r="AM72" s="20">
        <v>10</v>
      </c>
      <c r="AN72" s="20">
        <v>8.8000000000000007</v>
      </c>
      <c r="AO72" s="20">
        <v>7</v>
      </c>
      <c r="AP72" s="20">
        <v>10.6</v>
      </c>
      <c r="AQ72" s="20">
        <v>11</v>
      </c>
      <c r="AR72" s="20">
        <v>9</v>
      </c>
      <c r="AS72" s="20">
        <v>7.8000000000000007</v>
      </c>
      <c r="AT72" s="20">
        <v>5</v>
      </c>
      <c r="AU72" s="20">
        <v>5</v>
      </c>
      <c r="AV72" s="20">
        <v>5</v>
      </c>
      <c r="AW72" s="20">
        <v>5</v>
      </c>
      <c r="AX72" s="20">
        <v>1.8</v>
      </c>
      <c r="AY72" s="20">
        <v>7</v>
      </c>
      <c r="AZ72" s="20">
        <v>8</v>
      </c>
      <c r="BA72" s="20">
        <v>8</v>
      </c>
      <c r="BB72" s="20">
        <v>8</v>
      </c>
      <c r="BC72" s="20">
        <v>6</v>
      </c>
      <c r="BD72" s="20">
        <v>11</v>
      </c>
      <c r="BE72" s="20">
        <v>9</v>
      </c>
      <c r="BF72" s="20">
        <v>5.8000000000000007</v>
      </c>
      <c r="BG72" s="20">
        <v>8.8000000000000007</v>
      </c>
      <c r="BH72" s="20">
        <v>9</v>
      </c>
      <c r="BI72" s="20">
        <v>11</v>
      </c>
      <c r="BJ72" s="20">
        <v>11.8</v>
      </c>
      <c r="BK72" s="20">
        <v>10.8</v>
      </c>
      <c r="BL72" s="20">
        <v>9.6000000000000014</v>
      </c>
      <c r="BM72" s="20">
        <v>7</v>
      </c>
      <c r="BN72" s="20">
        <v>7.8000000000000007</v>
      </c>
      <c r="BO72" s="20">
        <v>7</v>
      </c>
      <c r="BP72" s="20">
        <v>7</v>
      </c>
      <c r="BQ72" s="20">
        <v>4.8000000000000007</v>
      </c>
      <c r="BR72" s="20">
        <v>4</v>
      </c>
      <c r="BS72" s="20">
        <v>3.8</v>
      </c>
      <c r="BT72" s="20">
        <v>4.8000000000000007</v>
      </c>
    </row>
    <row r="73" spans="1:72" ht="14.1" customHeight="1" x14ac:dyDescent="0.3">
      <c r="A73" s="7" t="s">
        <v>334</v>
      </c>
      <c r="B73" s="20">
        <v>4</v>
      </c>
      <c r="C73" s="20">
        <v>5.8000000000000007</v>
      </c>
      <c r="D73" s="20">
        <v>5</v>
      </c>
      <c r="E73" s="20">
        <v>7.8000000000000007</v>
      </c>
      <c r="F73" s="20">
        <v>9</v>
      </c>
      <c r="G73" s="20">
        <v>9.8000000000000007</v>
      </c>
      <c r="H73" s="20">
        <v>18</v>
      </c>
      <c r="I73" s="20">
        <v>11.8</v>
      </c>
      <c r="J73" s="20">
        <v>15</v>
      </c>
      <c r="K73" s="20">
        <v>21.8</v>
      </c>
      <c r="L73" s="20">
        <v>20.8</v>
      </c>
      <c r="M73" s="20">
        <v>22.4</v>
      </c>
      <c r="N73" s="20">
        <v>31</v>
      </c>
      <c r="O73" s="20">
        <v>24</v>
      </c>
      <c r="P73" s="20">
        <v>16.600000000000001</v>
      </c>
      <c r="Q73" s="20">
        <v>22.6</v>
      </c>
      <c r="R73" s="20">
        <v>14</v>
      </c>
      <c r="S73" s="20">
        <v>9.8000000000000007</v>
      </c>
      <c r="T73" s="20">
        <v>16.8</v>
      </c>
      <c r="U73" s="20">
        <v>15.6</v>
      </c>
      <c r="V73" s="20">
        <v>18</v>
      </c>
      <c r="W73" s="20">
        <v>14</v>
      </c>
      <c r="X73" s="20">
        <v>12.6</v>
      </c>
      <c r="Y73" s="20">
        <v>12</v>
      </c>
      <c r="Z73" s="20">
        <v>11</v>
      </c>
      <c r="AA73" s="20">
        <v>11.8</v>
      </c>
      <c r="AB73" s="20">
        <v>12.8</v>
      </c>
      <c r="AC73" s="20">
        <v>13.6</v>
      </c>
      <c r="AD73" s="20">
        <v>12</v>
      </c>
      <c r="AE73" s="20">
        <v>11</v>
      </c>
      <c r="AF73" s="20">
        <v>17.8</v>
      </c>
      <c r="AG73" s="20">
        <v>12.8</v>
      </c>
      <c r="AH73" s="20">
        <v>16</v>
      </c>
      <c r="AI73" s="20">
        <v>10.8</v>
      </c>
      <c r="AJ73" s="20">
        <v>11.8</v>
      </c>
      <c r="AK73" s="20">
        <v>8</v>
      </c>
      <c r="AL73" s="20">
        <v>10</v>
      </c>
      <c r="AM73" s="20">
        <v>10.8</v>
      </c>
      <c r="AN73" s="20">
        <v>8.8000000000000007</v>
      </c>
      <c r="AO73" s="20">
        <v>7</v>
      </c>
      <c r="AP73" s="20">
        <v>10.6</v>
      </c>
      <c r="AQ73" s="20">
        <v>11</v>
      </c>
      <c r="AR73" s="20">
        <v>9.8000000000000007</v>
      </c>
      <c r="AS73" s="20">
        <v>7.8000000000000007</v>
      </c>
      <c r="AT73" s="20">
        <v>5</v>
      </c>
      <c r="AU73" s="20">
        <v>5</v>
      </c>
      <c r="AV73" s="20">
        <v>5</v>
      </c>
      <c r="AW73" s="20">
        <v>5</v>
      </c>
      <c r="AX73" s="20">
        <v>1.8</v>
      </c>
      <c r="AY73" s="20">
        <v>7</v>
      </c>
      <c r="AZ73" s="20">
        <v>8</v>
      </c>
      <c r="BA73" s="20">
        <v>8</v>
      </c>
      <c r="BB73" s="20">
        <v>8</v>
      </c>
      <c r="BC73" s="20">
        <v>6.8000000000000007</v>
      </c>
      <c r="BD73" s="20">
        <v>11</v>
      </c>
      <c r="BE73" s="20">
        <v>10.6</v>
      </c>
      <c r="BF73" s="20">
        <v>5.8000000000000007</v>
      </c>
      <c r="BG73" s="20">
        <v>8.8000000000000007</v>
      </c>
      <c r="BH73" s="20">
        <v>9</v>
      </c>
      <c r="BI73" s="20">
        <v>11</v>
      </c>
      <c r="BJ73" s="20">
        <v>11.8</v>
      </c>
      <c r="BK73" s="20">
        <v>11.6</v>
      </c>
      <c r="BL73" s="20">
        <v>9.6000000000000014</v>
      </c>
      <c r="BM73" s="20">
        <v>7</v>
      </c>
      <c r="BN73" s="20">
        <v>7.8000000000000007</v>
      </c>
      <c r="BO73" s="20">
        <v>7</v>
      </c>
      <c r="BP73" s="20">
        <v>7</v>
      </c>
      <c r="BQ73" s="20">
        <v>4.8000000000000007</v>
      </c>
      <c r="BR73" s="20">
        <v>4</v>
      </c>
      <c r="BS73" s="20">
        <v>3.8</v>
      </c>
      <c r="BT73" s="20">
        <v>4.8000000000000007</v>
      </c>
    </row>
    <row r="74" spans="1:72" ht="14.1" customHeight="1" x14ac:dyDescent="0.3">
      <c r="A74" s="7" t="s">
        <v>333</v>
      </c>
      <c r="B74" s="20">
        <v>4</v>
      </c>
      <c r="C74" s="20">
        <v>5.8000000000000007</v>
      </c>
      <c r="D74" s="20">
        <v>5</v>
      </c>
      <c r="E74" s="20">
        <v>7.8000000000000007</v>
      </c>
      <c r="F74" s="20">
        <v>10</v>
      </c>
      <c r="G74" s="20">
        <v>10</v>
      </c>
      <c r="H74" s="20">
        <v>20.8</v>
      </c>
      <c r="I74" s="20">
        <v>12.8</v>
      </c>
      <c r="J74" s="20">
        <v>16</v>
      </c>
      <c r="K74" s="20">
        <v>23</v>
      </c>
      <c r="L74" s="20">
        <v>23.6</v>
      </c>
      <c r="M74" s="20">
        <v>23.8</v>
      </c>
      <c r="N74" s="20">
        <v>31.8</v>
      </c>
      <c r="O74" s="20">
        <v>27</v>
      </c>
      <c r="P74" s="20">
        <v>18</v>
      </c>
      <c r="Q74" s="20">
        <v>23.4</v>
      </c>
      <c r="R74" s="20">
        <v>15.8</v>
      </c>
      <c r="S74" s="20">
        <v>10</v>
      </c>
      <c r="T74" s="20">
        <v>19.399999999999999</v>
      </c>
      <c r="U74" s="20">
        <v>15.8</v>
      </c>
      <c r="V74" s="20">
        <v>19.8</v>
      </c>
      <c r="W74" s="20">
        <v>15</v>
      </c>
      <c r="X74" s="20">
        <v>13</v>
      </c>
      <c r="Y74" s="20">
        <v>12.8</v>
      </c>
      <c r="Z74" s="20">
        <v>14</v>
      </c>
      <c r="AA74" s="20">
        <v>12.8</v>
      </c>
      <c r="AB74" s="20">
        <v>14</v>
      </c>
      <c r="AC74" s="20">
        <v>12.8</v>
      </c>
      <c r="AD74" s="20">
        <v>14.8</v>
      </c>
      <c r="AE74" s="20">
        <v>11</v>
      </c>
      <c r="AF74" s="20">
        <v>18</v>
      </c>
      <c r="AG74" s="20">
        <v>13</v>
      </c>
      <c r="AH74" s="20">
        <v>16.8</v>
      </c>
      <c r="AI74" s="20">
        <v>10.8</v>
      </c>
      <c r="AJ74" s="20">
        <v>12</v>
      </c>
      <c r="AK74" s="20">
        <v>8</v>
      </c>
      <c r="AL74" s="20">
        <v>11</v>
      </c>
      <c r="AM74" s="20">
        <v>11</v>
      </c>
      <c r="AN74" s="20">
        <v>11</v>
      </c>
      <c r="AO74" s="20">
        <v>7.8000000000000007</v>
      </c>
      <c r="AP74" s="20">
        <v>10.8</v>
      </c>
      <c r="AQ74" s="20">
        <v>12</v>
      </c>
      <c r="AR74" s="20">
        <v>10</v>
      </c>
      <c r="AS74" s="20">
        <v>8.8000000000000007</v>
      </c>
      <c r="AT74" s="20">
        <v>6</v>
      </c>
      <c r="AU74" s="20">
        <v>6.8000000000000007</v>
      </c>
      <c r="AV74" s="20">
        <v>6</v>
      </c>
      <c r="AW74" s="20">
        <v>5</v>
      </c>
      <c r="AX74" s="20">
        <v>3</v>
      </c>
      <c r="AY74" s="20">
        <v>9</v>
      </c>
      <c r="AZ74" s="20">
        <v>8</v>
      </c>
      <c r="BA74" s="20">
        <v>8</v>
      </c>
      <c r="BB74" s="20">
        <v>8.8000000000000007</v>
      </c>
      <c r="BC74" s="20">
        <v>6</v>
      </c>
      <c r="BD74" s="20">
        <v>11.8</v>
      </c>
      <c r="BE74" s="20">
        <v>10.8</v>
      </c>
      <c r="BF74" s="20">
        <v>8</v>
      </c>
      <c r="BG74" s="20">
        <v>9.5</v>
      </c>
      <c r="BH74" s="20">
        <v>9</v>
      </c>
      <c r="BI74" s="20">
        <v>10</v>
      </c>
      <c r="BJ74" s="20">
        <v>13.6</v>
      </c>
      <c r="BK74" s="20">
        <v>12</v>
      </c>
      <c r="BL74" s="20">
        <v>9.6000000000000014</v>
      </c>
      <c r="BM74" s="20">
        <v>7.8000000000000007</v>
      </c>
      <c r="BN74" s="20">
        <v>9</v>
      </c>
      <c r="BO74" s="20">
        <v>6.8000000000000007</v>
      </c>
      <c r="BP74" s="20">
        <v>7</v>
      </c>
      <c r="BQ74" s="20">
        <v>4.8000000000000007</v>
      </c>
      <c r="BR74" s="20">
        <v>4</v>
      </c>
      <c r="BS74" s="20">
        <v>4</v>
      </c>
      <c r="BT74" s="20">
        <v>4.8000000000000007</v>
      </c>
    </row>
    <row r="75" spans="1:72" ht="14.1" customHeight="1" x14ac:dyDescent="0.3">
      <c r="A75" s="7" t="s">
        <v>332</v>
      </c>
      <c r="B75" s="20">
        <v>4</v>
      </c>
      <c r="C75" s="20">
        <v>5.8000000000000007</v>
      </c>
      <c r="D75" s="20">
        <v>5</v>
      </c>
      <c r="E75" s="20">
        <v>8</v>
      </c>
      <c r="F75" s="20">
        <v>10</v>
      </c>
      <c r="G75" s="20">
        <v>10</v>
      </c>
      <c r="H75" s="20">
        <v>20.8</v>
      </c>
      <c r="I75" s="20">
        <v>12.8</v>
      </c>
      <c r="J75" s="20">
        <v>15.8</v>
      </c>
      <c r="K75" s="20">
        <v>23.8</v>
      </c>
      <c r="L75" s="20">
        <v>23.6</v>
      </c>
      <c r="M75" s="20">
        <v>23.8</v>
      </c>
      <c r="N75" s="20">
        <v>31.8</v>
      </c>
      <c r="O75" s="20">
        <v>27</v>
      </c>
      <c r="P75" s="20">
        <v>18</v>
      </c>
      <c r="Q75" s="20">
        <v>24.2</v>
      </c>
      <c r="R75" s="20">
        <v>16</v>
      </c>
      <c r="S75" s="20">
        <v>10</v>
      </c>
      <c r="T75" s="20">
        <v>19.399999999999999</v>
      </c>
      <c r="U75" s="20">
        <v>15.8</v>
      </c>
      <c r="V75" s="20">
        <v>20</v>
      </c>
      <c r="W75" s="20">
        <v>16</v>
      </c>
      <c r="X75" s="20">
        <v>13</v>
      </c>
      <c r="Y75" s="20">
        <v>12.8</v>
      </c>
      <c r="Z75" s="20">
        <v>15</v>
      </c>
      <c r="AA75" s="20">
        <v>12.8</v>
      </c>
      <c r="AB75" s="20">
        <v>14.8</v>
      </c>
      <c r="AC75" s="20">
        <v>12.8</v>
      </c>
      <c r="AD75" s="20">
        <v>14.8</v>
      </c>
      <c r="AE75" s="20">
        <v>11.8</v>
      </c>
      <c r="AF75" s="20">
        <v>18</v>
      </c>
      <c r="AG75" s="20">
        <v>13</v>
      </c>
      <c r="AH75" s="20">
        <v>16.8</v>
      </c>
      <c r="AI75" s="20">
        <v>11</v>
      </c>
      <c r="AJ75" s="20">
        <v>12</v>
      </c>
      <c r="AK75" s="20">
        <v>8</v>
      </c>
      <c r="AL75" s="20">
        <v>11</v>
      </c>
      <c r="AM75" s="20">
        <v>12</v>
      </c>
      <c r="AN75" s="20">
        <v>11</v>
      </c>
      <c r="AO75" s="20">
        <v>7.8000000000000007</v>
      </c>
      <c r="AP75" s="20">
        <v>10.8</v>
      </c>
      <c r="AQ75" s="20">
        <v>12</v>
      </c>
      <c r="AR75" s="20">
        <v>10</v>
      </c>
      <c r="AS75" s="20">
        <v>8.8000000000000007</v>
      </c>
      <c r="AT75" s="20">
        <v>6</v>
      </c>
      <c r="AU75" s="20">
        <v>6.8000000000000007</v>
      </c>
      <c r="AV75" s="20">
        <v>6</v>
      </c>
      <c r="AW75" s="20">
        <v>5</v>
      </c>
      <c r="AX75" s="20">
        <v>3.8</v>
      </c>
      <c r="AY75" s="20">
        <v>10</v>
      </c>
      <c r="AZ75" s="20">
        <v>8</v>
      </c>
      <c r="BA75" s="20">
        <v>9</v>
      </c>
      <c r="BB75" s="20">
        <v>9</v>
      </c>
      <c r="BC75" s="20">
        <v>7</v>
      </c>
      <c r="BD75" s="20">
        <v>12</v>
      </c>
      <c r="BE75" s="20">
        <v>11.8</v>
      </c>
      <c r="BF75" s="20">
        <v>8</v>
      </c>
      <c r="BG75" s="20">
        <v>9.7000000000000011</v>
      </c>
      <c r="BH75" s="20">
        <v>9.8000000000000007</v>
      </c>
      <c r="BI75" s="20">
        <v>10</v>
      </c>
      <c r="BJ75" s="20">
        <v>13.8</v>
      </c>
      <c r="BK75" s="20">
        <v>12</v>
      </c>
      <c r="BL75" s="20">
        <v>9.6000000000000014</v>
      </c>
      <c r="BM75" s="20">
        <v>8.6</v>
      </c>
      <c r="BN75" s="20">
        <v>9</v>
      </c>
      <c r="BO75" s="20">
        <v>6.8000000000000007</v>
      </c>
      <c r="BP75" s="20">
        <v>7.8000000000000007</v>
      </c>
      <c r="BQ75" s="20">
        <v>4.8000000000000007</v>
      </c>
      <c r="BR75" s="20">
        <v>4</v>
      </c>
      <c r="BS75" s="20">
        <v>4</v>
      </c>
      <c r="BT75" s="20">
        <v>4.8000000000000007</v>
      </c>
    </row>
    <row r="76" spans="1:72" ht="14.1" customHeight="1" x14ac:dyDescent="0.3">
      <c r="A76" s="7" t="s">
        <v>331</v>
      </c>
      <c r="B76" s="20">
        <v>4</v>
      </c>
      <c r="C76" s="20">
        <v>5.8000000000000007</v>
      </c>
      <c r="D76" s="20">
        <v>5</v>
      </c>
      <c r="E76" s="20">
        <v>8.8000000000000007</v>
      </c>
      <c r="F76" s="20">
        <v>10.8</v>
      </c>
      <c r="G76" s="20">
        <v>10</v>
      </c>
      <c r="H76" s="20">
        <v>21</v>
      </c>
      <c r="I76" s="20">
        <v>12.8</v>
      </c>
      <c r="J76" s="20">
        <v>16</v>
      </c>
      <c r="K76" s="20">
        <v>23.8</v>
      </c>
      <c r="L76" s="20">
        <v>23.5</v>
      </c>
      <c r="M76" s="20">
        <v>24.8</v>
      </c>
      <c r="N76" s="20">
        <v>32.799999999999997</v>
      </c>
      <c r="O76" s="20">
        <v>27</v>
      </c>
      <c r="P76" s="20">
        <v>18</v>
      </c>
      <c r="Q76" s="20">
        <v>22.8</v>
      </c>
      <c r="R76" s="20">
        <v>16</v>
      </c>
      <c r="S76" s="20">
        <v>10.8</v>
      </c>
      <c r="T76" s="20">
        <v>18.600000000000001</v>
      </c>
      <c r="U76" s="20">
        <v>15.8</v>
      </c>
      <c r="V76" s="20">
        <v>20</v>
      </c>
      <c r="W76" s="20">
        <v>16</v>
      </c>
      <c r="X76" s="20">
        <v>14</v>
      </c>
      <c r="Y76" s="20">
        <v>12.8</v>
      </c>
      <c r="Z76" s="20">
        <v>15</v>
      </c>
      <c r="AA76" s="20">
        <v>13</v>
      </c>
      <c r="AB76" s="20">
        <v>15</v>
      </c>
      <c r="AC76" s="20">
        <v>13.8</v>
      </c>
      <c r="AD76" s="20">
        <v>17.8</v>
      </c>
      <c r="AE76" s="20">
        <v>13.8</v>
      </c>
      <c r="AF76" s="20">
        <v>18</v>
      </c>
      <c r="AG76" s="20">
        <v>13</v>
      </c>
      <c r="AH76" s="20">
        <v>17</v>
      </c>
      <c r="AI76" s="20">
        <v>12.5</v>
      </c>
      <c r="AJ76" s="20">
        <v>12</v>
      </c>
      <c r="AK76" s="20">
        <v>8.8000000000000007</v>
      </c>
      <c r="AL76" s="20">
        <v>12</v>
      </c>
      <c r="AM76" s="20">
        <v>12.8</v>
      </c>
      <c r="AN76" s="20">
        <v>11.7</v>
      </c>
      <c r="AO76" s="20">
        <v>9</v>
      </c>
      <c r="AP76" s="20">
        <v>11.8</v>
      </c>
      <c r="AQ76" s="20">
        <v>12</v>
      </c>
      <c r="AR76" s="20">
        <v>14</v>
      </c>
      <c r="AS76" s="20">
        <v>12.6</v>
      </c>
      <c r="AT76" s="20">
        <v>8</v>
      </c>
      <c r="AU76" s="20">
        <v>9.6000000000000014</v>
      </c>
      <c r="AV76" s="20">
        <v>7</v>
      </c>
      <c r="AW76" s="20">
        <v>9.6000000000000014</v>
      </c>
      <c r="AX76" s="20">
        <v>5.8000000000000007</v>
      </c>
      <c r="AY76" s="20">
        <v>12.6</v>
      </c>
      <c r="AZ76" s="20">
        <v>10</v>
      </c>
      <c r="BA76" s="20">
        <v>11</v>
      </c>
      <c r="BB76" s="20">
        <v>12.6</v>
      </c>
      <c r="BC76" s="20">
        <v>12.8</v>
      </c>
      <c r="BD76" s="20">
        <v>13</v>
      </c>
      <c r="BE76" s="20">
        <v>12</v>
      </c>
      <c r="BF76" s="20">
        <v>10.4</v>
      </c>
      <c r="BG76" s="20">
        <v>10</v>
      </c>
      <c r="BH76" s="20">
        <v>10</v>
      </c>
      <c r="BI76" s="20">
        <v>11</v>
      </c>
      <c r="BJ76" s="20">
        <v>13</v>
      </c>
      <c r="BK76" s="20">
        <v>13.8</v>
      </c>
      <c r="BL76" s="20">
        <v>12.2</v>
      </c>
      <c r="BM76" s="20">
        <v>9</v>
      </c>
      <c r="BN76" s="20">
        <v>9.8000000000000007</v>
      </c>
      <c r="BO76" s="20">
        <v>7</v>
      </c>
      <c r="BP76" s="20">
        <v>9.8000000000000007</v>
      </c>
      <c r="BQ76" s="20">
        <v>8</v>
      </c>
      <c r="BR76" s="20">
        <v>5</v>
      </c>
      <c r="BS76" s="20">
        <v>4</v>
      </c>
      <c r="BT76" s="20">
        <v>5.6000000000000014</v>
      </c>
    </row>
    <row r="77" spans="1:72" ht="14.1" customHeight="1" x14ac:dyDescent="0.3">
      <c r="A77" s="7" t="s">
        <v>330</v>
      </c>
      <c r="B77" s="20">
        <v>4</v>
      </c>
      <c r="C77" s="20">
        <v>6</v>
      </c>
      <c r="D77" s="20">
        <v>5</v>
      </c>
      <c r="E77" s="20">
        <v>9.6000000000000014</v>
      </c>
      <c r="F77" s="20">
        <v>11</v>
      </c>
      <c r="G77" s="20">
        <v>10</v>
      </c>
      <c r="H77" s="20">
        <v>21.8</v>
      </c>
      <c r="I77" s="20">
        <v>13</v>
      </c>
      <c r="J77" s="20">
        <v>17</v>
      </c>
      <c r="K77" s="20">
        <v>23.8</v>
      </c>
      <c r="L77" s="20">
        <v>23.5</v>
      </c>
      <c r="M77" s="20">
        <v>25.8</v>
      </c>
      <c r="N77" s="20">
        <v>32.799999999999997</v>
      </c>
      <c r="O77" s="20">
        <v>27</v>
      </c>
      <c r="P77" s="20">
        <v>17.8</v>
      </c>
      <c r="Q77" s="20">
        <v>22.8</v>
      </c>
      <c r="R77" s="20">
        <v>16.8</v>
      </c>
      <c r="S77" s="20">
        <v>10.8</v>
      </c>
      <c r="T77" s="20">
        <v>19.600000000000001</v>
      </c>
      <c r="U77" s="20">
        <v>15.8</v>
      </c>
      <c r="V77" s="20">
        <v>20</v>
      </c>
      <c r="W77" s="20">
        <v>16</v>
      </c>
      <c r="X77" s="20">
        <v>13.8</v>
      </c>
      <c r="Y77" s="20">
        <v>13</v>
      </c>
      <c r="Z77" s="20">
        <v>15.8</v>
      </c>
      <c r="AA77" s="20">
        <v>14.6</v>
      </c>
      <c r="AB77" s="20">
        <v>15</v>
      </c>
      <c r="AC77" s="20">
        <v>14</v>
      </c>
      <c r="AD77" s="20">
        <v>17.8</v>
      </c>
      <c r="AE77" s="20">
        <v>13.8</v>
      </c>
      <c r="AF77" s="20">
        <v>18</v>
      </c>
      <c r="AG77" s="20">
        <v>13</v>
      </c>
      <c r="AH77" s="20">
        <v>18</v>
      </c>
      <c r="AI77" s="20">
        <v>12.5</v>
      </c>
      <c r="AJ77" s="20">
        <v>13</v>
      </c>
      <c r="AK77" s="20">
        <v>9</v>
      </c>
      <c r="AL77" s="20">
        <v>12.8</v>
      </c>
      <c r="AM77" s="20">
        <v>13</v>
      </c>
      <c r="AN77" s="20">
        <v>11.7</v>
      </c>
      <c r="AO77" s="20">
        <v>9</v>
      </c>
      <c r="AP77" s="20">
        <v>11.8</v>
      </c>
      <c r="AQ77" s="20">
        <v>12</v>
      </c>
      <c r="AR77" s="20">
        <v>14.8</v>
      </c>
      <c r="AS77" s="20">
        <v>13.4</v>
      </c>
      <c r="AT77" s="20">
        <v>8</v>
      </c>
      <c r="AU77" s="20">
        <v>10.4</v>
      </c>
      <c r="AV77" s="20">
        <v>7</v>
      </c>
      <c r="AW77" s="20">
        <v>9.6000000000000014</v>
      </c>
      <c r="AX77" s="20">
        <v>5.8000000000000007</v>
      </c>
      <c r="AY77" s="20">
        <v>12</v>
      </c>
      <c r="AZ77" s="20">
        <v>10.6</v>
      </c>
      <c r="BA77" s="20">
        <v>10.8</v>
      </c>
      <c r="BB77" s="20">
        <v>12.6</v>
      </c>
      <c r="BC77" s="20">
        <v>13.8</v>
      </c>
      <c r="BD77" s="20">
        <v>13.8</v>
      </c>
      <c r="BE77" s="20">
        <v>12</v>
      </c>
      <c r="BF77" s="20">
        <v>10.6</v>
      </c>
      <c r="BG77" s="20">
        <v>10</v>
      </c>
      <c r="BH77" s="20">
        <v>10</v>
      </c>
      <c r="BI77" s="20">
        <v>11</v>
      </c>
      <c r="BJ77" s="20">
        <v>13</v>
      </c>
      <c r="BK77" s="20">
        <v>13.8</v>
      </c>
      <c r="BL77" s="20">
        <v>13.2</v>
      </c>
      <c r="BM77" s="20">
        <v>9</v>
      </c>
      <c r="BN77" s="20">
        <v>9.8000000000000007</v>
      </c>
      <c r="BO77" s="20">
        <v>7.8000000000000007</v>
      </c>
      <c r="BP77" s="20">
        <v>9.8000000000000007</v>
      </c>
      <c r="BQ77" s="20">
        <v>8</v>
      </c>
      <c r="BR77" s="20">
        <v>5.8000000000000007</v>
      </c>
      <c r="BS77" s="20">
        <v>4</v>
      </c>
      <c r="BT77" s="20">
        <v>5.8000000000000007</v>
      </c>
    </row>
    <row r="78" spans="1:72" ht="14.1" customHeight="1" x14ac:dyDescent="0.3">
      <c r="A78" s="7" t="s">
        <v>329</v>
      </c>
      <c r="B78" s="20">
        <v>4</v>
      </c>
      <c r="C78" s="20">
        <v>6</v>
      </c>
      <c r="D78" s="20">
        <v>6</v>
      </c>
      <c r="E78" s="20">
        <v>10.6</v>
      </c>
      <c r="F78" s="20">
        <v>12.8</v>
      </c>
      <c r="G78" s="20">
        <v>10.8</v>
      </c>
      <c r="H78" s="20">
        <v>22.8</v>
      </c>
      <c r="I78" s="20">
        <v>14</v>
      </c>
      <c r="J78" s="20">
        <v>17.8</v>
      </c>
      <c r="K78" s="20">
        <v>25</v>
      </c>
      <c r="L78" s="20">
        <v>24</v>
      </c>
      <c r="M78" s="20">
        <v>26</v>
      </c>
      <c r="N78" s="20">
        <v>33</v>
      </c>
      <c r="O78" s="20">
        <v>28</v>
      </c>
      <c r="P78" s="20">
        <v>18.8</v>
      </c>
      <c r="Q78" s="20">
        <v>23.8</v>
      </c>
      <c r="R78" s="20">
        <v>17.8</v>
      </c>
      <c r="S78" s="20">
        <v>12.6</v>
      </c>
      <c r="T78" s="20">
        <v>20.8</v>
      </c>
      <c r="U78" s="20">
        <v>15.8</v>
      </c>
      <c r="V78" s="20">
        <v>20.8</v>
      </c>
      <c r="W78" s="20">
        <v>16.8</v>
      </c>
      <c r="X78" s="20">
        <v>14.8</v>
      </c>
      <c r="Y78" s="20">
        <v>13.8</v>
      </c>
      <c r="Z78" s="20">
        <v>17.8</v>
      </c>
      <c r="AA78" s="20">
        <v>15.6</v>
      </c>
      <c r="AB78" s="20">
        <v>16.600000000000001</v>
      </c>
      <c r="AC78" s="20">
        <v>15.6</v>
      </c>
      <c r="AD78" s="20">
        <v>18.8</v>
      </c>
      <c r="AE78" s="20">
        <v>15</v>
      </c>
      <c r="AF78" s="20">
        <v>20.8</v>
      </c>
      <c r="AG78" s="20">
        <v>15</v>
      </c>
      <c r="AH78" s="20">
        <v>19.600000000000001</v>
      </c>
      <c r="AI78" s="20">
        <v>13.7</v>
      </c>
      <c r="AJ78" s="20">
        <v>14</v>
      </c>
      <c r="AK78" s="20">
        <v>9.8000000000000007</v>
      </c>
      <c r="AL78" s="20">
        <v>14.7</v>
      </c>
      <c r="AM78" s="20">
        <v>13.8</v>
      </c>
      <c r="AN78" s="20">
        <v>11.7</v>
      </c>
      <c r="AO78" s="20">
        <v>9</v>
      </c>
      <c r="AP78" s="20">
        <v>12</v>
      </c>
      <c r="AQ78" s="20">
        <v>12</v>
      </c>
      <c r="AR78" s="20">
        <v>15.8</v>
      </c>
      <c r="AS78" s="20">
        <v>13.6</v>
      </c>
      <c r="AT78" s="20">
        <v>10.8</v>
      </c>
      <c r="AU78" s="20">
        <v>11.2</v>
      </c>
      <c r="AV78" s="20">
        <v>8</v>
      </c>
      <c r="AW78" s="20">
        <v>9</v>
      </c>
      <c r="AX78" s="20">
        <v>6.6000000000000014</v>
      </c>
      <c r="AY78" s="20">
        <v>12.8</v>
      </c>
      <c r="AZ78" s="20">
        <v>11.4</v>
      </c>
      <c r="BA78" s="20">
        <v>11.6</v>
      </c>
      <c r="BB78" s="20">
        <v>12.6</v>
      </c>
      <c r="BC78" s="20">
        <v>14.8</v>
      </c>
      <c r="BD78" s="20">
        <v>14.6</v>
      </c>
      <c r="BE78" s="20">
        <v>14</v>
      </c>
      <c r="BF78" s="20">
        <v>10</v>
      </c>
      <c r="BG78" s="20">
        <v>10</v>
      </c>
      <c r="BH78" s="20">
        <v>10</v>
      </c>
      <c r="BI78" s="20">
        <v>11.7</v>
      </c>
      <c r="BJ78" s="20">
        <v>13</v>
      </c>
      <c r="BK78" s="20">
        <v>13.8</v>
      </c>
      <c r="BL78" s="20">
        <v>11.6</v>
      </c>
      <c r="BM78" s="20">
        <v>9</v>
      </c>
      <c r="BN78" s="20">
        <v>10.8</v>
      </c>
      <c r="BO78" s="20">
        <v>7.8000000000000007</v>
      </c>
      <c r="BP78" s="20">
        <v>10</v>
      </c>
      <c r="BQ78" s="20">
        <v>7.6000000000000014</v>
      </c>
      <c r="BR78" s="20">
        <v>5.8000000000000007</v>
      </c>
      <c r="BS78" s="20">
        <v>5.8000000000000007</v>
      </c>
      <c r="BT78" s="20">
        <v>3.8</v>
      </c>
    </row>
    <row r="79" spans="1:72" ht="14.1" customHeight="1" x14ac:dyDescent="0.3">
      <c r="A79" s="7" t="s">
        <v>328</v>
      </c>
      <c r="B79" s="20">
        <v>4</v>
      </c>
      <c r="C79" s="20">
        <v>6</v>
      </c>
      <c r="D79" s="20">
        <v>6</v>
      </c>
      <c r="E79" s="20">
        <v>10.6</v>
      </c>
      <c r="F79" s="20">
        <v>13</v>
      </c>
      <c r="G79" s="20">
        <v>11</v>
      </c>
      <c r="H79" s="20">
        <v>22.8</v>
      </c>
      <c r="I79" s="20">
        <v>14</v>
      </c>
      <c r="J79" s="20">
        <v>18.8</v>
      </c>
      <c r="K79" s="20">
        <v>24.8</v>
      </c>
      <c r="L79" s="20">
        <v>23.7</v>
      </c>
      <c r="M79" s="20">
        <v>26.7</v>
      </c>
      <c r="N79" s="20">
        <v>33.799999999999997</v>
      </c>
      <c r="O79" s="20">
        <v>27.7</v>
      </c>
      <c r="P79" s="20">
        <v>18</v>
      </c>
      <c r="Q79" s="20">
        <v>23</v>
      </c>
      <c r="R79" s="20">
        <v>18.600000000000001</v>
      </c>
      <c r="S79" s="20">
        <v>13.2</v>
      </c>
      <c r="T79" s="20">
        <v>19.8</v>
      </c>
      <c r="U79" s="20">
        <v>14</v>
      </c>
      <c r="V79" s="20">
        <v>21.6</v>
      </c>
      <c r="W79" s="20">
        <v>16</v>
      </c>
      <c r="X79" s="20">
        <v>14</v>
      </c>
      <c r="Y79" s="20">
        <v>13</v>
      </c>
      <c r="Z79" s="20">
        <v>17</v>
      </c>
      <c r="AA79" s="20">
        <v>15.6</v>
      </c>
      <c r="AB79" s="20">
        <v>16.600000000000001</v>
      </c>
      <c r="AC79" s="20">
        <v>15.8</v>
      </c>
      <c r="AD79" s="20">
        <v>18</v>
      </c>
      <c r="AE79" s="20">
        <v>15.6</v>
      </c>
      <c r="AF79" s="20">
        <v>19.8</v>
      </c>
      <c r="AG79" s="20">
        <v>15.8</v>
      </c>
      <c r="AH79" s="20">
        <v>19</v>
      </c>
      <c r="AI79" s="20">
        <v>13.8</v>
      </c>
      <c r="AJ79" s="20">
        <v>13</v>
      </c>
      <c r="AK79" s="20">
        <v>9</v>
      </c>
      <c r="AL79" s="20">
        <v>14.6</v>
      </c>
      <c r="AM79" s="20">
        <v>15.7</v>
      </c>
      <c r="AN79" s="20">
        <v>11.6</v>
      </c>
      <c r="AO79" s="20">
        <v>8.8000000000000007</v>
      </c>
      <c r="AP79" s="20">
        <v>12</v>
      </c>
      <c r="AQ79" s="20">
        <v>12</v>
      </c>
      <c r="AR79" s="20">
        <v>15</v>
      </c>
      <c r="AS79" s="20">
        <v>12.8</v>
      </c>
      <c r="AT79" s="20">
        <v>9</v>
      </c>
      <c r="AU79" s="20">
        <v>10.6</v>
      </c>
      <c r="AV79" s="20">
        <v>8.8000000000000007</v>
      </c>
      <c r="AW79" s="20">
        <v>9</v>
      </c>
      <c r="AX79" s="20">
        <v>7.4</v>
      </c>
      <c r="AY79" s="20">
        <v>13.1</v>
      </c>
      <c r="AZ79" s="20">
        <v>11</v>
      </c>
      <c r="BA79" s="20">
        <v>11.6</v>
      </c>
      <c r="BB79" s="20">
        <v>12.4</v>
      </c>
      <c r="BC79" s="20">
        <v>14.8</v>
      </c>
      <c r="BD79" s="20">
        <v>12</v>
      </c>
      <c r="BE79" s="20">
        <v>13.8</v>
      </c>
      <c r="BF79" s="20">
        <v>10</v>
      </c>
      <c r="BG79" s="20">
        <v>9.8000000000000007</v>
      </c>
      <c r="BH79" s="20">
        <v>10</v>
      </c>
      <c r="BI79" s="20">
        <v>11</v>
      </c>
      <c r="BJ79" s="20">
        <v>12</v>
      </c>
      <c r="BK79" s="20">
        <v>12.8</v>
      </c>
      <c r="BL79" s="20">
        <v>11.9</v>
      </c>
      <c r="BM79" s="20">
        <v>8.9</v>
      </c>
      <c r="BN79" s="20">
        <v>10.6</v>
      </c>
      <c r="BO79" s="20">
        <v>7.8000000000000007</v>
      </c>
      <c r="BP79" s="20">
        <v>10.8</v>
      </c>
      <c r="BQ79" s="20">
        <v>7.6000000000000014</v>
      </c>
      <c r="BR79" s="20">
        <v>5</v>
      </c>
      <c r="BS79" s="20">
        <v>5</v>
      </c>
      <c r="BT79" s="20">
        <v>3.8</v>
      </c>
    </row>
    <row r="80" spans="1:72" ht="14.1" customHeight="1" x14ac:dyDescent="0.3">
      <c r="A80" s="7" t="s">
        <v>347</v>
      </c>
      <c r="B80" s="20">
        <v>3</v>
      </c>
      <c r="C80" s="20">
        <v>6</v>
      </c>
      <c r="D80" s="20">
        <v>5</v>
      </c>
      <c r="E80" s="20">
        <v>10.6</v>
      </c>
      <c r="F80" s="20">
        <v>12.8</v>
      </c>
      <c r="G80" s="20">
        <v>10</v>
      </c>
      <c r="H80" s="20">
        <v>22.8</v>
      </c>
      <c r="I80" s="20">
        <v>14.8</v>
      </c>
      <c r="J80" s="20">
        <v>19.600000000000001</v>
      </c>
      <c r="K80" s="20">
        <v>25</v>
      </c>
      <c r="L80" s="20">
        <v>24</v>
      </c>
      <c r="M80" s="20">
        <v>26.7</v>
      </c>
      <c r="N80" s="20">
        <v>33</v>
      </c>
      <c r="O80" s="20">
        <v>27</v>
      </c>
      <c r="P80" s="20">
        <v>15.7</v>
      </c>
      <c r="Q80" s="20">
        <v>21.8</v>
      </c>
      <c r="R80" s="20">
        <v>17</v>
      </c>
      <c r="S80" s="20">
        <v>10</v>
      </c>
      <c r="T80" s="20">
        <v>16.600000000000001</v>
      </c>
      <c r="U80" s="20">
        <v>11.9</v>
      </c>
      <c r="V80" s="20">
        <v>18.600000000000001</v>
      </c>
      <c r="W80" s="20">
        <v>16</v>
      </c>
      <c r="X80" s="20">
        <v>13.8</v>
      </c>
      <c r="Y80" s="20">
        <v>11</v>
      </c>
      <c r="Z80" s="20">
        <v>14.5</v>
      </c>
      <c r="AA80" s="20">
        <v>13</v>
      </c>
      <c r="AB80" s="20">
        <v>13</v>
      </c>
      <c r="AC80" s="20">
        <v>14.8</v>
      </c>
      <c r="AD80" s="20">
        <v>15.8</v>
      </c>
      <c r="AE80" s="20">
        <v>13.8</v>
      </c>
      <c r="AF80" s="20">
        <v>19.5</v>
      </c>
      <c r="AG80" s="20">
        <v>16</v>
      </c>
      <c r="AH80" s="20">
        <v>19.600000000000001</v>
      </c>
      <c r="AI80" s="20">
        <v>15</v>
      </c>
      <c r="AJ80" s="20">
        <v>16.399999999999999</v>
      </c>
      <c r="AK80" s="20">
        <v>8.8000000000000007</v>
      </c>
      <c r="AL80" s="20">
        <v>15.8</v>
      </c>
      <c r="AM80" s="20">
        <v>15.5</v>
      </c>
      <c r="AN80" s="20">
        <v>11.3</v>
      </c>
      <c r="AO80" s="20">
        <v>9</v>
      </c>
      <c r="AP80" s="20">
        <v>18</v>
      </c>
      <c r="AQ80" s="20">
        <v>10.8</v>
      </c>
      <c r="AR80" s="20">
        <v>15.8</v>
      </c>
      <c r="AS80" s="20">
        <v>11</v>
      </c>
      <c r="AT80" s="20">
        <v>10.8</v>
      </c>
      <c r="AU80" s="20">
        <v>11</v>
      </c>
      <c r="AV80" s="20">
        <v>8.8000000000000007</v>
      </c>
      <c r="AW80" s="20">
        <v>10.8</v>
      </c>
      <c r="AX80" s="20">
        <v>6.4</v>
      </c>
      <c r="AY80" s="20">
        <v>15.6</v>
      </c>
      <c r="AZ80" s="20">
        <v>13.8</v>
      </c>
      <c r="BA80" s="20">
        <v>9.3000000000000007</v>
      </c>
      <c r="BB80" s="20">
        <v>13</v>
      </c>
      <c r="BC80" s="20">
        <v>14.8</v>
      </c>
      <c r="BD80" s="20">
        <v>13.6</v>
      </c>
      <c r="BE80" s="20">
        <v>14.2</v>
      </c>
      <c r="BF80" s="20">
        <v>9.8000000000000007</v>
      </c>
      <c r="BG80" s="20">
        <v>10</v>
      </c>
      <c r="BH80" s="20">
        <v>8.8000000000000007</v>
      </c>
      <c r="BI80" s="20">
        <v>10.8</v>
      </c>
      <c r="BJ80" s="20">
        <v>11.3</v>
      </c>
      <c r="BK80" s="20">
        <v>10.4</v>
      </c>
      <c r="BL80" s="20">
        <v>8.8000000000000007</v>
      </c>
      <c r="BM80" s="20">
        <v>9.3000000000000007</v>
      </c>
      <c r="BN80" s="20">
        <v>8.3000000000000007</v>
      </c>
      <c r="BO80" s="20">
        <v>7.8000000000000007</v>
      </c>
      <c r="BP80" s="20">
        <v>7.8000000000000007</v>
      </c>
      <c r="BQ80" s="20">
        <v>7</v>
      </c>
      <c r="BR80" s="20">
        <v>4.8000000000000007</v>
      </c>
      <c r="BS80" s="20">
        <v>5.6000000000000014</v>
      </c>
      <c r="BT80" s="23">
        <v>2</v>
      </c>
    </row>
    <row r="81" spans="1:103" s="64" customFormat="1" ht="14.1" customHeight="1" x14ac:dyDescent="0.3">
      <c r="A81" s="50" t="s">
        <v>325</v>
      </c>
      <c r="B81" s="51">
        <v>3</v>
      </c>
      <c r="C81" s="51">
        <v>2.8</v>
      </c>
      <c r="D81" s="51">
        <v>3</v>
      </c>
      <c r="E81" s="51">
        <v>6.2</v>
      </c>
      <c r="F81" s="51">
        <v>7.8000000000000007</v>
      </c>
      <c r="G81" s="51">
        <v>9</v>
      </c>
      <c r="H81" s="51">
        <v>12</v>
      </c>
      <c r="I81" s="51">
        <v>17.600000000000001</v>
      </c>
      <c r="J81" s="51">
        <v>18.8</v>
      </c>
      <c r="K81" s="51">
        <v>23.8</v>
      </c>
      <c r="L81" s="51">
        <v>47</v>
      </c>
      <c r="M81" s="51">
        <v>25.8</v>
      </c>
      <c r="N81" s="51">
        <v>30.8</v>
      </c>
      <c r="O81" s="51">
        <v>20.8</v>
      </c>
      <c r="P81" s="51">
        <v>10</v>
      </c>
      <c r="Q81" s="51">
        <v>16</v>
      </c>
      <c r="R81" s="51">
        <v>13</v>
      </c>
      <c r="S81" s="51">
        <v>9.8000000000000007</v>
      </c>
      <c r="T81" s="51">
        <v>16</v>
      </c>
      <c r="U81" s="51">
        <v>13.4</v>
      </c>
      <c r="V81" s="51">
        <v>15.6</v>
      </c>
      <c r="W81" s="51">
        <v>13.8</v>
      </c>
      <c r="X81" s="51">
        <v>15.8</v>
      </c>
      <c r="Y81" s="51">
        <v>14</v>
      </c>
      <c r="Z81" s="51">
        <v>11.9</v>
      </c>
      <c r="AA81" s="51">
        <v>12.8</v>
      </c>
      <c r="AB81" s="51">
        <v>11.6</v>
      </c>
      <c r="AC81" s="51">
        <v>13</v>
      </c>
      <c r="AD81" s="51">
        <v>14.8</v>
      </c>
      <c r="AE81" s="51">
        <v>19.5</v>
      </c>
      <c r="AF81" s="51">
        <v>21.4</v>
      </c>
      <c r="AG81" s="51">
        <v>16.8</v>
      </c>
      <c r="AH81" s="51">
        <v>26.8</v>
      </c>
      <c r="AI81" s="51">
        <v>20.6</v>
      </c>
      <c r="AJ81" s="51">
        <v>27.6</v>
      </c>
      <c r="AK81" s="51">
        <v>18</v>
      </c>
      <c r="AL81" s="51">
        <v>26</v>
      </c>
      <c r="AM81" s="51">
        <v>21</v>
      </c>
      <c r="AN81" s="51">
        <v>22.8</v>
      </c>
      <c r="AO81" s="51">
        <v>16.2</v>
      </c>
      <c r="AP81" s="51">
        <v>38</v>
      </c>
      <c r="AQ81" s="51">
        <v>25.8</v>
      </c>
      <c r="AR81" s="51">
        <v>28.2</v>
      </c>
      <c r="AS81" s="51">
        <v>23</v>
      </c>
      <c r="AT81" s="51">
        <v>26.8</v>
      </c>
      <c r="AU81" s="51">
        <v>17</v>
      </c>
      <c r="AV81" s="51">
        <v>18.600000000000001</v>
      </c>
      <c r="AW81" s="51">
        <v>22</v>
      </c>
      <c r="AX81" s="51">
        <v>11.8</v>
      </c>
      <c r="AY81" s="51">
        <v>26</v>
      </c>
      <c r="AZ81" s="51">
        <v>23</v>
      </c>
      <c r="BA81" s="51">
        <v>16</v>
      </c>
      <c r="BB81" s="51">
        <v>26</v>
      </c>
      <c r="BC81" s="51">
        <v>20.8</v>
      </c>
      <c r="BD81" s="51">
        <v>23</v>
      </c>
      <c r="BE81" s="51">
        <v>39.400000000000013</v>
      </c>
      <c r="BF81" s="51">
        <v>24</v>
      </c>
      <c r="BG81" s="51">
        <v>22.2</v>
      </c>
      <c r="BH81" s="51">
        <v>18.8</v>
      </c>
      <c r="BI81" s="51">
        <v>20</v>
      </c>
      <c r="BJ81" s="51">
        <v>25.8</v>
      </c>
      <c r="BK81" s="51">
        <v>16</v>
      </c>
      <c r="BL81" s="51">
        <v>18.8</v>
      </c>
      <c r="BM81" s="51">
        <v>16</v>
      </c>
      <c r="BN81" s="51">
        <v>17.100000000000001</v>
      </c>
      <c r="BO81" s="51">
        <v>15.8</v>
      </c>
      <c r="BP81" s="51">
        <v>16.8</v>
      </c>
      <c r="BQ81" s="51">
        <v>17</v>
      </c>
      <c r="BR81" s="51">
        <v>13</v>
      </c>
      <c r="BS81" s="51">
        <v>11.4</v>
      </c>
      <c r="BT81" s="63">
        <v>5.8000000000000007</v>
      </c>
      <c r="CQ81"/>
      <c r="CR81"/>
      <c r="CS81"/>
      <c r="CT81"/>
      <c r="CU81"/>
      <c r="CV81"/>
      <c r="CW81"/>
      <c r="CX81"/>
      <c r="CY81"/>
    </row>
    <row r="82" spans="1:103" s="68" customFormat="1" ht="14.1" customHeight="1" x14ac:dyDescent="0.3">
      <c r="A82" s="65" t="s">
        <v>324</v>
      </c>
      <c r="B82" s="66">
        <v>3</v>
      </c>
      <c r="C82" s="66">
        <v>2.8</v>
      </c>
      <c r="D82" s="66">
        <v>3</v>
      </c>
      <c r="E82" s="66">
        <v>7</v>
      </c>
      <c r="F82" s="66">
        <v>8.8000000000000007</v>
      </c>
      <c r="G82" s="66">
        <v>10</v>
      </c>
      <c r="H82" s="66">
        <v>13.8</v>
      </c>
      <c r="I82" s="66">
        <v>18</v>
      </c>
      <c r="J82" s="66">
        <v>20.6</v>
      </c>
      <c r="K82" s="66">
        <v>28</v>
      </c>
      <c r="L82" s="66">
        <v>50.6</v>
      </c>
      <c r="M82" s="66">
        <v>26.6</v>
      </c>
      <c r="N82" s="66">
        <v>31.6</v>
      </c>
      <c r="O82" s="66">
        <v>21.6</v>
      </c>
      <c r="P82" s="66">
        <v>10</v>
      </c>
      <c r="Q82" s="66">
        <v>18</v>
      </c>
      <c r="R82" s="66">
        <v>14</v>
      </c>
      <c r="S82" s="66">
        <v>9</v>
      </c>
      <c r="T82" s="66">
        <v>16</v>
      </c>
      <c r="U82" s="66">
        <v>13.4</v>
      </c>
      <c r="V82" s="66">
        <v>16.2</v>
      </c>
      <c r="W82" s="66">
        <v>13</v>
      </c>
      <c r="X82" s="66">
        <v>16</v>
      </c>
      <c r="Y82" s="66">
        <v>15</v>
      </c>
      <c r="Z82" s="66">
        <v>12.9</v>
      </c>
      <c r="AA82" s="66">
        <v>13.8</v>
      </c>
      <c r="AB82" s="66">
        <v>13</v>
      </c>
      <c r="AC82" s="66">
        <v>15.4</v>
      </c>
      <c r="AD82" s="66">
        <v>16</v>
      </c>
      <c r="AE82" s="66">
        <v>18.8</v>
      </c>
      <c r="AF82" s="66">
        <v>23.8</v>
      </c>
      <c r="AG82" s="66">
        <v>18.8</v>
      </c>
      <c r="AH82" s="66">
        <v>28.7</v>
      </c>
      <c r="AI82" s="66">
        <v>22</v>
      </c>
      <c r="AJ82" s="66">
        <v>27.8</v>
      </c>
      <c r="AK82" s="66">
        <v>20</v>
      </c>
      <c r="AL82" s="66">
        <v>29.8</v>
      </c>
      <c r="AM82" s="66">
        <v>25</v>
      </c>
      <c r="AN82" s="66">
        <v>25.2</v>
      </c>
      <c r="AO82" s="66">
        <v>19.600000000000001</v>
      </c>
      <c r="AP82" s="66">
        <v>38.700000000000003</v>
      </c>
      <c r="AQ82" s="66">
        <v>30</v>
      </c>
      <c r="AR82" s="66">
        <v>32</v>
      </c>
      <c r="AS82" s="66">
        <v>28</v>
      </c>
      <c r="AT82" s="66">
        <v>30.2</v>
      </c>
      <c r="AU82" s="66">
        <v>22.4</v>
      </c>
      <c r="AV82" s="66">
        <v>21.8</v>
      </c>
      <c r="AW82" s="66">
        <v>23.8</v>
      </c>
      <c r="AX82" s="66">
        <v>15.2</v>
      </c>
      <c r="AY82" s="66">
        <v>30.8</v>
      </c>
      <c r="AZ82" s="66">
        <v>24</v>
      </c>
      <c r="BA82" s="66">
        <v>21</v>
      </c>
      <c r="BB82" s="66">
        <v>29</v>
      </c>
      <c r="BC82" s="66">
        <v>23.8</v>
      </c>
      <c r="BD82" s="66">
        <v>23.8</v>
      </c>
      <c r="BE82" s="66">
        <v>42.6</v>
      </c>
      <c r="BF82" s="66">
        <v>27</v>
      </c>
      <c r="BG82" s="66">
        <v>25.2</v>
      </c>
      <c r="BH82" s="66">
        <v>23.4</v>
      </c>
      <c r="BI82" s="66">
        <v>24.8</v>
      </c>
      <c r="BJ82" s="66">
        <v>28.6</v>
      </c>
      <c r="BK82" s="66">
        <v>20.6</v>
      </c>
      <c r="BL82" s="66">
        <v>22</v>
      </c>
      <c r="BM82" s="66">
        <v>19.100000000000001</v>
      </c>
      <c r="BN82" s="66">
        <v>20</v>
      </c>
      <c r="BO82" s="66">
        <v>18.8</v>
      </c>
      <c r="BP82" s="66">
        <v>21</v>
      </c>
      <c r="BQ82" s="66">
        <v>20</v>
      </c>
      <c r="BR82" s="66">
        <v>14.7</v>
      </c>
      <c r="BS82" s="66">
        <v>13.6</v>
      </c>
      <c r="BT82" s="67">
        <v>8.8000000000000007</v>
      </c>
      <c r="CQ82"/>
      <c r="CR82"/>
      <c r="CS82"/>
      <c r="CT82"/>
      <c r="CU82"/>
      <c r="CV82"/>
      <c r="CW82"/>
      <c r="CX82"/>
      <c r="CY82"/>
    </row>
    <row r="83" spans="1:103" ht="14.1" customHeight="1" x14ac:dyDescent="0.3">
      <c r="A83" s="7" t="s">
        <v>323</v>
      </c>
      <c r="B83" s="20">
        <v>2</v>
      </c>
      <c r="C83" s="20">
        <v>2.8</v>
      </c>
      <c r="D83" s="20">
        <v>3</v>
      </c>
      <c r="E83" s="20">
        <v>7</v>
      </c>
      <c r="F83" s="20">
        <v>8.8000000000000007</v>
      </c>
      <c r="G83" s="20">
        <v>11</v>
      </c>
      <c r="H83" s="20">
        <v>14.6</v>
      </c>
      <c r="I83" s="20">
        <v>18</v>
      </c>
      <c r="J83" s="20">
        <v>19.8</v>
      </c>
      <c r="K83" s="20">
        <v>25.7</v>
      </c>
      <c r="L83" s="20">
        <v>45.400000000000013</v>
      </c>
      <c r="M83" s="20">
        <v>20.399999999999999</v>
      </c>
      <c r="N83" s="20">
        <v>20.100000000000001</v>
      </c>
      <c r="O83" s="20">
        <v>19.7</v>
      </c>
      <c r="P83" s="20">
        <v>9.9</v>
      </c>
      <c r="Q83" s="20">
        <v>18</v>
      </c>
      <c r="R83" s="20">
        <v>13.8</v>
      </c>
      <c r="S83" s="20">
        <v>8.8000000000000007</v>
      </c>
      <c r="T83" s="20">
        <v>16</v>
      </c>
      <c r="U83" s="20">
        <v>14.4</v>
      </c>
      <c r="V83" s="20">
        <v>14.4</v>
      </c>
      <c r="W83" s="20">
        <v>10.7</v>
      </c>
      <c r="X83" s="20">
        <v>13.8</v>
      </c>
      <c r="Y83" s="20">
        <v>13.7</v>
      </c>
      <c r="Z83" s="20">
        <v>12.6</v>
      </c>
      <c r="AA83" s="20">
        <v>12.8</v>
      </c>
      <c r="AB83" s="20">
        <v>13</v>
      </c>
      <c r="AC83" s="20">
        <v>15.4</v>
      </c>
      <c r="AD83" s="20">
        <v>16.8</v>
      </c>
      <c r="AE83" s="20">
        <v>18</v>
      </c>
      <c r="AF83" s="20">
        <v>23.8</v>
      </c>
      <c r="AG83" s="20">
        <v>17.8</v>
      </c>
      <c r="AH83" s="20">
        <v>28.6</v>
      </c>
      <c r="AI83" s="20">
        <v>20.9</v>
      </c>
      <c r="AJ83" s="20">
        <v>29.3</v>
      </c>
      <c r="AK83" s="20">
        <v>19.8</v>
      </c>
      <c r="AL83" s="20">
        <v>29.6</v>
      </c>
      <c r="AM83" s="20">
        <v>25.6</v>
      </c>
      <c r="AN83" s="20">
        <v>25</v>
      </c>
      <c r="AO83" s="20">
        <v>19.600000000000001</v>
      </c>
      <c r="AP83" s="20">
        <v>37.6</v>
      </c>
      <c r="AQ83" s="20">
        <v>29</v>
      </c>
      <c r="AR83" s="20">
        <v>30.9</v>
      </c>
      <c r="AS83" s="20">
        <v>31</v>
      </c>
      <c r="AT83" s="20">
        <v>30</v>
      </c>
      <c r="AU83" s="20">
        <v>24.8</v>
      </c>
      <c r="AV83" s="20">
        <v>21.8</v>
      </c>
      <c r="AW83" s="20">
        <v>23</v>
      </c>
      <c r="AX83" s="20">
        <v>15.2</v>
      </c>
      <c r="AY83" s="20">
        <v>31</v>
      </c>
      <c r="AZ83" s="20">
        <v>24</v>
      </c>
      <c r="BA83" s="20">
        <v>20.8</v>
      </c>
      <c r="BB83" s="20">
        <v>28</v>
      </c>
      <c r="BC83" s="20">
        <v>22.8</v>
      </c>
      <c r="BD83" s="20">
        <v>24.6</v>
      </c>
      <c r="BE83" s="20">
        <v>43.2</v>
      </c>
      <c r="BF83" s="20">
        <v>27</v>
      </c>
      <c r="BG83" s="20">
        <v>23</v>
      </c>
      <c r="BH83" s="20">
        <v>20.8</v>
      </c>
      <c r="BI83" s="20">
        <v>23.6</v>
      </c>
      <c r="BJ83" s="20">
        <v>26.8</v>
      </c>
      <c r="BK83" s="20">
        <v>19</v>
      </c>
      <c r="BL83" s="20">
        <v>21.7</v>
      </c>
      <c r="BM83" s="20">
        <v>19</v>
      </c>
      <c r="BN83" s="20">
        <v>20</v>
      </c>
      <c r="BO83" s="20">
        <v>18</v>
      </c>
      <c r="BP83" s="20">
        <v>21.7</v>
      </c>
      <c r="BQ83" s="20">
        <v>20</v>
      </c>
      <c r="BR83" s="20">
        <v>13.7</v>
      </c>
      <c r="BS83" s="20">
        <v>13.6</v>
      </c>
      <c r="BT83" s="23">
        <v>9</v>
      </c>
    </row>
    <row r="84" spans="1:103" ht="14.1" customHeight="1" x14ac:dyDescent="0.3">
      <c r="A84" s="7" t="s">
        <v>322</v>
      </c>
      <c r="B84" s="23">
        <v>2</v>
      </c>
      <c r="C84" s="23">
        <v>2.8</v>
      </c>
      <c r="D84" s="23">
        <v>3.8</v>
      </c>
      <c r="E84" s="23">
        <v>6</v>
      </c>
      <c r="F84" s="23">
        <v>8</v>
      </c>
      <c r="G84" s="23">
        <v>9</v>
      </c>
      <c r="H84" s="23">
        <v>15.6</v>
      </c>
      <c r="I84" s="23">
        <v>14.8</v>
      </c>
      <c r="J84" s="23">
        <v>11.1</v>
      </c>
      <c r="K84" s="23">
        <v>12</v>
      </c>
      <c r="L84" s="23">
        <v>21.2</v>
      </c>
      <c r="M84" s="23">
        <v>15.6</v>
      </c>
      <c r="N84" s="23">
        <v>18.8</v>
      </c>
      <c r="O84" s="23">
        <v>17.600000000000001</v>
      </c>
      <c r="P84" s="23">
        <v>9</v>
      </c>
      <c r="Q84" s="23">
        <v>17</v>
      </c>
      <c r="R84" s="23">
        <v>12.6</v>
      </c>
      <c r="S84" s="23">
        <v>7.6000000000000014</v>
      </c>
      <c r="T84" s="23">
        <v>14</v>
      </c>
      <c r="U84" s="23">
        <v>11</v>
      </c>
      <c r="V84" s="23">
        <v>13.6</v>
      </c>
      <c r="W84" s="23">
        <v>9</v>
      </c>
      <c r="X84" s="23">
        <v>14</v>
      </c>
      <c r="Y84" s="23">
        <v>13</v>
      </c>
      <c r="Z84" s="23">
        <v>13.8</v>
      </c>
      <c r="AA84" s="23">
        <v>12.7</v>
      </c>
      <c r="AB84" s="23">
        <v>11.8</v>
      </c>
      <c r="AC84" s="23">
        <v>13.4</v>
      </c>
      <c r="AD84" s="23">
        <v>16</v>
      </c>
      <c r="AE84" s="20">
        <v>19.8</v>
      </c>
      <c r="AF84" s="20">
        <v>22</v>
      </c>
      <c r="AG84" s="20">
        <v>17.399999999999999</v>
      </c>
      <c r="AH84" s="20">
        <v>29.1</v>
      </c>
      <c r="AI84" s="20">
        <v>20.7</v>
      </c>
      <c r="AJ84" s="20">
        <v>26.7</v>
      </c>
      <c r="AK84" s="20">
        <v>21.8</v>
      </c>
      <c r="AL84" s="20">
        <v>28</v>
      </c>
      <c r="AM84" s="20">
        <v>28.8</v>
      </c>
      <c r="AN84" s="20">
        <v>25.8</v>
      </c>
      <c r="AO84" s="20">
        <v>18.399999999999999</v>
      </c>
      <c r="AP84" s="20">
        <v>37.5</v>
      </c>
      <c r="AQ84" s="20">
        <v>27.7</v>
      </c>
      <c r="AR84" s="20">
        <v>31.4</v>
      </c>
      <c r="AS84" s="20">
        <v>30</v>
      </c>
      <c r="AT84" s="20">
        <v>31.2</v>
      </c>
      <c r="AU84" s="23">
        <v>24</v>
      </c>
      <c r="AV84" s="23">
        <v>20.7</v>
      </c>
      <c r="AW84" s="23">
        <v>22</v>
      </c>
      <c r="AX84" s="23">
        <v>15.4</v>
      </c>
      <c r="AY84" s="23">
        <v>31.1</v>
      </c>
      <c r="AZ84" s="23">
        <v>24.2</v>
      </c>
      <c r="BA84" s="23">
        <v>20.8</v>
      </c>
      <c r="BB84" s="23">
        <v>24.5</v>
      </c>
      <c r="BC84" s="23">
        <v>18.8</v>
      </c>
      <c r="BD84" s="23">
        <v>22.4</v>
      </c>
      <c r="BE84" s="23">
        <v>37</v>
      </c>
      <c r="BF84" s="23">
        <v>24.8</v>
      </c>
      <c r="BG84" s="23">
        <v>19.8</v>
      </c>
      <c r="BH84" s="23">
        <v>18.8</v>
      </c>
      <c r="BI84" s="23">
        <v>20.8</v>
      </c>
      <c r="BJ84" s="23">
        <v>24</v>
      </c>
      <c r="BK84" s="23">
        <v>16.8</v>
      </c>
      <c r="BL84" s="23">
        <v>20</v>
      </c>
      <c r="BM84" s="23">
        <v>17</v>
      </c>
      <c r="BN84" s="23">
        <v>20.8</v>
      </c>
      <c r="BO84" s="23">
        <v>18</v>
      </c>
      <c r="BP84" s="23">
        <v>21</v>
      </c>
      <c r="BQ84" s="23">
        <v>18.7</v>
      </c>
      <c r="BR84" s="23">
        <v>13.4</v>
      </c>
      <c r="BS84" s="23">
        <v>12.6</v>
      </c>
      <c r="BT84" s="23">
        <v>9</v>
      </c>
    </row>
    <row r="85" spans="1:103" ht="14.1" customHeight="1" x14ac:dyDescent="0.3">
      <c r="A85" s="7" t="s">
        <v>321</v>
      </c>
      <c r="B85" s="20">
        <v>2</v>
      </c>
      <c r="C85" s="20">
        <v>2.8</v>
      </c>
      <c r="D85" s="20">
        <v>4</v>
      </c>
      <c r="E85" s="20">
        <v>6</v>
      </c>
      <c r="F85" s="20">
        <v>7.9</v>
      </c>
      <c r="G85" s="20">
        <v>10</v>
      </c>
      <c r="H85" s="20">
        <v>15.8</v>
      </c>
      <c r="I85" s="20">
        <v>15</v>
      </c>
      <c r="J85" s="20">
        <v>11.8</v>
      </c>
      <c r="K85" s="20">
        <v>11.9</v>
      </c>
      <c r="L85" s="20">
        <v>18.5</v>
      </c>
      <c r="M85" s="20">
        <v>13.8</v>
      </c>
      <c r="N85" s="20">
        <v>16.8</v>
      </c>
      <c r="O85" s="20">
        <v>14</v>
      </c>
      <c r="P85" s="20">
        <v>6.8000000000000007</v>
      </c>
      <c r="Q85" s="20">
        <v>14.6</v>
      </c>
      <c r="R85" s="20">
        <v>10</v>
      </c>
      <c r="S85" s="20">
        <v>4.8000000000000007</v>
      </c>
      <c r="T85" s="20">
        <v>12</v>
      </c>
      <c r="U85" s="20">
        <v>10</v>
      </c>
      <c r="V85" s="20">
        <v>10.9</v>
      </c>
      <c r="W85" s="20">
        <v>9</v>
      </c>
      <c r="X85" s="20">
        <v>14</v>
      </c>
      <c r="Y85" s="20">
        <v>12.8</v>
      </c>
      <c r="Z85" s="20">
        <v>12.8</v>
      </c>
      <c r="AA85" s="20">
        <v>13</v>
      </c>
      <c r="AB85" s="20">
        <v>11</v>
      </c>
      <c r="AC85" s="20">
        <v>13.6</v>
      </c>
      <c r="AD85" s="20">
        <v>16.600000000000001</v>
      </c>
      <c r="AE85" s="20">
        <v>20.5</v>
      </c>
      <c r="AF85" s="20">
        <v>21</v>
      </c>
      <c r="AG85" s="20">
        <v>17.399999999999999</v>
      </c>
      <c r="AH85" s="20">
        <v>29.2</v>
      </c>
      <c r="AI85" s="20">
        <v>22.2</v>
      </c>
      <c r="AJ85" s="20">
        <v>27</v>
      </c>
      <c r="AK85" s="20">
        <v>22.6</v>
      </c>
      <c r="AL85" s="20">
        <v>27.8</v>
      </c>
      <c r="AM85" s="20">
        <v>29.4</v>
      </c>
      <c r="AN85" s="20">
        <v>26.6</v>
      </c>
      <c r="AO85" s="20">
        <v>19.8</v>
      </c>
      <c r="AP85" s="20">
        <v>38.299999999999997</v>
      </c>
      <c r="AQ85" s="20">
        <v>27.3</v>
      </c>
      <c r="AR85" s="20">
        <v>31.5</v>
      </c>
      <c r="AS85" s="20">
        <v>28.8</v>
      </c>
      <c r="AT85" s="20">
        <v>31.2</v>
      </c>
      <c r="AU85" s="20">
        <v>24.8</v>
      </c>
      <c r="AV85" s="20">
        <v>22.8</v>
      </c>
      <c r="AW85" s="20">
        <v>23.8</v>
      </c>
      <c r="AX85" s="20">
        <v>16.8</v>
      </c>
      <c r="AY85" s="20">
        <v>32.6</v>
      </c>
      <c r="AZ85" s="20">
        <v>24.4</v>
      </c>
      <c r="BA85" s="20">
        <v>19.8</v>
      </c>
      <c r="BB85" s="20">
        <v>25</v>
      </c>
      <c r="BC85" s="20">
        <v>18.8</v>
      </c>
      <c r="BD85" s="20">
        <v>21.6</v>
      </c>
      <c r="BE85" s="20">
        <v>33.799999999999997</v>
      </c>
      <c r="BF85" s="20">
        <v>24.2</v>
      </c>
      <c r="BG85" s="20">
        <v>19</v>
      </c>
      <c r="BH85" s="20">
        <v>18.600000000000001</v>
      </c>
      <c r="BI85" s="20">
        <v>20.8</v>
      </c>
      <c r="BJ85" s="20">
        <v>24.8</v>
      </c>
      <c r="BK85" s="20">
        <v>16.8</v>
      </c>
      <c r="BL85" s="20">
        <v>20</v>
      </c>
      <c r="BM85" s="20">
        <v>16.8</v>
      </c>
      <c r="BN85" s="20">
        <v>21</v>
      </c>
      <c r="BO85" s="20">
        <v>17</v>
      </c>
      <c r="BP85" s="20">
        <v>20.8</v>
      </c>
      <c r="BQ85" s="20">
        <v>18</v>
      </c>
      <c r="BR85" s="20">
        <v>13.4</v>
      </c>
      <c r="BS85" s="20">
        <v>11.8</v>
      </c>
      <c r="BT85" s="23">
        <v>9</v>
      </c>
    </row>
    <row r="86" spans="1:103" ht="14.1" customHeight="1" x14ac:dyDescent="0.3">
      <c r="A86" s="7" t="s">
        <v>320</v>
      </c>
      <c r="B86" s="20">
        <v>2</v>
      </c>
      <c r="C86" s="20">
        <v>2</v>
      </c>
      <c r="D86" s="20">
        <v>4</v>
      </c>
      <c r="E86" s="20">
        <v>5</v>
      </c>
      <c r="F86" s="20">
        <v>7.9</v>
      </c>
      <c r="G86" s="20">
        <v>9.8000000000000007</v>
      </c>
      <c r="H86" s="20">
        <v>15</v>
      </c>
      <c r="I86" s="20">
        <v>13</v>
      </c>
      <c r="J86" s="20">
        <v>10.8</v>
      </c>
      <c r="K86" s="20">
        <v>10.9</v>
      </c>
      <c r="L86" s="20">
        <v>15.4</v>
      </c>
      <c r="M86" s="20">
        <v>12.9</v>
      </c>
      <c r="N86" s="20">
        <v>13.8</v>
      </c>
      <c r="O86" s="20">
        <v>10.8</v>
      </c>
      <c r="P86" s="20">
        <v>5</v>
      </c>
      <c r="Q86" s="20">
        <v>9.8000000000000007</v>
      </c>
      <c r="R86" s="20">
        <v>8.5</v>
      </c>
      <c r="S86" s="20">
        <v>4</v>
      </c>
      <c r="T86" s="20">
        <v>10</v>
      </c>
      <c r="U86" s="20">
        <v>9.6000000000000014</v>
      </c>
      <c r="V86" s="20">
        <v>9.8000000000000007</v>
      </c>
      <c r="W86" s="20">
        <v>8</v>
      </c>
      <c r="X86" s="20">
        <v>13</v>
      </c>
      <c r="Y86" s="20">
        <v>11.8</v>
      </c>
      <c r="Z86" s="20">
        <v>13.8</v>
      </c>
      <c r="AA86" s="20">
        <v>12</v>
      </c>
      <c r="AB86" s="20">
        <v>12.4</v>
      </c>
      <c r="AC86" s="20">
        <v>13</v>
      </c>
      <c r="AD86" s="20">
        <v>15.8</v>
      </c>
      <c r="AE86" s="20">
        <v>21.6</v>
      </c>
      <c r="AF86" s="20">
        <v>25.2</v>
      </c>
      <c r="AG86" s="20">
        <v>18.600000000000001</v>
      </c>
      <c r="AH86" s="20">
        <v>29.1</v>
      </c>
      <c r="AI86" s="20">
        <v>23.5</v>
      </c>
      <c r="AJ86" s="20">
        <v>27</v>
      </c>
      <c r="AK86" s="20">
        <v>22.6</v>
      </c>
      <c r="AL86" s="20">
        <v>29.4</v>
      </c>
      <c r="AM86" s="20">
        <v>29.8</v>
      </c>
      <c r="AN86" s="20">
        <v>29.5</v>
      </c>
      <c r="AO86" s="20">
        <v>19</v>
      </c>
      <c r="AP86" s="20">
        <v>39.5</v>
      </c>
      <c r="AQ86" s="20">
        <v>28.6</v>
      </c>
      <c r="AR86" s="20">
        <v>31.4</v>
      </c>
      <c r="AS86" s="20">
        <v>32.200000000000003</v>
      </c>
      <c r="AT86" s="20">
        <v>35.200000000000003</v>
      </c>
      <c r="AU86" s="20">
        <v>26.2</v>
      </c>
      <c r="AV86" s="20">
        <v>23</v>
      </c>
      <c r="AW86" s="20">
        <v>24</v>
      </c>
      <c r="AX86" s="20">
        <v>15.8</v>
      </c>
      <c r="AY86" s="20">
        <v>32.4</v>
      </c>
      <c r="AZ86" s="20">
        <v>24.8</v>
      </c>
      <c r="BA86" s="20">
        <v>18.8</v>
      </c>
      <c r="BB86" s="20">
        <v>24.9</v>
      </c>
      <c r="BC86" s="20">
        <v>19</v>
      </c>
      <c r="BD86" s="20">
        <v>20.6</v>
      </c>
      <c r="BE86" s="20">
        <v>34.6</v>
      </c>
      <c r="BF86" s="20">
        <v>24</v>
      </c>
      <c r="BG86" s="20">
        <v>18.600000000000001</v>
      </c>
      <c r="BH86" s="20">
        <v>17</v>
      </c>
      <c r="BI86" s="20">
        <v>20</v>
      </c>
      <c r="BJ86" s="20">
        <v>24</v>
      </c>
      <c r="BK86" s="20">
        <v>16</v>
      </c>
      <c r="BL86" s="20">
        <v>20</v>
      </c>
      <c r="BM86" s="20">
        <v>17</v>
      </c>
      <c r="BN86" s="20">
        <v>20.8</v>
      </c>
      <c r="BO86" s="20">
        <v>17</v>
      </c>
      <c r="BP86" s="20">
        <v>20.8</v>
      </c>
      <c r="BQ86" s="20">
        <v>18</v>
      </c>
      <c r="BR86" s="20">
        <v>13.4</v>
      </c>
      <c r="BS86" s="20">
        <v>12</v>
      </c>
      <c r="BT86" s="23">
        <v>8.8000000000000007</v>
      </c>
    </row>
    <row r="87" spans="1:103" ht="14.1" customHeight="1" x14ac:dyDescent="0.3">
      <c r="A87" s="7" t="s">
        <v>319</v>
      </c>
      <c r="B87" s="20">
        <v>2</v>
      </c>
      <c r="C87" s="20">
        <v>2.8</v>
      </c>
      <c r="D87" s="20">
        <v>4</v>
      </c>
      <c r="E87" s="20">
        <v>5</v>
      </c>
      <c r="F87" s="20">
        <v>7.9</v>
      </c>
      <c r="G87" s="20">
        <v>9.8000000000000007</v>
      </c>
      <c r="H87" s="20">
        <v>15</v>
      </c>
      <c r="I87" s="20">
        <v>13</v>
      </c>
      <c r="J87" s="20">
        <v>10.8</v>
      </c>
      <c r="K87" s="20">
        <v>10.5</v>
      </c>
      <c r="L87" s="20">
        <v>15.3</v>
      </c>
      <c r="M87" s="20">
        <v>12.5</v>
      </c>
      <c r="N87" s="20">
        <v>13.6</v>
      </c>
      <c r="O87" s="20">
        <v>10.8</v>
      </c>
      <c r="P87" s="20">
        <v>4.2</v>
      </c>
      <c r="Q87" s="20">
        <v>9.8000000000000007</v>
      </c>
      <c r="R87" s="20">
        <v>8.5</v>
      </c>
      <c r="S87" s="20">
        <v>4</v>
      </c>
      <c r="T87" s="20">
        <v>10</v>
      </c>
      <c r="U87" s="20">
        <v>7.8000000000000007</v>
      </c>
      <c r="V87" s="20">
        <v>9.8000000000000007</v>
      </c>
      <c r="W87" s="20">
        <v>8</v>
      </c>
      <c r="X87" s="20">
        <v>13.8</v>
      </c>
      <c r="Y87" s="20">
        <v>10.8</v>
      </c>
      <c r="Z87" s="20">
        <v>13.8</v>
      </c>
      <c r="AA87" s="20">
        <v>10.6</v>
      </c>
      <c r="AB87" s="20">
        <v>12.6</v>
      </c>
      <c r="AC87" s="20">
        <v>13</v>
      </c>
      <c r="AD87" s="20">
        <v>15.6</v>
      </c>
      <c r="AE87" s="20">
        <v>21.5</v>
      </c>
      <c r="AF87" s="20">
        <v>23.2</v>
      </c>
      <c r="AG87" s="20">
        <v>18.5</v>
      </c>
      <c r="AH87" s="20">
        <v>28.2</v>
      </c>
      <c r="AI87" s="20">
        <v>23.5</v>
      </c>
      <c r="AJ87" s="20">
        <v>24.9</v>
      </c>
      <c r="AK87" s="20">
        <v>22</v>
      </c>
      <c r="AL87" s="20">
        <v>27.6</v>
      </c>
      <c r="AM87" s="20">
        <v>28</v>
      </c>
      <c r="AN87" s="20">
        <v>27.3</v>
      </c>
      <c r="AO87" s="20">
        <v>18</v>
      </c>
      <c r="AP87" s="20">
        <v>38.200000000000003</v>
      </c>
      <c r="AQ87" s="20">
        <v>27.3</v>
      </c>
      <c r="AR87" s="20">
        <v>33</v>
      </c>
      <c r="AS87" s="20">
        <v>31.4</v>
      </c>
      <c r="AT87" s="20">
        <v>35.200000000000003</v>
      </c>
      <c r="AU87" s="20">
        <v>25.2</v>
      </c>
      <c r="AV87" s="20">
        <v>21.9</v>
      </c>
      <c r="AW87" s="20">
        <v>23</v>
      </c>
      <c r="AX87" s="20">
        <v>15.5</v>
      </c>
      <c r="AY87" s="20">
        <v>30.1</v>
      </c>
      <c r="AZ87" s="20">
        <v>22.6</v>
      </c>
      <c r="BA87" s="20">
        <v>17.600000000000001</v>
      </c>
      <c r="BB87" s="20">
        <v>21.9</v>
      </c>
      <c r="BC87" s="20">
        <v>18</v>
      </c>
      <c r="BD87" s="20">
        <v>19.600000000000001</v>
      </c>
      <c r="BE87" s="20">
        <v>31.6</v>
      </c>
      <c r="BF87" s="20">
        <v>22</v>
      </c>
      <c r="BG87" s="20">
        <v>16</v>
      </c>
      <c r="BH87" s="20">
        <v>16.8</v>
      </c>
      <c r="BI87" s="20">
        <v>18</v>
      </c>
      <c r="BJ87" s="20">
        <v>23</v>
      </c>
      <c r="BK87" s="20">
        <v>15</v>
      </c>
      <c r="BL87" s="20">
        <v>18.5</v>
      </c>
      <c r="BM87" s="20">
        <v>16</v>
      </c>
      <c r="BN87" s="20">
        <v>19.8</v>
      </c>
      <c r="BO87" s="20">
        <v>16</v>
      </c>
      <c r="BP87" s="20">
        <v>19</v>
      </c>
      <c r="BQ87" s="20">
        <v>16.5</v>
      </c>
      <c r="BR87" s="20">
        <v>12.3</v>
      </c>
      <c r="BS87" s="20">
        <v>10.8</v>
      </c>
      <c r="BT87" s="20">
        <v>8</v>
      </c>
    </row>
    <row r="88" spans="1:103" ht="14.1" customHeight="1" x14ac:dyDescent="0.3">
      <c r="A88" s="7" t="s">
        <v>318</v>
      </c>
      <c r="B88" s="20">
        <v>2</v>
      </c>
      <c r="C88" s="20">
        <v>2.8</v>
      </c>
      <c r="D88" s="20">
        <v>4</v>
      </c>
      <c r="E88" s="20">
        <v>4.8000000000000007</v>
      </c>
      <c r="F88" s="20">
        <v>6.9</v>
      </c>
      <c r="G88" s="20">
        <v>9.8000000000000007</v>
      </c>
      <c r="H88" s="20">
        <v>14.6</v>
      </c>
      <c r="I88" s="20">
        <v>11.2</v>
      </c>
      <c r="J88" s="20">
        <v>8.8000000000000007</v>
      </c>
      <c r="K88" s="20">
        <v>9</v>
      </c>
      <c r="L88" s="20">
        <v>11.9</v>
      </c>
      <c r="M88" s="20">
        <v>11.3</v>
      </c>
      <c r="N88" s="20">
        <v>11.8</v>
      </c>
      <c r="O88" s="20">
        <v>9</v>
      </c>
      <c r="P88" s="20">
        <v>3</v>
      </c>
      <c r="Q88" s="20">
        <v>8.6</v>
      </c>
      <c r="R88" s="20">
        <v>7.9</v>
      </c>
      <c r="S88" s="20">
        <v>3</v>
      </c>
      <c r="T88" s="20">
        <v>8.5</v>
      </c>
      <c r="U88" s="20">
        <v>5.8000000000000007</v>
      </c>
      <c r="V88" s="20">
        <v>9</v>
      </c>
      <c r="W88" s="20">
        <v>7.8000000000000007</v>
      </c>
      <c r="X88" s="20">
        <v>10.6</v>
      </c>
      <c r="Y88" s="20">
        <v>9.8000000000000007</v>
      </c>
      <c r="Z88" s="20">
        <v>12</v>
      </c>
      <c r="AA88" s="20">
        <v>10</v>
      </c>
      <c r="AB88" s="20">
        <v>11.8</v>
      </c>
      <c r="AC88" s="20">
        <v>12</v>
      </c>
      <c r="AD88" s="20">
        <v>14</v>
      </c>
      <c r="AE88" s="20">
        <v>20.100000000000001</v>
      </c>
      <c r="AF88" s="20">
        <v>21.8</v>
      </c>
      <c r="AG88" s="20">
        <v>17.7</v>
      </c>
      <c r="AH88" s="20">
        <v>26.2</v>
      </c>
      <c r="AI88" s="20">
        <v>21</v>
      </c>
      <c r="AJ88" s="20">
        <v>22.8</v>
      </c>
      <c r="AK88" s="20">
        <v>21.6</v>
      </c>
      <c r="AL88" s="20">
        <v>28.4</v>
      </c>
      <c r="AM88" s="20">
        <v>25</v>
      </c>
      <c r="AN88" s="20">
        <v>27</v>
      </c>
      <c r="AO88" s="20">
        <v>18</v>
      </c>
      <c r="AP88" s="20">
        <v>37.200000000000003</v>
      </c>
      <c r="AQ88" s="20">
        <v>27.3</v>
      </c>
      <c r="AR88" s="20">
        <v>32</v>
      </c>
      <c r="AS88" s="20">
        <v>29.4</v>
      </c>
      <c r="AT88" s="20">
        <v>35.1</v>
      </c>
      <c r="AU88" s="20">
        <v>24.4</v>
      </c>
      <c r="AV88" s="20">
        <v>21.5</v>
      </c>
      <c r="AW88" s="20">
        <v>22.7</v>
      </c>
      <c r="AX88" s="20">
        <v>15.2</v>
      </c>
      <c r="AY88" s="20">
        <v>29</v>
      </c>
      <c r="AZ88" s="20">
        <v>21.6</v>
      </c>
      <c r="BA88" s="20">
        <v>17.3</v>
      </c>
      <c r="BB88" s="20">
        <v>21.9</v>
      </c>
      <c r="BC88" s="20">
        <v>17.8</v>
      </c>
      <c r="BD88" s="20">
        <v>17.8</v>
      </c>
      <c r="BE88" s="20">
        <v>29.8</v>
      </c>
      <c r="BF88" s="20">
        <v>21.6</v>
      </c>
      <c r="BG88" s="20">
        <v>15.8</v>
      </c>
      <c r="BH88" s="20">
        <v>16.600000000000001</v>
      </c>
      <c r="BI88" s="20">
        <v>16.8</v>
      </c>
      <c r="BJ88" s="20">
        <v>21.8</v>
      </c>
      <c r="BK88" s="20">
        <v>14</v>
      </c>
      <c r="BL88" s="20">
        <v>17.8</v>
      </c>
      <c r="BM88" s="20">
        <v>15</v>
      </c>
      <c r="BN88" s="20">
        <v>17.8</v>
      </c>
      <c r="BO88" s="20">
        <v>15</v>
      </c>
      <c r="BP88" s="20">
        <v>17.7</v>
      </c>
      <c r="BQ88" s="20">
        <v>16.5</v>
      </c>
      <c r="BR88" s="20">
        <v>10.6</v>
      </c>
      <c r="BS88" s="20">
        <v>10</v>
      </c>
      <c r="BT88" s="20">
        <v>6</v>
      </c>
    </row>
    <row r="89" spans="1:103" ht="14.1" customHeight="1" x14ac:dyDescent="0.3">
      <c r="A89" s="7" t="s">
        <v>317</v>
      </c>
      <c r="B89" s="20">
        <v>1</v>
      </c>
      <c r="C89" s="20">
        <v>2</v>
      </c>
      <c r="D89" s="20">
        <v>3.8</v>
      </c>
      <c r="E89" s="20">
        <v>4.8000000000000007</v>
      </c>
      <c r="F89" s="20">
        <v>6.9</v>
      </c>
      <c r="G89" s="20">
        <v>9.8000000000000007</v>
      </c>
      <c r="H89" s="20">
        <v>14.9</v>
      </c>
      <c r="I89" s="20">
        <v>11.2</v>
      </c>
      <c r="J89" s="20">
        <v>9</v>
      </c>
      <c r="K89" s="20">
        <v>8.9</v>
      </c>
      <c r="L89" s="20">
        <v>11.4</v>
      </c>
      <c r="M89" s="20">
        <v>11.3</v>
      </c>
      <c r="N89" s="20">
        <v>11.8</v>
      </c>
      <c r="O89" s="20">
        <v>9</v>
      </c>
      <c r="P89" s="20">
        <v>2.8</v>
      </c>
      <c r="Q89" s="20">
        <v>7</v>
      </c>
      <c r="R89" s="20">
        <v>6.9</v>
      </c>
      <c r="S89" s="20">
        <v>2</v>
      </c>
      <c r="T89" s="20">
        <v>8</v>
      </c>
      <c r="U89" s="20">
        <v>5</v>
      </c>
      <c r="V89" s="20">
        <v>8.8000000000000007</v>
      </c>
      <c r="W89" s="20">
        <v>7.8000000000000007</v>
      </c>
      <c r="X89" s="20">
        <v>10.6</v>
      </c>
      <c r="Y89" s="20">
        <v>9.8000000000000007</v>
      </c>
      <c r="Z89" s="20">
        <v>11.8</v>
      </c>
      <c r="AA89" s="20">
        <v>10</v>
      </c>
      <c r="AB89" s="20">
        <v>10.9</v>
      </c>
      <c r="AC89" s="20">
        <v>11.6</v>
      </c>
      <c r="AD89" s="20">
        <v>13.8</v>
      </c>
      <c r="AE89" s="20">
        <v>20</v>
      </c>
      <c r="AF89" s="20">
        <v>20</v>
      </c>
      <c r="AG89" s="20">
        <v>17.899999999999999</v>
      </c>
      <c r="AH89" s="20">
        <v>27.8</v>
      </c>
      <c r="AI89" s="20">
        <v>21.8</v>
      </c>
      <c r="AJ89" s="20">
        <v>22.9</v>
      </c>
      <c r="AK89" s="20">
        <v>19.8</v>
      </c>
      <c r="AL89" s="20">
        <v>28.4</v>
      </c>
      <c r="AM89" s="20">
        <v>25</v>
      </c>
      <c r="AN89" s="20">
        <v>26.8</v>
      </c>
      <c r="AO89" s="20">
        <v>19.8</v>
      </c>
      <c r="AP89" s="20">
        <v>37.1</v>
      </c>
      <c r="AQ89" s="20">
        <v>26.9</v>
      </c>
      <c r="AR89" s="20">
        <v>31</v>
      </c>
      <c r="AS89" s="20">
        <v>28.8</v>
      </c>
      <c r="AT89" s="20">
        <v>35.1</v>
      </c>
      <c r="AU89" s="20">
        <v>22</v>
      </c>
      <c r="AV89" s="20">
        <v>20.3</v>
      </c>
      <c r="AW89" s="20">
        <v>21.8</v>
      </c>
      <c r="AX89" s="20">
        <v>12</v>
      </c>
      <c r="AY89" s="20">
        <v>27.4</v>
      </c>
      <c r="AZ89" s="20">
        <v>20.8</v>
      </c>
      <c r="BA89" s="20">
        <v>17.3</v>
      </c>
      <c r="BB89" s="20">
        <v>19.899999999999999</v>
      </c>
      <c r="BC89" s="20">
        <v>17</v>
      </c>
      <c r="BD89" s="20">
        <v>15</v>
      </c>
      <c r="BE89" s="20">
        <v>28.4</v>
      </c>
      <c r="BF89" s="20">
        <v>19.8</v>
      </c>
      <c r="BG89" s="20">
        <v>14.6</v>
      </c>
      <c r="BH89" s="20">
        <v>14.8</v>
      </c>
      <c r="BI89" s="20">
        <v>15.5</v>
      </c>
      <c r="BJ89" s="20">
        <v>20.100000000000001</v>
      </c>
      <c r="BK89" s="20">
        <v>12</v>
      </c>
      <c r="BL89" s="20">
        <v>17.5</v>
      </c>
      <c r="BM89" s="20">
        <v>14</v>
      </c>
      <c r="BN89" s="20">
        <v>16.5</v>
      </c>
      <c r="BO89" s="20">
        <v>13</v>
      </c>
      <c r="BP89" s="20">
        <v>15.5</v>
      </c>
      <c r="BQ89" s="20">
        <v>14.4</v>
      </c>
      <c r="BR89" s="20">
        <v>9.5</v>
      </c>
      <c r="BS89" s="20">
        <v>10</v>
      </c>
      <c r="BT89" s="20">
        <v>5.8000000000000007</v>
      </c>
    </row>
    <row r="90" spans="1:103" ht="14.1" customHeight="1" x14ac:dyDescent="0.3">
      <c r="A90" s="7" t="s">
        <v>316</v>
      </c>
      <c r="B90" s="20">
        <v>1</v>
      </c>
      <c r="C90" s="20">
        <v>1</v>
      </c>
      <c r="D90" s="20">
        <v>2.9</v>
      </c>
      <c r="E90" s="20">
        <v>4.8000000000000007</v>
      </c>
      <c r="F90" s="20">
        <v>5.9</v>
      </c>
      <c r="G90" s="20">
        <v>8</v>
      </c>
      <c r="H90" s="20">
        <v>13</v>
      </c>
      <c r="I90" s="20">
        <v>14.2</v>
      </c>
      <c r="J90" s="20">
        <v>12</v>
      </c>
      <c r="K90" s="20">
        <v>8.9</v>
      </c>
      <c r="L90" s="20">
        <v>9.7000000000000011</v>
      </c>
      <c r="M90" s="20">
        <v>9.9</v>
      </c>
      <c r="N90" s="20">
        <v>11</v>
      </c>
      <c r="O90" s="20">
        <v>8</v>
      </c>
      <c r="P90" s="20">
        <v>2</v>
      </c>
      <c r="Q90" s="20">
        <v>7.4</v>
      </c>
      <c r="R90" s="20">
        <v>6</v>
      </c>
      <c r="S90" s="20">
        <v>2.8</v>
      </c>
      <c r="T90" s="20">
        <v>7.6000000000000014</v>
      </c>
      <c r="U90" s="20">
        <v>5</v>
      </c>
      <c r="V90" s="20">
        <v>9.8000000000000007</v>
      </c>
      <c r="W90" s="20">
        <v>7.8000000000000007</v>
      </c>
      <c r="X90" s="20">
        <v>9.7000000000000011</v>
      </c>
      <c r="Y90" s="20">
        <v>8</v>
      </c>
      <c r="Z90" s="20">
        <v>10.8</v>
      </c>
      <c r="AA90" s="20">
        <v>11</v>
      </c>
      <c r="AB90" s="20">
        <v>10.7</v>
      </c>
      <c r="AC90" s="20">
        <v>11.6</v>
      </c>
      <c r="AD90" s="20">
        <v>13</v>
      </c>
      <c r="AE90" s="20">
        <v>19.3</v>
      </c>
      <c r="AF90" s="20">
        <v>18.8</v>
      </c>
      <c r="AG90" s="20">
        <v>17.600000000000001</v>
      </c>
      <c r="AH90" s="20">
        <v>25.7</v>
      </c>
      <c r="AI90" s="20">
        <v>22.5</v>
      </c>
      <c r="AJ90" s="20">
        <v>21.5</v>
      </c>
      <c r="AK90" s="20">
        <v>17.8</v>
      </c>
      <c r="AL90" s="20">
        <v>26.2</v>
      </c>
      <c r="AM90" s="20">
        <v>24.5</v>
      </c>
      <c r="AN90" s="20">
        <v>26</v>
      </c>
      <c r="AO90" s="20">
        <v>16.600000000000001</v>
      </c>
      <c r="AP90" s="20">
        <v>37.799999999999997</v>
      </c>
      <c r="AQ90" s="20">
        <v>26.5</v>
      </c>
      <c r="AR90" s="20">
        <v>30</v>
      </c>
      <c r="AS90" s="20">
        <v>26.6</v>
      </c>
      <c r="AT90" s="20">
        <v>34.1</v>
      </c>
      <c r="AU90" s="20">
        <v>21.6</v>
      </c>
      <c r="AV90" s="20">
        <v>19.5</v>
      </c>
      <c r="AW90" s="20">
        <v>20.8</v>
      </c>
      <c r="AX90" s="20">
        <v>12</v>
      </c>
      <c r="AY90" s="20">
        <v>26.3</v>
      </c>
      <c r="AZ90" s="20">
        <v>18.8</v>
      </c>
      <c r="BA90" s="20">
        <v>16.399999999999999</v>
      </c>
      <c r="BB90" s="20">
        <v>19.899999999999999</v>
      </c>
      <c r="BC90" s="20">
        <v>16</v>
      </c>
      <c r="BD90" s="20">
        <v>15.8</v>
      </c>
      <c r="BE90" s="20">
        <v>26.6</v>
      </c>
      <c r="BF90" s="20">
        <v>17.7</v>
      </c>
      <c r="BG90" s="20">
        <v>13</v>
      </c>
      <c r="BH90" s="20">
        <v>12</v>
      </c>
      <c r="BI90" s="20">
        <v>14.8</v>
      </c>
      <c r="BJ90" s="20">
        <v>19.600000000000001</v>
      </c>
      <c r="BK90" s="20">
        <v>11</v>
      </c>
      <c r="BL90" s="20">
        <v>15.2</v>
      </c>
      <c r="BM90" s="20">
        <v>11.8</v>
      </c>
      <c r="BN90" s="20">
        <v>15</v>
      </c>
      <c r="BO90" s="20">
        <v>11.9</v>
      </c>
      <c r="BP90" s="20">
        <v>11.8</v>
      </c>
      <c r="BQ90" s="20">
        <v>13.9</v>
      </c>
      <c r="BR90" s="20">
        <v>8.9</v>
      </c>
      <c r="BS90" s="20">
        <v>9.6000000000000014</v>
      </c>
      <c r="BT90" s="20">
        <v>5.8000000000000007</v>
      </c>
    </row>
    <row r="91" spans="1:103" ht="14.1" customHeight="1" x14ac:dyDescent="0.3">
      <c r="A91" s="7" t="s">
        <v>315</v>
      </c>
      <c r="B91" s="20">
        <v>1</v>
      </c>
      <c r="C91" s="20">
        <v>1</v>
      </c>
      <c r="D91" s="20">
        <v>2.2000000000000002</v>
      </c>
      <c r="E91" s="20">
        <v>2</v>
      </c>
      <c r="F91" s="20">
        <v>5.2</v>
      </c>
      <c r="G91" s="20">
        <v>6.9</v>
      </c>
      <c r="H91" s="20">
        <v>11</v>
      </c>
      <c r="I91" s="20">
        <v>12</v>
      </c>
      <c r="J91" s="20">
        <v>12</v>
      </c>
      <c r="K91" s="20">
        <v>7.1000000000000014</v>
      </c>
      <c r="L91" s="20">
        <v>7.8000000000000007</v>
      </c>
      <c r="M91" s="20">
        <v>8.8000000000000007</v>
      </c>
      <c r="N91" s="20">
        <v>9.8000000000000007</v>
      </c>
      <c r="O91" s="20">
        <v>8</v>
      </c>
      <c r="P91" s="20">
        <v>2</v>
      </c>
      <c r="Q91" s="20">
        <v>8.8000000000000007</v>
      </c>
      <c r="R91" s="20">
        <v>6</v>
      </c>
      <c r="S91" s="20">
        <v>3</v>
      </c>
      <c r="T91" s="20">
        <v>7.2</v>
      </c>
      <c r="U91" s="20">
        <v>5</v>
      </c>
      <c r="V91" s="20">
        <v>8.8000000000000007</v>
      </c>
      <c r="W91" s="20">
        <v>6.9</v>
      </c>
      <c r="X91" s="20">
        <v>9</v>
      </c>
      <c r="Y91" s="20">
        <v>8</v>
      </c>
      <c r="Z91" s="20">
        <v>9.8000000000000007</v>
      </c>
      <c r="AA91" s="20">
        <v>11</v>
      </c>
      <c r="AB91" s="20">
        <v>11.4</v>
      </c>
      <c r="AC91" s="20">
        <v>10</v>
      </c>
      <c r="AD91" s="20">
        <v>13.8</v>
      </c>
      <c r="AE91" s="20">
        <v>18.399999999999999</v>
      </c>
      <c r="AF91" s="20">
        <v>18</v>
      </c>
      <c r="AG91" s="20">
        <v>18.8</v>
      </c>
      <c r="AH91" s="20">
        <v>25</v>
      </c>
      <c r="AI91" s="20">
        <v>23.6</v>
      </c>
      <c r="AJ91" s="20">
        <v>20.8</v>
      </c>
      <c r="AK91" s="20">
        <v>15.8</v>
      </c>
      <c r="AL91" s="20">
        <v>23.8</v>
      </c>
      <c r="AM91" s="20">
        <v>24.4</v>
      </c>
      <c r="AN91" s="20">
        <v>25.8</v>
      </c>
      <c r="AO91" s="20">
        <v>16.5</v>
      </c>
      <c r="AP91" s="20">
        <v>38.5</v>
      </c>
      <c r="AQ91" s="20">
        <v>25.6</v>
      </c>
      <c r="AR91" s="20">
        <v>29</v>
      </c>
      <c r="AS91" s="20">
        <v>28.2</v>
      </c>
      <c r="AT91" s="20">
        <v>33</v>
      </c>
      <c r="AU91" s="20">
        <v>19.8</v>
      </c>
      <c r="AV91" s="20">
        <v>20.6</v>
      </c>
      <c r="AW91" s="20">
        <v>20.8</v>
      </c>
      <c r="AX91" s="20">
        <v>12</v>
      </c>
      <c r="AY91" s="20">
        <v>26.3</v>
      </c>
      <c r="AZ91" s="20">
        <v>18.8</v>
      </c>
      <c r="BA91" s="20">
        <v>16.399999999999999</v>
      </c>
      <c r="BB91" s="20">
        <v>19.899999999999999</v>
      </c>
      <c r="BC91" s="20">
        <v>16</v>
      </c>
      <c r="BD91" s="20">
        <v>15.8</v>
      </c>
      <c r="BE91" s="20">
        <v>26.6</v>
      </c>
      <c r="BF91" s="20">
        <v>16.8</v>
      </c>
      <c r="BG91" s="20">
        <v>13</v>
      </c>
      <c r="BH91" s="20">
        <v>12</v>
      </c>
      <c r="BI91" s="20">
        <v>14</v>
      </c>
      <c r="BJ91" s="20">
        <v>19.399999999999999</v>
      </c>
      <c r="BK91" s="20">
        <v>11</v>
      </c>
      <c r="BL91" s="20">
        <v>15.2</v>
      </c>
      <c r="BM91" s="20">
        <v>11</v>
      </c>
      <c r="BN91" s="20">
        <v>14.8</v>
      </c>
      <c r="BO91" s="20">
        <v>11.9</v>
      </c>
      <c r="BP91" s="20">
        <v>11.8</v>
      </c>
      <c r="BQ91" s="20">
        <v>13.9</v>
      </c>
      <c r="BR91" s="20">
        <v>8.4</v>
      </c>
      <c r="BS91" s="20">
        <v>9.6000000000000014</v>
      </c>
      <c r="BT91" s="20">
        <v>5.8000000000000007</v>
      </c>
    </row>
    <row r="92" spans="1:103" ht="14.1" customHeight="1" x14ac:dyDescent="0.3">
      <c r="A92" s="7" t="s">
        <v>314</v>
      </c>
      <c r="B92" s="20">
        <v>1</v>
      </c>
      <c r="C92" s="20">
        <v>1</v>
      </c>
      <c r="D92" s="20">
        <v>2</v>
      </c>
      <c r="E92" s="20">
        <v>2</v>
      </c>
      <c r="F92" s="20">
        <v>5</v>
      </c>
      <c r="G92" s="20">
        <v>7</v>
      </c>
      <c r="H92" s="20">
        <v>11</v>
      </c>
      <c r="I92" s="20">
        <v>12.7</v>
      </c>
      <c r="J92" s="20">
        <v>11</v>
      </c>
      <c r="K92" s="20">
        <v>6.2</v>
      </c>
      <c r="L92" s="20">
        <v>7.8000000000000007</v>
      </c>
      <c r="M92" s="20">
        <v>8.8000000000000007</v>
      </c>
      <c r="N92" s="20">
        <v>9.8000000000000007</v>
      </c>
      <c r="O92" s="20">
        <v>8</v>
      </c>
      <c r="P92" s="20">
        <v>2.8</v>
      </c>
      <c r="Q92" s="20">
        <v>8</v>
      </c>
      <c r="R92" s="20">
        <v>5.2</v>
      </c>
      <c r="S92" s="20">
        <v>2.8</v>
      </c>
      <c r="T92" s="20">
        <v>5.9</v>
      </c>
      <c r="U92" s="20">
        <v>4</v>
      </c>
      <c r="V92" s="20">
        <v>7</v>
      </c>
      <c r="W92" s="20">
        <v>6</v>
      </c>
      <c r="X92" s="20">
        <v>9</v>
      </c>
      <c r="Y92" s="20">
        <v>7</v>
      </c>
      <c r="Z92" s="20">
        <v>9.8000000000000007</v>
      </c>
      <c r="AA92" s="20">
        <v>10</v>
      </c>
      <c r="AB92" s="20">
        <v>11.4</v>
      </c>
      <c r="AC92" s="20">
        <v>9.6000000000000014</v>
      </c>
      <c r="AD92" s="20">
        <v>12.8</v>
      </c>
      <c r="AE92" s="20">
        <v>17.399999999999999</v>
      </c>
      <c r="AF92" s="20">
        <v>16.8</v>
      </c>
      <c r="AG92" s="20">
        <v>18</v>
      </c>
      <c r="AH92" s="20">
        <v>24.2</v>
      </c>
      <c r="AI92" s="20">
        <v>21.4</v>
      </c>
      <c r="AJ92" s="20">
        <v>19</v>
      </c>
      <c r="AK92" s="20">
        <v>14</v>
      </c>
      <c r="AL92" s="20">
        <v>20.6</v>
      </c>
      <c r="AM92" s="20">
        <v>21.4</v>
      </c>
      <c r="AN92" s="20">
        <v>24.4</v>
      </c>
      <c r="AO92" s="20">
        <v>14</v>
      </c>
      <c r="AP92" s="20">
        <v>34.5</v>
      </c>
      <c r="AQ92" s="20">
        <v>22</v>
      </c>
      <c r="AR92" s="20">
        <v>27.6</v>
      </c>
      <c r="AS92" s="20">
        <v>26.9</v>
      </c>
      <c r="AT92" s="20">
        <v>30.6</v>
      </c>
      <c r="AU92" s="20">
        <v>18.8</v>
      </c>
      <c r="AV92" s="20">
        <v>19.600000000000001</v>
      </c>
      <c r="AW92" s="20">
        <v>17.8</v>
      </c>
      <c r="AX92" s="20">
        <v>10.4</v>
      </c>
      <c r="AY92" s="20">
        <v>23.9</v>
      </c>
      <c r="AZ92" s="20">
        <v>17.399999999999999</v>
      </c>
      <c r="BA92" s="20">
        <v>13.8</v>
      </c>
      <c r="BB92" s="20">
        <v>17.7</v>
      </c>
      <c r="BC92" s="20">
        <v>14.8</v>
      </c>
      <c r="BD92" s="20">
        <v>15</v>
      </c>
      <c r="BE92" s="20">
        <v>23</v>
      </c>
      <c r="BF92" s="20">
        <v>16</v>
      </c>
      <c r="BG92" s="20">
        <v>12.5</v>
      </c>
      <c r="BH92" s="20">
        <v>11</v>
      </c>
      <c r="BI92" s="20">
        <v>14</v>
      </c>
      <c r="BJ92" s="20">
        <v>18.399999999999999</v>
      </c>
      <c r="BK92" s="20">
        <v>9.8000000000000007</v>
      </c>
      <c r="BL92" s="20">
        <v>14.4</v>
      </c>
      <c r="BM92" s="20">
        <v>10</v>
      </c>
      <c r="BN92" s="20">
        <v>12.9</v>
      </c>
      <c r="BO92" s="20">
        <v>10.8</v>
      </c>
      <c r="BP92" s="20">
        <v>11</v>
      </c>
      <c r="BQ92" s="20">
        <v>12</v>
      </c>
      <c r="BR92" s="20">
        <v>7</v>
      </c>
      <c r="BS92" s="20">
        <v>9.6000000000000014</v>
      </c>
      <c r="BT92" s="20">
        <v>5</v>
      </c>
    </row>
    <row r="93" spans="1:103" ht="14.1" customHeight="1" x14ac:dyDescent="0.3">
      <c r="A93" s="7" t="s">
        <v>313</v>
      </c>
      <c r="B93" s="20">
        <v>1</v>
      </c>
      <c r="C93" s="20">
        <v>1</v>
      </c>
      <c r="D93" s="20">
        <v>2</v>
      </c>
      <c r="E93" s="20">
        <v>2</v>
      </c>
      <c r="F93" s="20">
        <v>4.8000000000000007</v>
      </c>
      <c r="G93" s="20">
        <v>7</v>
      </c>
      <c r="H93" s="20">
        <v>11.8</v>
      </c>
      <c r="I93" s="20">
        <v>12.7</v>
      </c>
      <c r="J93" s="20">
        <v>11</v>
      </c>
      <c r="K93" s="20">
        <v>6.2</v>
      </c>
      <c r="L93" s="20">
        <v>7.8000000000000007</v>
      </c>
      <c r="M93" s="20">
        <v>8.8000000000000007</v>
      </c>
      <c r="N93" s="20">
        <v>9.8000000000000007</v>
      </c>
      <c r="O93" s="20">
        <v>8</v>
      </c>
      <c r="P93" s="20">
        <v>2.8</v>
      </c>
      <c r="Q93" s="20">
        <v>8</v>
      </c>
      <c r="R93" s="20">
        <v>5.1000000000000014</v>
      </c>
      <c r="S93" s="20">
        <v>2.8</v>
      </c>
      <c r="T93" s="20">
        <v>6</v>
      </c>
      <c r="U93" s="20">
        <v>4</v>
      </c>
      <c r="V93" s="20">
        <v>7</v>
      </c>
      <c r="W93" s="20">
        <v>5.7</v>
      </c>
      <c r="X93" s="20">
        <v>8</v>
      </c>
      <c r="Y93" s="20">
        <v>7</v>
      </c>
      <c r="Z93" s="20">
        <v>9.8000000000000007</v>
      </c>
      <c r="AA93" s="20">
        <v>10</v>
      </c>
      <c r="AB93" s="20">
        <v>10.9</v>
      </c>
      <c r="AC93" s="20">
        <v>9.8000000000000007</v>
      </c>
      <c r="AD93" s="20">
        <v>12.8</v>
      </c>
      <c r="AE93" s="20">
        <v>17.399999999999999</v>
      </c>
      <c r="AF93" s="20">
        <v>16</v>
      </c>
      <c r="AG93" s="20">
        <v>17.8</v>
      </c>
      <c r="AH93" s="20">
        <v>24.2</v>
      </c>
      <c r="AI93" s="20">
        <v>20</v>
      </c>
      <c r="AJ93" s="20">
        <v>18</v>
      </c>
      <c r="AK93" s="20">
        <v>13.8</v>
      </c>
      <c r="AL93" s="20">
        <v>20.6</v>
      </c>
      <c r="AM93" s="20">
        <v>20.399999999999999</v>
      </c>
      <c r="AN93" s="20">
        <v>22.6</v>
      </c>
      <c r="AO93" s="20">
        <v>13.3</v>
      </c>
      <c r="AP93" s="20">
        <v>34.5</v>
      </c>
      <c r="AQ93" s="20">
        <v>21.6</v>
      </c>
      <c r="AR93" s="20">
        <v>27.6</v>
      </c>
      <c r="AS93" s="20">
        <v>25.3</v>
      </c>
      <c r="AT93" s="20">
        <v>28.8</v>
      </c>
      <c r="AU93" s="20">
        <v>18</v>
      </c>
      <c r="AV93" s="20">
        <v>18.100000000000001</v>
      </c>
      <c r="AW93" s="20">
        <v>17</v>
      </c>
      <c r="AX93" s="20">
        <v>9.6000000000000014</v>
      </c>
      <c r="AY93" s="20">
        <v>21</v>
      </c>
      <c r="AZ93" s="20">
        <v>16.399999999999999</v>
      </c>
      <c r="BA93" s="20">
        <v>12</v>
      </c>
      <c r="BB93" s="20">
        <v>16.399999999999999</v>
      </c>
      <c r="BC93" s="20">
        <v>14</v>
      </c>
      <c r="BD93" s="20">
        <v>14.8</v>
      </c>
      <c r="BE93" s="20">
        <v>22</v>
      </c>
      <c r="BF93" s="20">
        <v>14</v>
      </c>
      <c r="BG93" s="20">
        <v>12.5</v>
      </c>
      <c r="BH93" s="20">
        <v>11</v>
      </c>
      <c r="BI93" s="20">
        <v>12.8</v>
      </c>
      <c r="BJ93" s="20">
        <v>18</v>
      </c>
      <c r="BK93" s="20">
        <v>9</v>
      </c>
      <c r="BL93" s="20">
        <v>12.8</v>
      </c>
      <c r="BM93" s="20">
        <v>9</v>
      </c>
      <c r="BN93" s="20">
        <v>12</v>
      </c>
      <c r="BO93" s="20">
        <v>10</v>
      </c>
      <c r="BP93" s="20">
        <v>10.7</v>
      </c>
      <c r="BQ93" s="20">
        <v>11.4</v>
      </c>
      <c r="BR93" s="20">
        <v>7</v>
      </c>
      <c r="BS93" s="20">
        <v>8.8000000000000007</v>
      </c>
      <c r="BT93" s="20">
        <v>4.8000000000000007</v>
      </c>
    </row>
    <row r="94" spans="1:103" ht="14.1" customHeight="1" x14ac:dyDescent="0.3">
      <c r="A94" s="7" t="s">
        <v>312</v>
      </c>
      <c r="B94" s="20">
        <v>1</v>
      </c>
      <c r="C94" s="20">
        <v>1</v>
      </c>
      <c r="D94" s="20">
        <v>2</v>
      </c>
      <c r="E94" s="20">
        <v>1.9</v>
      </c>
      <c r="F94" s="20">
        <v>4.8000000000000007</v>
      </c>
      <c r="G94" s="20">
        <v>7</v>
      </c>
      <c r="H94" s="20">
        <v>11</v>
      </c>
      <c r="I94" s="20">
        <v>12.7</v>
      </c>
      <c r="J94" s="20">
        <v>11</v>
      </c>
      <c r="K94" s="20">
        <v>6.2</v>
      </c>
      <c r="L94" s="20">
        <v>7.8000000000000007</v>
      </c>
      <c r="M94" s="20">
        <v>8</v>
      </c>
      <c r="N94" s="20">
        <v>8.8000000000000007</v>
      </c>
      <c r="O94" s="20">
        <v>7</v>
      </c>
      <c r="P94" s="20">
        <v>2</v>
      </c>
      <c r="Q94" s="20">
        <v>6.2</v>
      </c>
      <c r="R94" s="20">
        <v>5</v>
      </c>
      <c r="S94" s="20">
        <v>2.8</v>
      </c>
      <c r="T94" s="20">
        <v>5.3000000000000007</v>
      </c>
      <c r="U94" s="20">
        <v>3.9</v>
      </c>
      <c r="V94" s="20">
        <v>7</v>
      </c>
      <c r="W94" s="20">
        <v>5</v>
      </c>
      <c r="X94" s="20">
        <v>7.9</v>
      </c>
      <c r="Y94" s="20">
        <v>6.8000000000000007</v>
      </c>
      <c r="Z94" s="20">
        <v>9.8000000000000007</v>
      </c>
      <c r="AA94" s="20">
        <v>9</v>
      </c>
      <c r="AB94" s="20">
        <v>10.9</v>
      </c>
      <c r="AC94" s="20">
        <v>9.8000000000000007</v>
      </c>
      <c r="AD94" s="20">
        <v>12.8</v>
      </c>
      <c r="AE94" s="20">
        <v>17.3</v>
      </c>
      <c r="AF94" s="20">
        <v>16</v>
      </c>
      <c r="AG94" s="20">
        <v>17.600000000000001</v>
      </c>
      <c r="AH94" s="20">
        <v>24.1</v>
      </c>
      <c r="AI94" s="20">
        <v>19</v>
      </c>
      <c r="AJ94" s="20">
        <v>17.8</v>
      </c>
      <c r="AK94" s="20">
        <v>13.8</v>
      </c>
      <c r="AL94" s="20">
        <v>20.6</v>
      </c>
      <c r="AM94" s="20">
        <v>20</v>
      </c>
      <c r="AN94" s="20">
        <v>21.8</v>
      </c>
      <c r="AO94" s="20">
        <v>12.7</v>
      </c>
      <c r="AP94" s="20">
        <v>33.1</v>
      </c>
      <c r="AQ94" s="20">
        <v>20.6</v>
      </c>
      <c r="AR94" s="20">
        <v>26.8</v>
      </c>
      <c r="AS94" s="20">
        <v>24.3</v>
      </c>
      <c r="AT94" s="20">
        <v>27.8</v>
      </c>
      <c r="AU94" s="20">
        <v>17.8</v>
      </c>
      <c r="AV94" s="20">
        <v>18.100000000000001</v>
      </c>
      <c r="AW94" s="20">
        <v>17</v>
      </c>
      <c r="AX94" s="20">
        <v>9.6000000000000014</v>
      </c>
      <c r="AY94" s="20">
        <v>20.6</v>
      </c>
      <c r="AZ94" s="20">
        <v>15.9</v>
      </c>
      <c r="BA94" s="20">
        <v>12</v>
      </c>
      <c r="BB94" s="20">
        <v>16</v>
      </c>
      <c r="BC94" s="20">
        <v>14</v>
      </c>
      <c r="BD94" s="20">
        <v>14.8</v>
      </c>
      <c r="BE94" s="20">
        <v>21</v>
      </c>
      <c r="BF94" s="20">
        <v>14</v>
      </c>
      <c r="BG94" s="20">
        <v>12.5</v>
      </c>
      <c r="BH94" s="20">
        <v>10.8</v>
      </c>
      <c r="BI94" s="20">
        <v>12</v>
      </c>
      <c r="BJ94" s="20">
        <v>14.6</v>
      </c>
      <c r="BK94" s="20">
        <v>8.8000000000000007</v>
      </c>
      <c r="BL94" s="20">
        <v>11.9</v>
      </c>
      <c r="BM94" s="20">
        <v>8.2000000000000011</v>
      </c>
      <c r="BN94" s="20">
        <v>11</v>
      </c>
      <c r="BO94" s="20">
        <v>8.9</v>
      </c>
      <c r="BP94" s="20">
        <v>10.3</v>
      </c>
      <c r="BQ94" s="20">
        <v>11.4</v>
      </c>
      <c r="BR94" s="20">
        <v>7</v>
      </c>
      <c r="BS94" s="20">
        <v>8.4</v>
      </c>
      <c r="BT94" s="20">
        <v>4.6000000000000014</v>
      </c>
    </row>
    <row r="95" spans="1:103" ht="14.1" customHeight="1" x14ac:dyDescent="0.3">
      <c r="A95" s="7" t="s">
        <v>348</v>
      </c>
      <c r="B95" s="20">
        <v>1</v>
      </c>
      <c r="C95" s="20">
        <v>1</v>
      </c>
      <c r="D95" s="20">
        <v>2</v>
      </c>
      <c r="E95" s="20">
        <v>1</v>
      </c>
      <c r="F95" s="20">
        <v>3.8</v>
      </c>
      <c r="G95" s="20">
        <v>5.9</v>
      </c>
      <c r="H95" s="20">
        <v>9</v>
      </c>
      <c r="I95" s="20">
        <v>9</v>
      </c>
      <c r="J95" s="20">
        <v>8.8000000000000007</v>
      </c>
      <c r="K95" s="20">
        <v>6</v>
      </c>
      <c r="L95" s="20">
        <v>7</v>
      </c>
      <c r="M95" s="20">
        <v>6.8000000000000007</v>
      </c>
      <c r="N95" s="20">
        <v>6</v>
      </c>
      <c r="O95" s="20">
        <v>6</v>
      </c>
      <c r="P95" s="20">
        <v>2</v>
      </c>
      <c r="Q95" s="20">
        <v>5.9</v>
      </c>
      <c r="R95" s="20">
        <v>4.8000000000000007</v>
      </c>
      <c r="S95" s="20">
        <v>2.8</v>
      </c>
      <c r="T95" s="20">
        <v>5</v>
      </c>
      <c r="U95" s="20">
        <v>3.3</v>
      </c>
      <c r="V95" s="20">
        <v>6.6000000000000014</v>
      </c>
      <c r="W95" s="20">
        <v>5</v>
      </c>
      <c r="X95" s="20">
        <v>7.8000000000000007</v>
      </c>
      <c r="Y95" s="20">
        <v>6</v>
      </c>
      <c r="Z95" s="20">
        <v>8.8000000000000007</v>
      </c>
      <c r="AA95" s="20">
        <v>7</v>
      </c>
      <c r="AB95" s="20">
        <v>10.9</v>
      </c>
      <c r="AC95" s="20">
        <v>9</v>
      </c>
      <c r="AD95" s="20">
        <v>11.8</v>
      </c>
      <c r="AE95" s="20">
        <v>17.100000000000001</v>
      </c>
      <c r="AF95" s="20">
        <v>13.9</v>
      </c>
      <c r="AG95" s="20">
        <v>16.600000000000001</v>
      </c>
      <c r="AH95" s="20">
        <v>23</v>
      </c>
      <c r="AI95" s="20">
        <v>16.2</v>
      </c>
      <c r="AJ95" s="20">
        <v>16.399999999999999</v>
      </c>
      <c r="AK95" s="20">
        <v>13</v>
      </c>
      <c r="AL95" s="20">
        <v>19.399999999999999</v>
      </c>
      <c r="AM95" s="20">
        <v>18.3</v>
      </c>
      <c r="AN95" s="20">
        <v>20</v>
      </c>
      <c r="AO95" s="20">
        <v>12.6</v>
      </c>
      <c r="AP95" s="20">
        <v>23.8</v>
      </c>
      <c r="AQ95" s="20">
        <v>18.600000000000001</v>
      </c>
      <c r="AR95" s="20">
        <v>23</v>
      </c>
      <c r="AS95" s="20">
        <v>19.8</v>
      </c>
      <c r="AT95" s="20">
        <v>23.5</v>
      </c>
      <c r="AU95" s="20">
        <v>16.8</v>
      </c>
      <c r="AV95" s="20">
        <v>15.4</v>
      </c>
      <c r="AW95" s="20">
        <v>14</v>
      </c>
      <c r="AX95" s="20">
        <v>8</v>
      </c>
      <c r="AY95" s="20">
        <v>18.600000000000001</v>
      </c>
      <c r="AZ95" s="20">
        <v>15.9</v>
      </c>
      <c r="BA95" s="20">
        <v>12</v>
      </c>
      <c r="BB95" s="20">
        <v>14.9</v>
      </c>
      <c r="BC95" s="20">
        <v>13.6</v>
      </c>
      <c r="BD95" s="20">
        <v>13</v>
      </c>
      <c r="BE95" s="20">
        <v>19.600000000000001</v>
      </c>
      <c r="BF95" s="20">
        <v>13</v>
      </c>
      <c r="BG95" s="20">
        <v>12.3</v>
      </c>
      <c r="BH95" s="20">
        <v>10.8</v>
      </c>
      <c r="BI95" s="20">
        <v>10</v>
      </c>
      <c r="BJ95" s="20">
        <v>11.9</v>
      </c>
      <c r="BK95" s="20">
        <v>7.8000000000000007</v>
      </c>
      <c r="BL95" s="20">
        <v>9.9</v>
      </c>
      <c r="BM95" s="20">
        <v>7</v>
      </c>
      <c r="BN95" s="20">
        <v>9</v>
      </c>
      <c r="BO95" s="20">
        <v>7</v>
      </c>
      <c r="BP95" s="20">
        <v>8.6</v>
      </c>
      <c r="BQ95" s="20">
        <v>9.8000000000000007</v>
      </c>
      <c r="BR95" s="20">
        <v>6</v>
      </c>
      <c r="BS95" s="20">
        <v>7.4</v>
      </c>
      <c r="BT95" s="20">
        <v>3</v>
      </c>
    </row>
    <row r="96" spans="1:103" ht="14.1" customHeight="1" x14ac:dyDescent="0.3">
      <c r="A96" s="7" t="s">
        <v>311</v>
      </c>
      <c r="B96" s="20">
        <v>0</v>
      </c>
      <c r="C96" s="20">
        <v>1</v>
      </c>
      <c r="D96" s="20">
        <v>0</v>
      </c>
      <c r="E96" s="20">
        <v>1</v>
      </c>
      <c r="F96" s="20">
        <v>3.8</v>
      </c>
      <c r="G96" s="20">
        <v>4</v>
      </c>
      <c r="H96" s="20">
        <v>6.1000000000000014</v>
      </c>
      <c r="I96" s="20">
        <v>4.9000000000000004</v>
      </c>
      <c r="J96" s="20">
        <v>5</v>
      </c>
      <c r="K96" s="20">
        <v>3</v>
      </c>
      <c r="L96" s="20">
        <v>2.1</v>
      </c>
      <c r="M96" s="20">
        <v>3.9</v>
      </c>
      <c r="N96" s="20">
        <v>2</v>
      </c>
      <c r="O96" s="20">
        <v>3.8</v>
      </c>
      <c r="P96" s="20">
        <v>0.8</v>
      </c>
      <c r="Q96" s="20">
        <v>2</v>
      </c>
      <c r="R96" s="20">
        <v>3</v>
      </c>
      <c r="S96" s="20">
        <v>1</v>
      </c>
      <c r="T96" s="20">
        <v>2.2000000000000002</v>
      </c>
      <c r="U96" s="20">
        <v>2.2000000000000002</v>
      </c>
      <c r="V96" s="20">
        <v>2.8</v>
      </c>
      <c r="W96" s="20">
        <v>3</v>
      </c>
      <c r="X96" s="20">
        <v>3</v>
      </c>
      <c r="Y96" s="20">
        <v>4</v>
      </c>
      <c r="Z96" s="20">
        <v>5</v>
      </c>
      <c r="AA96" s="20">
        <v>4.5</v>
      </c>
      <c r="AB96" s="20">
        <v>7</v>
      </c>
      <c r="AC96" s="20">
        <v>6</v>
      </c>
      <c r="AD96" s="20">
        <v>7.3000000000000007</v>
      </c>
      <c r="AE96" s="20">
        <v>11.2</v>
      </c>
      <c r="AF96" s="20">
        <v>9.8000000000000007</v>
      </c>
      <c r="AG96" s="20">
        <v>9.8000000000000007</v>
      </c>
      <c r="AH96" s="20">
        <v>13</v>
      </c>
      <c r="AI96" s="20">
        <v>10</v>
      </c>
      <c r="AJ96" s="20">
        <v>10.9</v>
      </c>
      <c r="AK96" s="20">
        <v>9</v>
      </c>
      <c r="AL96" s="20">
        <v>13</v>
      </c>
      <c r="AM96" s="20">
        <v>13</v>
      </c>
      <c r="AN96" s="20">
        <v>16</v>
      </c>
      <c r="AO96" s="20">
        <v>10</v>
      </c>
      <c r="AP96" s="20">
        <v>12.2</v>
      </c>
      <c r="AQ96" s="20">
        <v>11.2</v>
      </c>
      <c r="AR96" s="20">
        <v>17</v>
      </c>
      <c r="AS96" s="20">
        <v>13.8</v>
      </c>
      <c r="AT96" s="20">
        <v>16.8</v>
      </c>
      <c r="AU96" s="20">
        <v>13</v>
      </c>
      <c r="AV96" s="20">
        <v>11.8</v>
      </c>
      <c r="AW96" s="20">
        <v>11</v>
      </c>
      <c r="AX96" s="20">
        <v>7</v>
      </c>
      <c r="AY96" s="20">
        <v>12</v>
      </c>
      <c r="AZ96" s="20">
        <v>12</v>
      </c>
      <c r="BA96" s="20">
        <v>8</v>
      </c>
      <c r="BB96" s="20">
        <v>10.8</v>
      </c>
      <c r="BC96" s="20">
        <v>11</v>
      </c>
      <c r="BD96" s="20">
        <v>8.9</v>
      </c>
      <c r="BE96" s="20">
        <v>12.6</v>
      </c>
      <c r="BF96" s="20">
        <v>11.1</v>
      </c>
      <c r="BG96" s="20">
        <v>9</v>
      </c>
      <c r="BH96" s="20">
        <v>6.8000000000000007</v>
      </c>
      <c r="BI96" s="20">
        <v>7</v>
      </c>
      <c r="BJ96" s="20">
        <v>9.7000000000000011</v>
      </c>
      <c r="BK96" s="20">
        <v>5.2</v>
      </c>
      <c r="BL96" s="20">
        <v>7</v>
      </c>
      <c r="BM96" s="20">
        <v>5.8000000000000007</v>
      </c>
      <c r="BN96" s="20">
        <v>7</v>
      </c>
      <c r="BO96" s="20">
        <v>6</v>
      </c>
      <c r="BP96" s="20">
        <v>5.2</v>
      </c>
      <c r="BQ96" s="20">
        <v>7.9</v>
      </c>
      <c r="BR96" s="20">
        <v>4</v>
      </c>
      <c r="BS96" s="20">
        <v>6.4</v>
      </c>
      <c r="BT96" s="20">
        <v>2</v>
      </c>
    </row>
    <row r="97" spans="1:72" ht="14.1" customHeight="1" x14ac:dyDescent="0.3">
      <c r="A97" s="7" t="s">
        <v>349</v>
      </c>
      <c r="B97" s="20"/>
      <c r="C97" s="20">
        <v>1</v>
      </c>
      <c r="D97" s="20"/>
      <c r="E97" s="20">
        <v>1</v>
      </c>
      <c r="F97" s="20"/>
      <c r="G97" s="20">
        <v>2</v>
      </c>
      <c r="H97" s="20"/>
      <c r="I97" s="20">
        <v>3.8</v>
      </c>
      <c r="J97" s="20"/>
      <c r="K97" s="20">
        <v>1.1000000000000001</v>
      </c>
      <c r="L97" s="20"/>
      <c r="M97" s="20">
        <v>2.8</v>
      </c>
      <c r="N97" s="20"/>
      <c r="O97" s="20">
        <v>3</v>
      </c>
      <c r="P97" s="20"/>
      <c r="Q97" s="20">
        <v>2</v>
      </c>
      <c r="R97" s="20"/>
      <c r="S97" s="20">
        <v>1</v>
      </c>
      <c r="T97" s="20"/>
      <c r="U97" s="20">
        <v>2</v>
      </c>
      <c r="V97" s="20"/>
      <c r="W97" s="20">
        <v>2</v>
      </c>
      <c r="X97" s="20"/>
      <c r="Y97" s="20">
        <v>3</v>
      </c>
      <c r="Z97" s="20"/>
      <c r="AA97" s="20">
        <v>3</v>
      </c>
      <c r="AB97" s="20"/>
      <c r="AC97" s="20">
        <v>4.8000000000000007</v>
      </c>
      <c r="AD97" s="20"/>
      <c r="AE97" s="20">
        <v>7.2</v>
      </c>
      <c r="AF97" s="20"/>
      <c r="AG97" s="20">
        <v>7</v>
      </c>
      <c r="AH97" s="20"/>
      <c r="AI97" s="20">
        <v>6</v>
      </c>
      <c r="AJ97" s="20"/>
      <c r="AK97" s="20">
        <v>6.8000000000000007</v>
      </c>
      <c r="AL97" s="20"/>
      <c r="AM97" s="20">
        <v>9.1</v>
      </c>
      <c r="AN97" s="20"/>
      <c r="AO97" s="20">
        <v>6.9</v>
      </c>
      <c r="AP97" s="20"/>
      <c r="AQ97" s="20">
        <v>8</v>
      </c>
      <c r="AR97" s="20"/>
      <c r="AS97" s="20">
        <v>9</v>
      </c>
      <c r="AT97" s="20"/>
      <c r="AU97" s="20">
        <v>10</v>
      </c>
      <c r="AV97" s="20"/>
      <c r="AW97" s="20">
        <v>7.3000000000000007</v>
      </c>
      <c r="AX97" s="20"/>
      <c r="AY97" s="20">
        <v>7.7</v>
      </c>
      <c r="AZ97" s="20"/>
      <c r="BA97" s="20">
        <v>6</v>
      </c>
      <c r="BB97" s="20"/>
      <c r="BC97" s="20">
        <v>7</v>
      </c>
      <c r="BD97" s="20"/>
      <c r="BE97" s="20">
        <v>8</v>
      </c>
      <c r="BF97" s="20"/>
      <c r="BG97" s="20">
        <v>6.8000000000000007</v>
      </c>
      <c r="BH97" s="20"/>
      <c r="BI97" s="20">
        <v>3.8</v>
      </c>
      <c r="BJ97" s="20"/>
      <c r="BK97" s="20">
        <v>4</v>
      </c>
      <c r="BL97" s="20"/>
      <c r="BM97" s="20">
        <v>3</v>
      </c>
      <c r="BN97" s="20"/>
      <c r="BO97" s="20">
        <v>3.9</v>
      </c>
      <c r="BP97" s="20"/>
      <c r="BQ97" s="20">
        <v>5.8000000000000007</v>
      </c>
      <c r="BR97" s="20"/>
      <c r="BS97" s="20">
        <v>3</v>
      </c>
      <c r="BT97" s="20"/>
    </row>
    <row r="98" spans="1:72" ht="14.1" customHeight="1" x14ac:dyDescent="0.3">
      <c r="A98" s="7" t="s">
        <v>350</v>
      </c>
      <c r="B98" s="20">
        <v>0</v>
      </c>
      <c r="C98" s="20"/>
      <c r="D98" s="20">
        <v>0</v>
      </c>
      <c r="E98" s="20"/>
      <c r="F98" s="20">
        <v>3.8</v>
      </c>
      <c r="G98" s="20"/>
      <c r="H98" s="20">
        <v>5</v>
      </c>
      <c r="I98" s="20"/>
      <c r="J98" s="20">
        <v>5</v>
      </c>
      <c r="K98" s="20"/>
      <c r="L98" s="20">
        <v>1.8</v>
      </c>
      <c r="M98" s="20"/>
      <c r="N98" s="20">
        <v>1.8</v>
      </c>
      <c r="O98" s="20"/>
      <c r="P98" s="20">
        <v>0</v>
      </c>
      <c r="Q98" s="20"/>
      <c r="R98" s="20">
        <v>2</v>
      </c>
      <c r="S98" s="20"/>
      <c r="T98" s="20">
        <v>1.9</v>
      </c>
      <c r="U98" s="20"/>
      <c r="V98" s="20">
        <v>2</v>
      </c>
      <c r="W98" s="20"/>
      <c r="X98" s="20">
        <v>3</v>
      </c>
      <c r="Y98" s="20"/>
      <c r="Z98" s="20">
        <v>4.8000000000000007</v>
      </c>
      <c r="AA98" s="20"/>
      <c r="AB98" s="20">
        <v>5</v>
      </c>
      <c r="AC98" s="20"/>
      <c r="AD98" s="20">
        <v>5.8000000000000007</v>
      </c>
      <c r="AE98" s="20"/>
      <c r="AF98" s="20">
        <v>7</v>
      </c>
      <c r="AG98" s="20"/>
      <c r="AH98" s="20">
        <v>10.7</v>
      </c>
      <c r="AI98" s="20"/>
      <c r="AJ98" s="20">
        <v>8.7000000000000011</v>
      </c>
      <c r="AK98" s="20"/>
      <c r="AL98" s="20">
        <v>11.8</v>
      </c>
      <c r="AM98" s="20"/>
      <c r="AN98" s="20">
        <v>12.8</v>
      </c>
      <c r="AO98" s="20"/>
      <c r="AP98" s="20">
        <v>8.2000000000000011</v>
      </c>
      <c r="AQ98" s="20"/>
      <c r="AR98" s="20">
        <v>13</v>
      </c>
      <c r="AS98" s="20"/>
      <c r="AT98" s="20">
        <v>14.1</v>
      </c>
      <c r="AU98" s="20"/>
      <c r="AV98" s="20">
        <v>8.8000000000000007</v>
      </c>
      <c r="AW98" s="20"/>
      <c r="AX98" s="20">
        <v>5.8000000000000007</v>
      </c>
      <c r="AY98" s="20"/>
      <c r="AZ98" s="20">
        <v>9.8000000000000007</v>
      </c>
      <c r="BA98" s="20"/>
      <c r="BB98" s="20">
        <v>8.9</v>
      </c>
      <c r="BC98" s="20"/>
      <c r="BD98" s="20">
        <v>7</v>
      </c>
      <c r="BE98" s="20"/>
      <c r="BF98" s="20">
        <v>9</v>
      </c>
      <c r="BG98" s="20"/>
      <c r="BH98" s="20">
        <v>6</v>
      </c>
      <c r="BI98" s="20"/>
      <c r="BJ98" s="20">
        <v>7.2</v>
      </c>
      <c r="BK98" s="20"/>
      <c r="BL98" s="20">
        <v>4.2</v>
      </c>
      <c r="BM98" s="20"/>
      <c r="BN98" s="20">
        <v>4.5</v>
      </c>
      <c r="BO98" s="20"/>
      <c r="BP98" s="20">
        <v>4.7</v>
      </c>
      <c r="BQ98" s="20"/>
      <c r="BR98" s="20">
        <v>2.8</v>
      </c>
      <c r="BS98" s="20"/>
      <c r="BT98" s="20">
        <v>1</v>
      </c>
    </row>
    <row r="99" spans="1:72" ht="14.1" customHeight="1" x14ac:dyDescent="0.3">
      <c r="A99" s="7" t="s">
        <v>309</v>
      </c>
      <c r="B99" s="20"/>
      <c r="C99" s="20">
        <v>1</v>
      </c>
      <c r="D99" s="20"/>
      <c r="E99" s="20">
        <v>1</v>
      </c>
      <c r="F99" s="20"/>
      <c r="G99" s="20">
        <v>2</v>
      </c>
      <c r="H99" s="20"/>
      <c r="I99" s="20">
        <v>3.8</v>
      </c>
      <c r="J99" s="20"/>
      <c r="K99" s="20">
        <v>1</v>
      </c>
      <c r="L99" s="20"/>
      <c r="M99" s="20">
        <v>2.1</v>
      </c>
      <c r="N99" s="20"/>
      <c r="O99" s="20">
        <v>3</v>
      </c>
      <c r="P99" s="20"/>
      <c r="Q99" s="20">
        <v>2</v>
      </c>
      <c r="R99" s="20"/>
      <c r="S99" s="20">
        <v>1</v>
      </c>
      <c r="T99" s="20"/>
      <c r="U99" s="20">
        <v>1.8</v>
      </c>
      <c r="V99" s="20"/>
      <c r="W99" s="20">
        <v>2</v>
      </c>
      <c r="X99" s="20"/>
      <c r="Y99" s="20">
        <v>2</v>
      </c>
      <c r="Z99" s="20"/>
      <c r="AA99" s="20">
        <v>2.2999999999999998</v>
      </c>
      <c r="AB99" s="20"/>
      <c r="AC99" s="20">
        <v>4</v>
      </c>
      <c r="AD99" s="20"/>
      <c r="AE99" s="20">
        <v>5.9</v>
      </c>
      <c r="AF99" s="20"/>
      <c r="AG99" s="20">
        <v>6.8000000000000007</v>
      </c>
      <c r="AH99" s="20"/>
      <c r="AI99" s="20">
        <v>4.2</v>
      </c>
      <c r="AJ99" s="20"/>
      <c r="AK99" s="20">
        <v>5.8000000000000007</v>
      </c>
      <c r="AL99" s="20"/>
      <c r="AM99" s="20">
        <v>9.1</v>
      </c>
      <c r="AN99" s="20"/>
      <c r="AO99" s="20">
        <v>5.9</v>
      </c>
      <c r="AP99" s="20"/>
      <c r="AQ99" s="20">
        <v>6.9</v>
      </c>
      <c r="AR99" s="20"/>
      <c r="AS99" s="20">
        <v>7</v>
      </c>
      <c r="AT99" s="20"/>
      <c r="AU99" s="20">
        <v>8</v>
      </c>
      <c r="AV99" s="20"/>
      <c r="AW99" s="20">
        <v>6.9</v>
      </c>
      <c r="AX99" s="20"/>
      <c r="AY99" s="20">
        <v>6.3000000000000007</v>
      </c>
      <c r="AZ99" s="20"/>
      <c r="BA99" s="20">
        <v>5</v>
      </c>
      <c r="BB99" s="20"/>
      <c r="BC99" s="20">
        <v>6</v>
      </c>
      <c r="BD99" s="20"/>
      <c r="BE99" s="20">
        <v>6.1000000000000014</v>
      </c>
      <c r="BF99" s="20"/>
      <c r="BG99" s="20">
        <v>5.8000000000000007</v>
      </c>
      <c r="BH99" s="20"/>
      <c r="BI99" s="20">
        <v>3.6</v>
      </c>
      <c r="BJ99" s="20"/>
      <c r="BK99" s="20">
        <v>3</v>
      </c>
      <c r="BL99" s="20"/>
      <c r="BM99" s="20">
        <v>2.2000000000000002</v>
      </c>
      <c r="BN99" s="20"/>
      <c r="BO99" s="20">
        <v>2.8</v>
      </c>
      <c r="BP99" s="20"/>
      <c r="BQ99" s="20">
        <v>5</v>
      </c>
      <c r="BR99" s="20"/>
      <c r="BS99" s="20">
        <v>3</v>
      </c>
      <c r="BT99" s="20"/>
    </row>
    <row r="100" spans="1:72" ht="14.1" customHeight="1" x14ac:dyDescent="0.3">
      <c r="A100" s="7" t="s">
        <v>308</v>
      </c>
      <c r="B100" s="20">
        <v>0</v>
      </c>
      <c r="C100" s="20"/>
      <c r="D100" s="20">
        <v>0</v>
      </c>
      <c r="E100" s="20"/>
      <c r="F100" s="20">
        <v>3.8</v>
      </c>
      <c r="G100" s="20"/>
      <c r="H100" s="20">
        <v>5</v>
      </c>
      <c r="I100" s="20"/>
      <c r="J100" s="20">
        <v>3</v>
      </c>
      <c r="K100" s="20"/>
      <c r="L100" s="20">
        <v>1.2</v>
      </c>
      <c r="M100" s="20"/>
      <c r="N100" s="20">
        <v>1.8</v>
      </c>
      <c r="O100" s="20"/>
      <c r="P100" s="20">
        <v>0</v>
      </c>
      <c r="Q100" s="20"/>
      <c r="R100" s="20">
        <v>2</v>
      </c>
      <c r="S100" s="20"/>
      <c r="T100" s="20">
        <v>1</v>
      </c>
      <c r="U100" s="20"/>
      <c r="V100" s="20">
        <v>2</v>
      </c>
      <c r="W100" s="20"/>
      <c r="X100" s="20">
        <v>2.8</v>
      </c>
      <c r="Y100" s="20"/>
      <c r="Z100" s="20">
        <v>4</v>
      </c>
      <c r="AA100" s="20"/>
      <c r="AB100" s="20">
        <v>3.1</v>
      </c>
      <c r="AC100" s="20"/>
      <c r="AD100" s="20">
        <v>4.9000000000000004</v>
      </c>
      <c r="AE100" s="20"/>
      <c r="AF100" s="20">
        <v>6.8000000000000007</v>
      </c>
      <c r="AG100" s="20"/>
      <c r="AH100" s="20">
        <v>9</v>
      </c>
      <c r="AI100" s="20"/>
      <c r="AJ100" s="20">
        <v>7</v>
      </c>
      <c r="AK100" s="20"/>
      <c r="AL100" s="20">
        <v>9.6000000000000014</v>
      </c>
      <c r="AM100" s="20"/>
      <c r="AN100" s="20">
        <v>10</v>
      </c>
      <c r="AO100" s="20"/>
      <c r="AP100" s="20">
        <v>6.9</v>
      </c>
      <c r="AQ100" s="20"/>
      <c r="AR100" s="20">
        <v>11</v>
      </c>
      <c r="AS100" s="20"/>
      <c r="AT100" s="20">
        <v>11.2</v>
      </c>
      <c r="AU100" s="20"/>
      <c r="AV100" s="20">
        <v>7</v>
      </c>
      <c r="AW100" s="20"/>
      <c r="AX100" s="20">
        <v>3.6</v>
      </c>
      <c r="AY100" s="20"/>
      <c r="AZ100" s="20">
        <v>8.8000000000000007</v>
      </c>
      <c r="BA100" s="20"/>
      <c r="BB100" s="20">
        <v>7.4</v>
      </c>
      <c r="BC100" s="20"/>
      <c r="BD100" s="20">
        <v>6.8000000000000007</v>
      </c>
      <c r="BE100" s="20"/>
      <c r="BF100" s="20">
        <v>8</v>
      </c>
      <c r="BG100" s="20"/>
      <c r="BH100" s="20">
        <v>5.8000000000000007</v>
      </c>
      <c r="BI100" s="20"/>
      <c r="BJ100" s="20">
        <v>5.8000000000000007</v>
      </c>
      <c r="BK100" s="20"/>
      <c r="BL100" s="20">
        <v>3.1</v>
      </c>
      <c r="BM100" s="20"/>
      <c r="BN100" s="20">
        <v>3.2</v>
      </c>
      <c r="BO100" s="20"/>
      <c r="BP100" s="20">
        <v>3.9</v>
      </c>
      <c r="BQ100" s="20"/>
      <c r="BR100" s="20">
        <v>2</v>
      </c>
      <c r="BS100" s="20"/>
      <c r="BT100" s="20">
        <v>1</v>
      </c>
    </row>
    <row r="101" spans="1:72" ht="14.1" customHeight="1" x14ac:dyDescent="0.3">
      <c r="A101" s="7" t="s">
        <v>306</v>
      </c>
      <c r="B101" s="20">
        <v>0</v>
      </c>
      <c r="C101" s="20"/>
      <c r="D101" s="20">
        <v>0</v>
      </c>
      <c r="E101" s="20"/>
      <c r="F101" s="20">
        <v>3.8</v>
      </c>
      <c r="G101" s="20"/>
      <c r="H101" s="20">
        <v>5</v>
      </c>
      <c r="I101" s="20"/>
      <c r="J101" s="20">
        <v>3</v>
      </c>
      <c r="K101" s="20"/>
      <c r="L101" s="20">
        <v>1.2</v>
      </c>
      <c r="M101" s="20"/>
      <c r="N101" s="20">
        <v>1.8</v>
      </c>
      <c r="O101" s="20"/>
      <c r="P101" s="20">
        <v>0</v>
      </c>
      <c r="Q101" s="20"/>
      <c r="R101" s="20">
        <v>1</v>
      </c>
      <c r="S101" s="20"/>
      <c r="T101" s="20">
        <v>1</v>
      </c>
      <c r="U101" s="20"/>
      <c r="V101" s="20">
        <v>1.8</v>
      </c>
      <c r="W101" s="20"/>
      <c r="X101" s="20">
        <v>2</v>
      </c>
      <c r="Y101" s="20"/>
      <c r="Z101" s="20">
        <v>3</v>
      </c>
      <c r="AA101" s="20"/>
      <c r="AB101" s="20">
        <v>3.1</v>
      </c>
      <c r="AC101" s="20"/>
      <c r="AD101" s="20">
        <v>4.3</v>
      </c>
      <c r="AE101" s="20"/>
      <c r="AF101" s="20">
        <v>5.8000000000000007</v>
      </c>
      <c r="AG101" s="20"/>
      <c r="AH101" s="20">
        <v>7.8000000000000007</v>
      </c>
      <c r="AI101" s="20"/>
      <c r="AJ101" s="20">
        <v>6.8000000000000007</v>
      </c>
      <c r="AK101" s="20"/>
      <c r="AL101" s="20">
        <v>7.8000000000000007</v>
      </c>
      <c r="AM101" s="20"/>
      <c r="AN101" s="20">
        <v>9.8000000000000007</v>
      </c>
      <c r="AO101" s="20"/>
      <c r="AP101" s="20">
        <v>6.2</v>
      </c>
      <c r="AQ101" s="20"/>
      <c r="AR101" s="20">
        <v>8</v>
      </c>
      <c r="AS101" s="20"/>
      <c r="AT101" s="20">
        <v>9.8000000000000007</v>
      </c>
      <c r="AU101" s="20"/>
      <c r="AV101" s="20">
        <v>6.8000000000000007</v>
      </c>
      <c r="AW101" s="20"/>
      <c r="AX101" s="20">
        <v>2.8</v>
      </c>
      <c r="AY101" s="20"/>
      <c r="AZ101" s="20">
        <v>8.8000000000000007</v>
      </c>
      <c r="BA101" s="20"/>
      <c r="BB101" s="20">
        <v>6.1000000000000014</v>
      </c>
      <c r="BC101" s="20"/>
      <c r="BD101" s="20">
        <v>6</v>
      </c>
      <c r="BE101" s="20"/>
      <c r="BF101" s="20">
        <v>5.1000000000000014</v>
      </c>
      <c r="BG101" s="20"/>
      <c r="BH101" s="20">
        <v>5.6000000000000014</v>
      </c>
      <c r="BI101" s="20"/>
      <c r="BJ101" s="20">
        <v>5</v>
      </c>
      <c r="BK101" s="20"/>
      <c r="BL101" s="20">
        <v>3.1</v>
      </c>
      <c r="BM101" s="20"/>
      <c r="BN101" s="20">
        <v>1.8</v>
      </c>
      <c r="BO101" s="20"/>
      <c r="BP101" s="20">
        <v>3.6</v>
      </c>
      <c r="BQ101" s="20"/>
      <c r="BR101" s="20">
        <v>1</v>
      </c>
      <c r="BS101" s="20"/>
      <c r="BT101" s="20">
        <v>0</v>
      </c>
    </row>
    <row r="102" spans="1:72" ht="14.1" customHeight="1" x14ac:dyDescent="0.3">
      <c r="A102" s="7" t="s">
        <v>307</v>
      </c>
      <c r="B102" s="20"/>
      <c r="C102" s="20">
        <v>0</v>
      </c>
      <c r="D102" s="20"/>
      <c r="E102" s="20">
        <v>1</v>
      </c>
      <c r="F102" s="20"/>
      <c r="G102" s="20">
        <v>1</v>
      </c>
      <c r="H102" s="20"/>
      <c r="I102" s="20">
        <v>2</v>
      </c>
      <c r="J102" s="20"/>
      <c r="K102" s="20">
        <v>0.8</v>
      </c>
      <c r="L102" s="20"/>
      <c r="M102" s="20">
        <v>1</v>
      </c>
      <c r="N102" s="20"/>
      <c r="O102" s="20">
        <v>2</v>
      </c>
      <c r="P102" s="20"/>
      <c r="Q102" s="20">
        <v>1</v>
      </c>
      <c r="R102" s="20"/>
      <c r="S102" s="20">
        <v>0.8</v>
      </c>
      <c r="T102" s="20"/>
      <c r="U102" s="20">
        <v>1</v>
      </c>
      <c r="V102" s="20"/>
      <c r="W102" s="20">
        <v>1</v>
      </c>
      <c r="X102" s="20"/>
      <c r="Y102" s="20">
        <v>1</v>
      </c>
      <c r="Z102" s="20"/>
      <c r="AA102" s="20">
        <v>1.8</v>
      </c>
      <c r="AB102" s="20"/>
      <c r="AC102" s="20">
        <v>2</v>
      </c>
      <c r="AD102" s="20"/>
      <c r="AE102" s="20">
        <v>2</v>
      </c>
      <c r="AF102" s="20"/>
      <c r="AG102" s="20">
        <v>4</v>
      </c>
      <c r="AH102" s="20"/>
      <c r="AI102" s="20">
        <v>3.8</v>
      </c>
      <c r="AJ102" s="20"/>
      <c r="AK102" s="20">
        <v>3</v>
      </c>
      <c r="AL102" s="20"/>
      <c r="AM102" s="20">
        <v>5.8000000000000007</v>
      </c>
      <c r="AN102" s="20"/>
      <c r="AO102" s="20">
        <v>4</v>
      </c>
      <c r="AP102" s="20"/>
      <c r="AQ102" s="20">
        <v>4</v>
      </c>
      <c r="AR102" s="20"/>
      <c r="AS102" s="20">
        <v>4.1000000000000014</v>
      </c>
      <c r="AT102" s="20"/>
      <c r="AU102" s="20">
        <v>5.1000000000000014</v>
      </c>
      <c r="AV102" s="20"/>
      <c r="AW102" s="20">
        <v>3.1</v>
      </c>
      <c r="AX102" s="20"/>
      <c r="AY102" s="20">
        <v>3.8</v>
      </c>
      <c r="AZ102" s="20"/>
      <c r="BA102" s="20">
        <v>4.1000000000000014</v>
      </c>
      <c r="BB102" s="20"/>
      <c r="BC102" s="20">
        <v>3</v>
      </c>
      <c r="BD102" s="20"/>
      <c r="BE102" s="20">
        <v>4</v>
      </c>
      <c r="BF102" s="20"/>
      <c r="BG102" s="20">
        <v>4</v>
      </c>
      <c r="BH102" s="20"/>
      <c r="BI102" s="20">
        <v>1.8</v>
      </c>
      <c r="BJ102" s="20"/>
      <c r="BK102" s="20">
        <v>2</v>
      </c>
      <c r="BL102" s="20"/>
      <c r="BM102" s="20">
        <v>1</v>
      </c>
      <c r="BN102" s="20"/>
      <c r="BO102" s="20">
        <v>1</v>
      </c>
      <c r="BP102" s="20"/>
      <c r="BQ102" s="20">
        <v>3</v>
      </c>
      <c r="BR102" s="20"/>
      <c r="BS102" s="20">
        <v>2</v>
      </c>
      <c r="BT102" s="20"/>
    </row>
    <row r="103" spans="1:72" ht="14.1" customHeight="1" x14ac:dyDescent="0.3">
      <c r="A103" s="7" t="s">
        <v>303</v>
      </c>
      <c r="B103" s="20">
        <v>0</v>
      </c>
      <c r="C103" s="20"/>
      <c r="D103" s="20">
        <v>0</v>
      </c>
      <c r="E103" s="20"/>
      <c r="F103" s="20">
        <v>3.8</v>
      </c>
      <c r="G103" s="20"/>
      <c r="H103" s="20">
        <v>4</v>
      </c>
      <c r="I103" s="20"/>
      <c r="J103" s="20">
        <v>2.8</v>
      </c>
      <c r="K103" s="20"/>
      <c r="L103" s="20">
        <v>1.2</v>
      </c>
      <c r="M103" s="20"/>
      <c r="N103" s="20">
        <v>1</v>
      </c>
      <c r="O103" s="20"/>
      <c r="P103" s="20">
        <v>0</v>
      </c>
      <c r="Q103" s="20"/>
      <c r="R103" s="20">
        <v>1</v>
      </c>
      <c r="S103" s="20"/>
      <c r="T103" s="20">
        <v>1</v>
      </c>
      <c r="U103" s="20"/>
      <c r="V103" s="20">
        <v>1.8</v>
      </c>
      <c r="W103" s="20"/>
      <c r="X103" s="20">
        <v>2</v>
      </c>
      <c r="Y103" s="20"/>
      <c r="Z103" s="20">
        <v>2</v>
      </c>
      <c r="AA103" s="20"/>
      <c r="AB103" s="20">
        <v>3</v>
      </c>
      <c r="AC103" s="20"/>
      <c r="AD103" s="20">
        <v>3.1</v>
      </c>
      <c r="AE103" s="20"/>
      <c r="AF103" s="20">
        <v>4.8000000000000007</v>
      </c>
      <c r="AG103" s="20"/>
      <c r="AH103" s="20">
        <v>5.6000000000000014</v>
      </c>
      <c r="AI103" s="20"/>
      <c r="AJ103" s="20">
        <v>5</v>
      </c>
      <c r="AK103" s="20"/>
      <c r="AL103" s="20">
        <v>7</v>
      </c>
      <c r="AM103" s="20"/>
      <c r="AN103" s="20">
        <v>7.8000000000000007</v>
      </c>
      <c r="AO103" s="20"/>
      <c r="AP103" s="20">
        <v>5</v>
      </c>
      <c r="AQ103" s="20"/>
      <c r="AR103" s="20">
        <v>6</v>
      </c>
      <c r="AS103" s="20"/>
      <c r="AT103" s="20">
        <v>8.8000000000000007</v>
      </c>
      <c r="AU103" s="20"/>
      <c r="AV103" s="20">
        <v>6</v>
      </c>
      <c r="AW103" s="20"/>
      <c r="AX103" s="20">
        <v>1.8</v>
      </c>
      <c r="AY103" s="20"/>
      <c r="AZ103" s="20">
        <v>5</v>
      </c>
      <c r="BA103" s="20"/>
      <c r="BB103" s="20">
        <v>5</v>
      </c>
      <c r="BC103" s="20"/>
      <c r="BD103" s="20">
        <v>3.2</v>
      </c>
      <c r="BE103" s="20"/>
      <c r="BF103" s="20">
        <v>4</v>
      </c>
      <c r="BG103" s="20"/>
      <c r="BH103" s="20">
        <v>4.8000000000000007</v>
      </c>
      <c r="BI103" s="20"/>
      <c r="BJ103" s="20">
        <v>3.8</v>
      </c>
      <c r="BK103" s="20"/>
      <c r="BL103" s="20">
        <v>2</v>
      </c>
      <c r="BM103" s="20"/>
      <c r="BN103" s="20">
        <v>1</v>
      </c>
      <c r="BO103" s="20"/>
      <c r="BP103" s="20">
        <v>2.8</v>
      </c>
      <c r="BQ103" s="20"/>
      <c r="BR103" s="20">
        <v>1</v>
      </c>
      <c r="BS103" s="20"/>
      <c r="BT103" s="20">
        <v>0</v>
      </c>
    </row>
    <row r="104" spans="1:72" ht="14.1" customHeight="1" x14ac:dyDescent="0.3">
      <c r="A104" s="7" t="s">
        <v>305</v>
      </c>
      <c r="B104" s="20"/>
      <c r="C104" s="20">
        <v>0</v>
      </c>
      <c r="D104" s="20"/>
      <c r="E104" s="20">
        <v>1</v>
      </c>
      <c r="F104" s="20"/>
      <c r="G104" s="20">
        <v>1</v>
      </c>
      <c r="H104" s="20"/>
      <c r="I104" s="20">
        <v>2</v>
      </c>
      <c r="J104" s="20"/>
      <c r="K104" s="20">
        <v>0.8</v>
      </c>
      <c r="L104" s="20"/>
      <c r="M104" s="20">
        <v>1</v>
      </c>
      <c r="N104" s="20"/>
      <c r="O104" s="20">
        <v>2</v>
      </c>
      <c r="P104" s="20"/>
      <c r="Q104" s="20">
        <v>1</v>
      </c>
      <c r="R104" s="20"/>
      <c r="S104" s="20">
        <v>0.8</v>
      </c>
      <c r="T104" s="20"/>
      <c r="U104" s="20">
        <v>1</v>
      </c>
      <c r="V104" s="20"/>
      <c r="W104" s="20">
        <v>1</v>
      </c>
      <c r="X104" s="20"/>
      <c r="Y104" s="20">
        <v>1</v>
      </c>
      <c r="Z104" s="20"/>
      <c r="AA104" s="20">
        <v>1</v>
      </c>
      <c r="AB104" s="20"/>
      <c r="AC104" s="20">
        <v>2</v>
      </c>
      <c r="AD104" s="20"/>
      <c r="AE104" s="20">
        <v>2</v>
      </c>
      <c r="AF104" s="20"/>
      <c r="AG104" s="20">
        <v>4</v>
      </c>
      <c r="AH104" s="20"/>
      <c r="AI104" s="20">
        <v>3</v>
      </c>
      <c r="AJ104" s="20"/>
      <c r="AK104" s="20">
        <v>2.8</v>
      </c>
      <c r="AL104" s="20"/>
      <c r="AM104" s="20">
        <v>4</v>
      </c>
      <c r="AN104" s="20"/>
      <c r="AO104" s="20">
        <v>2</v>
      </c>
      <c r="AP104" s="20"/>
      <c r="AQ104" s="20">
        <v>3</v>
      </c>
      <c r="AR104" s="20"/>
      <c r="AS104" s="20">
        <v>3.8</v>
      </c>
      <c r="AT104" s="20"/>
      <c r="AU104" s="20">
        <v>4</v>
      </c>
      <c r="AV104" s="20"/>
      <c r="AW104" s="20">
        <v>2</v>
      </c>
      <c r="AX104" s="20"/>
      <c r="AY104" s="20">
        <v>3</v>
      </c>
      <c r="AZ104" s="20"/>
      <c r="BA104" s="20">
        <v>3</v>
      </c>
      <c r="BB104" s="20"/>
      <c r="BC104" s="20">
        <v>2.8</v>
      </c>
      <c r="BD104" s="20"/>
      <c r="BE104" s="20">
        <v>3</v>
      </c>
      <c r="BF104" s="20"/>
      <c r="BG104" s="20">
        <v>4</v>
      </c>
      <c r="BH104" s="20"/>
      <c r="BI104" s="20">
        <v>1</v>
      </c>
      <c r="BJ104" s="20"/>
      <c r="BK104" s="20">
        <v>1.1000000000000001</v>
      </c>
      <c r="BL104" s="20"/>
      <c r="BM104" s="20">
        <v>1</v>
      </c>
      <c r="BN104" s="20"/>
      <c r="BO104" s="20">
        <v>1</v>
      </c>
      <c r="BP104" s="20"/>
      <c r="BQ104" s="20">
        <v>3</v>
      </c>
      <c r="BR104" s="20"/>
      <c r="BS104" s="20">
        <v>1</v>
      </c>
      <c r="BT104" s="20"/>
    </row>
    <row r="105" spans="1:72" ht="14.1" customHeight="1" x14ac:dyDescent="0.3">
      <c r="A105" s="7" t="s">
        <v>304</v>
      </c>
      <c r="B105" s="20"/>
      <c r="C105" s="20">
        <v>0</v>
      </c>
      <c r="D105" s="20"/>
      <c r="E105" s="20">
        <v>1</v>
      </c>
      <c r="F105" s="20"/>
      <c r="G105" s="20">
        <v>1</v>
      </c>
      <c r="H105" s="20"/>
      <c r="I105" s="20">
        <v>2</v>
      </c>
      <c r="J105" s="20"/>
      <c r="K105" s="20">
        <v>0</v>
      </c>
      <c r="L105" s="20"/>
      <c r="M105" s="20">
        <v>1</v>
      </c>
      <c r="N105" s="20"/>
      <c r="O105" s="20">
        <v>2</v>
      </c>
      <c r="P105" s="20"/>
      <c r="Q105" s="20">
        <v>0.8</v>
      </c>
      <c r="R105" s="20"/>
      <c r="S105" s="20">
        <v>0.8</v>
      </c>
      <c r="T105" s="20"/>
      <c r="U105" s="20">
        <v>1</v>
      </c>
      <c r="V105" s="20"/>
      <c r="W105" s="20">
        <v>1</v>
      </c>
      <c r="X105" s="20"/>
      <c r="Y105" s="20">
        <v>1</v>
      </c>
      <c r="Z105" s="20"/>
      <c r="AA105" s="20">
        <v>1</v>
      </c>
      <c r="AB105" s="20"/>
      <c r="AC105" s="20">
        <v>2</v>
      </c>
      <c r="AD105" s="20"/>
      <c r="AE105" s="20">
        <v>2</v>
      </c>
      <c r="AF105" s="20"/>
      <c r="AG105" s="20">
        <v>4</v>
      </c>
      <c r="AH105" s="20"/>
      <c r="AI105" s="20">
        <v>3</v>
      </c>
      <c r="AJ105" s="20"/>
      <c r="AK105" s="20">
        <v>2.8</v>
      </c>
      <c r="AL105" s="20"/>
      <c r="AM105" s="20">
        <v>4</v>
      </c>
      <c r="AN105" s="20"/>
      <c r="AO105" s="20">
        <v>2</v>
      </c>
      <c r="AP105" s="20"/>
      <c r="AQ105" s="20">
        <v>3</v>
      </c>
      <c r="AR105" s="20"/>
      <c r="AS105" s="20">
        <v>3.8</v>
      </c>
      <c r="AT105" s="20"/>
      <c r="AU105" s="20">
        <v>4</v>
      </c>
      <c r="AV105" s="20"/>
      <c r="AW105" s="20">
        <v>2</v>
      </c>
      <c r="AX105" s="20"/>
      <c r="AY105" s="20">
        <v>3</v>
      </c>
      <c r="AZ105" s="20"/>
      <c r="BA105" s="20">
        <v>3</v>
      </c>
      <c r="BB105" s="20"/>
      <c r="BC105" s="20">
        <v>2</v>
      </c>
      <c r="BD105" s="20"/>
      <c r="BE105" s="20">
        <v>2.8</v>
      </c>
      <c r="BF105" s="20"/>
      <c r="BG105" s="20">
        <v>4</v>
      </c>
      <c r="BH105" s="20"/>
      <c r="BI105" s="20">
        <v>1</v>
      </c>
      <c r="BJ105" s="20"/>
      <c r="BK105" s="20">
        <v>1</v>
      </c>
      <c r="BL105" s="20"/>
      <c r="BM105" s="20">
        <v>1</v>
      </c>
      <c r="BN105" s="20"/>
      <c r="BO105" s="20">
        <v>0.8</v>
      </c>
      <c r="BP105" s="20"/>
      <c r="BQ105" s="20">
        <v>3</v>
      </c>
      <c r="BR105" s="20"/>
      <c r="BS105" s="20">
        <v>1</v>
      </c>
      <c r="BT105" s="20"/>
    </row>
    <row r="106" spans="1:72" ht="14.1" customHeight="1" x14ac:dyDescent="0.3">
      <c r="A106" s="7" t="s">
        <v>301</v>
      </c>
      <c r="B106" s="20">
        <v>0</v>
      </c>
      <c r="C106" s="20"/>
      <c r="D106" s="20">
        <v>0</v>
      </c>
      <c r="E106" s="20"/>
      <c r="F106" s="20">
        <v>4</v>
      </c>
      <c r="G106" s="20"/>
      <c r="H106" s="20">
        <v>2</v>
      </c>
      <c r="I106" s="20"/>
      <c r="J106" s="20">
        <v>0.8</v>
      </c>
      <c r="K106" s="20"/>
      <c r="L106" s="20">
        <v>0</v>
      </c>
      <c r="M106" s="20"/>
      <c r="N106" s="20">
        <v>1</v>
      </c>
      <c r="O106" s="20"/>
      <c r="P106" s="20">
        <v>0</v>
      </c>
      <c r="Q106" s="20"/>
      <c r="R106" s="20">
        <v>0</v>
      </c>
      <c r="S106" s="20"/>
      <c r="T106" s="20">
        <v>0</v>
      </c>
      <c r="U106" s="20"/>
      <c r="V106" s="20">
        <v>0</v>
      </c>
      <c r="W106" s="20"/>
      <c r="X106" s="20">
        <v>1</v>
      </c>
      <c r="Y106" s="20"/>
      <c r="Z106" s="20">
        <v>0</v>
      </c>
      <c r="AA106" s="20"/>
      <c r="AB106" s="20">
        <v>0.8</v>
      </c>
      <c r="AC106" s="20"/>
      <c r="AD106" s="20">
        <v>0</v>
      </c>
      <c r="AE106" s="20"/>
      <c r="AF106" s="20">
        <v>1</v>
      </c>
      <c r="AG106" s="20"/>
      <c r="AH106" s="20">
        <v>0.8</v>
      </c>
      <c r="AI106" s="20"/>
      <c r="AJ106" s="20">
        <v>1</v>
      </c>
      <c r="AK106" s="20"/>
      <c r="AL106" s="20">
        <v>2</v>
      </c>
      <c r="AM106" s="20"/>
      <c r="AN106" s="20">
        <v>2</v>
      </c>
      <c r="AO106" s="20"/>
      <c r="AP106" s="20">
        <v>0</v>
      </c>
      <c r="AQ106" s="20"/>
      <c r="AR106" s="20">
        <v>0</v>
      </c>
      <c r="AS106" s="20"/>
      <c r="AT106" s="20">
        <v>1</v>
      </c>
      <c r="AU106" s="20"/>
      <c r="AV106" s="20">
        <v>1</v>
      </c>
      <c r="AW106" s="20"/>
      <c r="AX106" s="20">
        <v>0</v>
      </c>
      <c r="AY106" s="20"/>
      <c r="AZ106" s="20">
        <v>1</v>
      </c>
      <c r="BA106" s="20"/>
      <c r="BB106" s="20">
        <v>0</v>
      </c>
      <c r="BC106" s="20"/>
      <c r="BD106" s="20">
        <v>1</v>
      </c>
      <c r="BE106" s="20"/>
      <c r="BF106" s="20">
        <v>0</v>
      </c>
      <c r="BG106" s="20"/>
      <c r="BH106" s="20">
        <v>0</v>
      </c>
      <c r="BI106" s="20"/>
      <c r="BJ106" s="20">
        <v>0.8</v>
      </c>
      <c r="BK106" s="20"/>
      <c r="BL106" s="20">
        <v>0.8</v>
      </c>
      <c r="BM106" s="20"/>
      <c r="BN106" s="20">
        <v>0</v>
      </c>
      <c r="BO106" s="20"/>
      <c r="BP106" s="20">
        <v>0</v>
      </c>
      <c r="BQ106" s="20"/>
      <c r="BR106" s="20">
        <v>0</v>
      </c>
      <c r="BS106" s="20"/>
      <c r="BT106" s="20">
        <v>0</v>
      </c>
    </row>
    <row r="107" spans="1:72" ht="14.1" customHeight="1" x14ac:dyDescent="0.3">
      <c r="A107" s="7" t="s">
        <v>302</v>
      </c>
      <c r="B107" s="20"/>
      <c r="C107" s="20">
        <v>0</v>
      </c>
      <c r="D107" s="20"/>
      <c r="E107" s="20">
        <v>0</v>
      </c>
      <c r="F107" s="20"/>
      <c r="G107" s="20">
        <v>0</v>
      </c>
      <c r="H107" s="20"/>
      <c r="I107" s="20">
        <v>0</v>
      </c>
      <c r="J107" s="20"/>
      <c r="K107" s="20">
        <v>0</v>
      </c>
      <c r="L107" s="20"/>
      <c r="M107" s="20">
        <v>0</v>
      </c>
      <c r="N107" s="20"/>
      <c r="O107" s="20">
        <v>0</v>
      </c>
      <c r="P107" s="20"/>
      <c r="Q107" s="20">
        <v>0</v>
      </c>
      <c r="R107" s="20"/>
      <c r="S107" s="20">
        <v>0</v>
      </c>
      <c r="T107" s="20"/>
      <c r="U107" s="20">
        <v>0</v>
      </c>
      <c r="V107" s="20"/>
      <c r="W107" s="20">
        <v>0</v>
      </c>
      <c r="X107" s="20"/>
      <c r="Y107" s="20">
        <v>0</v>
      </c>
      <c r="Z107" s="20"/>
      <c r="AA107" s="20">
        <v>0</v>
      </c>
      <c r="AB107" s="20"/>
      <c r="AC107" s="20">
        <v>0</v>
      </c>
      <c r="AD107" s="20"/>
      <c r="AE107" s="20">
        <v>0</v>
      </c>
      <c r="AF107" s="20"/>
      <c r="AG107" s="20">
        <v>0</v>
      </c>
      <c r="AH107" s="20"/>
      <c r="AI107" s="20">
        <v>0</v>
      </c>
      <c r="AJ107" s="20"/>
      <c r="AK107" s="20">
        <v>0</v>
      </c>
      <c r="AL107" s="20"/>
      <c r="AM107" s="20">
        <v>0</v>
      </c>
      <c r="AN107" s="20"/>
      <c r="AO107" s="20">
        <v>0</v>
      </c>
      <c r="AP107" s="20"/>
      <c r="AQ107" s="20">
        <v>0</v>
      </c>
      <c r="AR107" s="20"/>
      <c r="AS107" s="20">
        <v>0</v>
      </c>
      <c r="AT107" s="20"/>
      <c r="AU107" s="20">
        <v>0</v>
      </c>
      <c r="AV107" s="20"/>
      <c r="AW107" s="20">
        <v>0</v>
      </c>
      <c r="AX107" s="20"/>
      <c r="AY107" s="20">
        <v>0</v>
      </c>
      <c r="AZ107" s="20"/>
      <c r="BA107" s="20">
        <v>0</v>
      </c>
      <c r="BB107" s="20"/>
      <c r="BC107" s="20">
        <v>0</v>
      </c>
      <c r="BD107" s="20"/>
      <c r="BE107" s="20">
        <v>0</v>
      </c>
      <c r="BF107" s="20"/>
      <c r="BG107" s="20">
        <v>0</v>
      </c>
      <c r="BH107" s="20"/>
      <c r="BI107" s="20">
        <v>0</v>
      </c>
      <c r="BJ107" s="20"/>
      <c r="BK107" s="20">
        <v>0</v>
      </c>
      <c r="BL107" s="20"/>
      <c r="BM107" s="20">
        <v>0</v>
      </c>
      <c r="BN107" s="20"/>
      <c r="BO107" s="20">
        <v>0</v>
      </c>
      <c r="BP107" s="20"/>
      <c r="BQ107" s="20">
        <v>1</v>
      </c>
      <c r="BR107" s="20"/>
      <c r="BS107" s="20">
        <v>0</v>
      </c>
      <c r="BT107" s="20"/>
    </row>
    <row r="108" spans="1:72" ht="14.1" customHeight="1" x14ac:dyDescent="0.3">
      <c r="A108" s="69" t="s">
        <v>116</v>
      </c>
      <c r="B108" s="70">
        <f>MAX(B62:B107)</f>
        <v>4</v>
      </c>
      <c r="C108" s="70">
        <f t="shared" ref="C108:BN108" si="4">MAX(C62:C107)</f>
        <v>6</v>
      </c>
      <c r="D108" s="70">
        <f t="shared" si="4"/>
        <v>6</v>
      </c>
      <c r="E108" s="70">
        <f t="shared" si="4"/>
        <v>10.6</v>
      </c>
      <c r="F108" s="70">
        <f t="shared" si="4"/>
        <v>13</v>
      </c>
      <c r="G108" s="70">
        <f t="shared" si="4"/>
        <v>11</v>
      </c>
      <c r="H108" s="70">
        <f t="shared" si="4"/>
        <v>22.8</v>
      </c>
      <c r="I108" s="70">
        <f t="shared" si="4"/>
        <v>18</v>
      </c>
      <c r="J108" s="70">
        <f t="shared" si="4"/>
        <v>20.6</v>
      </c>
      <c r="K108" s="70">
        <f t="shared" si="4"/>
        <v>28</v>
      </c>
      <c r="L108" s="70">
        <f t="shared" si="4"/>
        <v>50.6</v>
      </c>
      <c r="M108" s="70">
        <f t="shared" si="4"/>
        <v>26.7</v>
      </c>
      <c r="N108" s="70">
        <f t="shared" si="4"/>
        <v>33.799999999999997</v>
      </c>
      <c r="O108" s="70">
        <f t="shared" si="4"/>
        <v>28</v>
      </c>
      <c r="P108" s="70">
        <f t="shared" si="4"/>
        <v>18.8</v>
      </c>
      <c r="Q108" s="70">
        <f t="shared" si="4"/>
        <v>24.2</v>
      </c>
      <c r="R108" s="70">
        <f t="shared" si="4"/>
        <v>18.600000000000001</v>
      </c>
      <c r="S108" s="70">
        <f t="shared" si="4"/>
        <v>13.2</v>
      </c>
      <c r="T108" s="70">
        <f t="shared" si="4"/>
        <v>20.8</v>
      </c>
      <c r="U108" s="70">
        <f t="shared" si="4"/>
        <v>15.8</v>
      </c>
      <c r="V108" s="70">
        <f t="shared" si="4"/>
        <v>21.6</v>
      </c>
      <c r="W108" s="70">
        <f t="shared" si="4"/>
        <v>16.8</v>
      </c>
      <c r="X108" s="70">
        <f t="shared" si="4"/>
        <v>16</v>
      </c>
      <c r="Y108" s="70">
        <f t="shared" si="4"/>
        <v>15</v>
      </c>
      <c r="Z108" s="70">
        <f t="shared" si="4"/>
        <v>17.8</v>
      </c>
      <c r="AA108" s="70">
        <f t="shared" si="4"/>
        <v>15.6</v>
      </c>
      <c r="AB108" s="70">
        <f t="shared" si="4"/>
        <v>16.600000000000001</v>
      </c>
      <c r="AC108" s="70">
        <f t="shared" si="4"/>
        <v>15.8</v>
      </c>
      <c r="AD108" s="70">
        <f t="shared" si="4"/>
        <v>18.8</v>
      </c>
      <c r="AE108" s="70">
        <f t="shared" si="4"/>
        <v>21.6</v>
      </c>
      <c r="AF108" s="70">
        <f t="shared" si="4"/>
        <v>25.2</v>
      </c>
      <c r="AG108" s="70">
        <f t="shared" si="4"/>
        <v>18.8</v>
      </c>
      <c r="AH108" s="70">
        <f t="shared" si="4"/>
        <v>29.2</v>
      </c>
      <c r="AI108" s="70">
        <f t="shared" si="4"/>
        <v>23.6</v>
      </c>
      <c r="AJ108" s="70">
        <f t="shared" si="4"/>
        <v>29.3</v>
      </c>
      <c r="AK108" s="70">
        <f t="shared" si="4"/>
        <v>22.6</v>
      </c>
      <c r="AL108" s="70">
        <f t="shared" si="4"/>
        <v>29.8</v>
      </c>
      <c r="AM108" s="70">
        <f t="shared" si="4"/>
        <v>29.8</v>
      </c>
      <c r="AN108" s="70">
        <f t="shared" si="4"/>
        <v>29.5</v>
      </c>
      <c r="AO108" s="70">
        <f t="shared" si="4"/>
        <v>19.8</v>
      </c>
      <c r="AP108" s="70">
        <f t="shared" si="4"/>
        <v>39.5</v>
      </c>
      <c r="AQ108" s="70">
        <f t="shared" si="4"/>
        <v>30</v>
      </c>
      <c r="AR108" s="70">
        <f t="shared" si="4"/>
        <v>33</v>
      </c>
      <c r="AS108" s="70">
        <f t="shared" si="4"/>
        <v>32.200000000000003</v>
      </c>
      <c r="AT108" s="70">
        <f t="shared" si="4"/>
        <v>35.200000000000003</v>
      </c>
      <c r="AU108" s="70">
        <f t="shared" si="4"/>
        <v>26.2</v>
      </c>
      <c r="AV108" s="70">
        <f t="shared" si="4"/>
        <v>23</v>
      </c>
      <c r="AW108" s="70">
        <f t="shared" si="4"/>
        <v>24</v>
      </c>
      <c r="AX108" s="70">
        <f t="shared" si="4"/>
        <v>16.8</v>
      </c>
      <c r="AY108" s="70">
        <f t="shared" si="4"/>
        <v>32.6</v>
      </c>
      <c r="AZ108" s="70">
        <f t="shared" si="4"/>
        <v>24.8</v>
      </c>
      <c r="BA108" s="70">
        <f t="shared" si="4"/>
        <v>21</v>
      </c>
      <c r="BB108" s="70">
        <f t="shared" si="4"/>
        <v>29</v>
      </c>
      <c r="BC108" s="70">
        <f t="shared" si="4"/>
        <v>23.8</v>
      </c>
      <c r="BD108" s="70">
        <f t="shared" si="4"/>
        <v>24.6</v>
      </c>
      <c r="BE108" s="70">
        <f t="shared" si="4"/>
        <v>43.2</v>
      </c>
      <c r="BF108" s="70">
        <f t="shared" si="4"/>
        <v>27</v>
      </c>
      <c r="BG108" s="70">
        <f t="shared" si="4"/>
        <v>25.2</v>
      </c>
      <c r="BH108" s="70">
        <f t="shared" si="4"/>
        <v>23.4</v>
      </c>
      <c r="BI108" s="70">
        <f t="shared" si="4"/>
        <v>24.8</v>
      </c>
      <c r="BJ108" s="70">
        <f t="shared" si="4"/>
        <v>28.6</v>
      </c>
      <c r="BK108" s="70">
        <f t="shared" si="4"/>
        <v>20.6</v>
      </c>
      <c r="BL108" s="70">
        <f t="shared" si="4"/>
        <v>22</v>
      </c>
      <c r="BM108" s="70">
        <f t="shared" si="4"/>
        <v>19.100000000000001</v>
      </c>
      <c r="BN108" s="70">
        <f t="shared" si="4"/>
        <v>21</v>
      </c>
      <c r="BO108" s="70">
        <f t="shared" ref="BO108:BT108" si="5">MAX(BO62:BO107)</f>
        <v>18.8</v>
      </c>
      <c r="BP108" s="70">
        <f t="shared" si="5"/>
        <v>21.7</v>
      </c>
      <c r="BQ108" s="70">
        <f t="shared" si="5"/>
        <v>20</v>
      </c>
      <c r="BR108" s="70">
        <f t="shared" si="5"/>
        <v>14.7</v>
      </c>
      <c r="BS108" s="70">
        <f t="shared" si="5"/>
        <v>13.6</v>
      </c>
      <c r="BT108" s="70">
        <f t="shared" si="5"/>
        <v>9</v>
      </c>
    </row>
    <row r="109" spans="1:72" ht="14.1" customHeight="1" x14ac:dyDescent="0.3">
      <c r="A109" s="21" t="s">
        <v>117</v>
      </c>
      <c r="B109" s="23">
        <f>HOUR(B60)</f>
        <v>5</v>
      </c>
      <c r="C109" s="23">
        <f t="shared" ref="C109:BN109" si="6">HOUR(C60)</f>
        <v>5</v>
      </c>
      <c r="D109" s="23">
        <f t="shared" si="6"/>
        <v>6</v>
      </c>
      <c r="E109" s="23">
        <f t="shared" si="6"/>
        <v>6</v>
      </c>
      <c r="F109" s="23">
        <f t="shared" si="6"/>
        <v>6</v>
      </c>
      <c r="G109" s="23">
        <f t="shared" si="6"/>
        <v>6</v>
      </c>
      <c r="H109" s="23">
        <f t="shared" si="6"/>
        <v>7</v>
      </c>
      <c r="I109" s="23">
        <f t="shared" si="6"/>
        <v>7</v>
      </c>
      <c r="J109" s="23">
        <f t="shared" si="6"/>
        <v>7</v>
      </c>
      <c r="K109" s="23">
        <f t="shared" si="6"/>
        <v>7</v>
      </c>
      <c r="L109" s="23">
        <f t="shared" si="6"/>
        <v>7</v>
      </c>
      <c r="M109" s="23">
        <f t="shared" si="6"/>
        <v>7</v>
      </c>
      <c r="N109" s="23">
        <f t="shared" si="6"/>
        <v>8</v>
      </c>
      <c r="O109" s="23">
        <f t="shared" si="6"/>
        <v>8</v>
      </c>
      <c r="P109" s="23">
        <f t="shared" si="6"/>
        <v>8</v>
      </c>
      <c r="Q109" s="23">
        <f t="shared" si="6"/>
        <v>8</v>
      </c>
      <c r="R109" s="23">
        <f t="shared" si="6"/>
        <v>8</v>
      </c>
      <c r="S109" s="23">
        <f t="shared" si="6"/>
        <v>8</v>
      </c>
      <c r="T109" s="23">
        <f t="shared" si="6"/>
        <v>9</v>
      </c>
      <c r="U109" s="23">
        <f t="shared" si="6"/>
        <v>9</v>
      </c>
      <c r="V109" s="23">
        <f t="shared" si="6"/>
        <v>9</v>
      </c>
      <c r="W109" s="23">
        <f t="shared" si="6"/>
        <v>9</v>
      </c>
      <c r="X109" s="23">
        <f t="shared" si="6"/>
        <v>10</v>
      </c>
      <c r="Y109" s="23">
        <f t="shared" si="6"/>
        <v>10</v>
      </c>
      <c r="Z109" s="23">
        <f t="shared" si="6"/>
        <v>10</v>
      </c>
      <c r="AA109" s="23">
        <f t="shared" si="6"/>
        <v>10</v>
      </c>
      <c r="AB109" s="23">
        <f t="shared" si="6"/>
        <v>11</v>
      </c>
      <c r="AC109" s="23">
        <f t="shared" si="6"/>
        <v>11</v>
      </c>
      <c r="AD109" s="23">
        <f t="shared" si="6"/>
        <v>11</v>
      </c>
      <c r="AE109" s="23">
        <f t="shared" si="6"/>
        <v>11</v>
      </c>
      <c r="AF109" s="23">
        <f t="shared" si="6"/>
        <v>12</v>
      </c>
      <c r="AG109" s="23">
        <f t="shared" si="6"/>
        <v>12</v>
      </c>
      <c r="AH109" s="23">
        <f t="shared" si="6"/>
        <v>12</v>
      </c>
      <c r="AI109" s="23">
        <f t="shared" si="6"/>
        <v>12</v>
      </c>
      <c r="AJ109" s="23">
        <f t="shared" si="6"/>
        <v>13</v>
      </c>
      <c r="AK109" s="23">
        <f t="shared" si="6"/>
        <v>13</v>
      </c>
      <c r="AL109" s="23">
        <f t="shared" si="6"/>
        <v>13</v>
      </c>
      <c r="AM109" s="23">
        <f t="shared" si="6"/>
        <v>13</v>
      </c>
      <c r="AN109" s="23">
        <f t="shared" si="6"/>
        <v>14</v>
      </c>
      <c r="AO109" s="23">
        <f t="shared" si="6"/>
        <v>14</v>
      </c>
      <c r="AP109" s="23">
        <f t="shared" si="6"/>
        <v>14</v>
      </c>
      <c r="AQ109" s="23">
        <f t="shared" si="6"/>
        <v>14</v>
      </c>
      <c r="AR109" s="23">
        <f t="shared" si="6"/>
        <v>14</v>
      </c>
      <c r="AS109" s="23">
        <f t="shared" si="6"/>
        <v>15</v>
      </c>
      <c r="AT109" s="23">
        <f t="shared" si="6"/>
        <v>15</v>
      </c>
      <c r="AU109" s="23">
        <f t="shared" si="6"/>
        <v>15</v>
      </c>
      <c r="AV109" s="23">
        <f t="shared" si="6"/>
        <v>15</v>
      </c>
      <c r="AW109" s="23">
        <f t="shared" si="6"/>
        <v>15</v>
      </c>
      <c r="AX109" s="23">
        <f t="shared" si="6"/>
        <v>16</v>
      </c>
      <c r="AY109" s="23">
        <f t="shared" si="6"/>
        <v>16</v>
      </c>
      <c r="AZ109" s="23">
        <f t="shared" si="6"/>
        <v>16</v>
      </c>
      <c r="BA109" s="23">
        <f t="shared" si="6"/>
        <v>16</v>
      </c>
      <c r="BB109" s="23">
        <f t="shared" si="6"/>
        <v>16</v>
      </c>
      <c r="BC109" s="23">
        <f t="shared" si="6"/>
        <v>16</v>
      </c>
      <c r="BD109" s="23">
        <f t="shared" si="6"/>
        <v>17</v>
      </c>
      <c r="BE109" s="23">
        <f t="shared" si="6"/>
        <v>17</v>
      </c>
      <c r="BF109" s="23">
        <f t="shared" si="6"/>
        <v>17</v>
      </c>
      <c r="BG109" s="23">
        <f t="shared" si="6"/>
        <v>17</v>
      </c>
      <c r="BH109" s="23">
        <f t="shared" si="6"/>
        <v>18</v>
      </c>
      <c r="BI109" s="23">
        <f t="shared" si="6"/>
        <v>18</v>
      </c>
      <c r="BJ109" s="23">
        <f t="shared" si="6"/>
        <v>18</v>
      </c>
      <c r="BK109" s="23">
        <f t="shared" si="6"/>
        <v>19</v>
      </c>
      <c r="BL109" s="23">
        <f t="shared" si="6"/>
        <v>19</v>
      </c>
      <c r="BM109" s="23">
        <f t="shared" si="6"/>
        <v>20</v>
      </c>
      <c r="BN109" s="23">
        <f t="shared" si="6"/>
        <v>20</v>
      </c>
      <c r="BO109" s="23">
        <f t="shared" ref="BO109:BT109" si="7">HOUR(BO60)</f>
        <v>21</v>
      </c>
      <c r="BP109" s="23">
        <f t="shared" si="7"/>
        <v>21</v>
      </c>
      <c r="BQ109" s="23">
        <f t="shared" si="7"/>
        <v>22</v>
      </c>
      <c r="BR109" s="23">
        <f t="shared" si="7"/>
        <v>22</v>
      </c>
      <c r="BS109" s="23">
        <f t="shared" si="7"/>
        <v>23</v>
      </c>
      <c r="BT109" s="23">
        <f t="shared" si="7"/>
        <v>23</v>
      </c>
    </row>
    <row r="113" spans="1:103" s="13" customFormat="1" ht="14.1" customHeight="1" x14ac:dyDescent="0.3">
      <c r="A113" s="15" t="s">
        <v>351</v>
      </c>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BB113"/>
      <c r="BC113"/>
      <c r="BD113"/>
      <c r="BE113"/>
      <c r="BF113"/>
      <c r="BG113"/>
      <c r="BH113"/>
      <c r="BI113"/>
      <c r="BJ113"/>
      <c r="BK113"/>
      <c r="BL113"/>
      <c r="BM113"/>
      <c r="BN113"/>
      <c r="BO113"/>
      <c r="BP113"/>
      <c r="BQ113"/>
      <c r="BR113"/>
      <c r="BS113"/>
      <c r="BT113"/>
      <c r="BU113"/>
      <c r="BV113"/>
      <c r="BW113"/>
      <c r="BX113"/>
      <c r="CQ113"/>
      <c r="CR113"/>
      <c r="CS113"/>
      <c r="CT113"/>
      <c r="CU113"/>
      <c r="CV113"/>
      <c r="CW113"/>
      <c r="CX113"/>
      <c r="CY113"/>
    </row>
    <row r="114" spans="1:103" ht="14.1" customHeight="1" x14ac:dyDescent="0.3">
      <c r="A114" s="16" t="s">
        <v>82</v>
      </c>
      <c r="B114" s="16">
        <v>4001</v>
      </c>
      <c r="C114" s="16">
        <v>4003</v>
      </c>
      <c r="D114" s="16">
        <v>4005</v>
      </c>
      <c r="E114" s="16">
        <v>4007</v>
      </c>
      <c r="F114" s="16">
        <v>4009</v>
      </c>
      <c r="G114" s="16">
        <v>4011</v>
      </c>
      <c r="H114" s="16">
        <v>4013</v>
      </c>
      <c r="I114" s="16">
        <v>4015</v>
      </c>
      <c r="J114" s="16">
        <v>4017</v>
      </c>
      <c r="K114" s="16">
        <v>4019</v>
      </c>
      <c r="L114" s="16">
        <v>4021</v>
      </c>
      <c r="M114" s="16">
        <v>4023</v>
      </c>
      <c r="N114" s="16">
        <v>4025</v>
      </c>
      <c r="O114" s="16">
        <v>4027</v>
      </c>
      <c r="P114" s="16">
        <v>4029</v>
      </c>
      <c r="Q114" s="16">
        <v>4031</v>
      </c>
      <c r="R114" s="16">
        <v>4033</v>
      </c>
      <c r="S114" s="16">
        <v>4035</v>
      </c>
      <c r="T114" s="16">
        <v>4037</v>
      </c>
      <c r="U114" s="16">
        <v>4039</v>
      </c>
      <c r="V114" s="16">
        <v>4041</v>
      </c>
      <c r="W114" s="16">
        <v>4043</v>
      </c>
      <c r="X114" s="16">
        <v>4045</v>
      </c>
      <c r="Y114" s="16">
        <v>4047</v>
      </c>
      <c r="Z114" s="16">
        <v>4049</v>
      </c>
      <c r="AA114" s="16">
        <v>4051</v>
      </c>
      <c r="AB114" s="16">
        <v>4053</v>
      </c>
      <c r="AC114" s="16">
        <v>4055</v>
      </c>
      <c r="AD114" s="16">
        <v>4057</v>
      </c>
      <c r="AE114" s="16">
        <v>4059</v>
      </c>
      <c r="AF114" s="16">
        <v>4061</v>
      </c>
      <c r="AG114" s="16">
        <v>4063</v>
      </c>
      <c r="AH114" s="16">
        <v>4065</v>
      </c>
      <c r="AI114" s="16">
        <v>4067</v>
      </c>
      <c r="AJ114" s="16">
        <v>4069</v>
      </c>
      <c r="AK114" s="16">
        <v>4071</v>
      </c>
      <c r="AL114" s="16">
        <v>4073</v>
      </c>
      <c r="AM114" s="16">
        <v>4075</v>
      </c>
      <c r="AN114" s="16">
        <v>4077</v>
      </c>
      <c r="AO114" s="16">
        <v>4079</v>
      </c>
      <c r="AP114" s="16">
        <v>4081</v>
      </c>
      <c r="AQ114" s="16">
        <v>4083</v>
      </c>
      <c r="AR114" s="16">
        <v>4085</v>
      </c>
      <c r="AS114" s="16">
        <v>4087</v>
      </c>
      <c r="AT114" s="16">
        <v>4089</v>
      </c>
      <c r="AU114" s="16">
        <v>4091</v>
      </c>
      <c r="AV114" s="16">
        <v>4093</v>
      </c>
      <c r="AW114" s="16">
        <v>4095</v>
      </c>
      <c r="AX114" s="16">
        <v>4097</v>
      </c>
      <c r="AY114" s="16">
        <v>4099</v>
      </c>
      <c r="AZ114" s="16">
        <v>4101</v>
      </c>
      <c r="BA114" s="16">
        <v>4103</v>
      </c>
      <c r="BB114" s="16">
        <v>4105</v>
      </c>
    </row>
    <row r="115" spans="1:103" ht="14.1" customHeight="1" x14ac:dyDescent="0.3">
      <c r="A115" s="18" t="s">
        <v>83</v>
      </c>
      <c r="B115" s="59">
        <v>0.30486111111111108</v>
      </c>
      <c r="C115" s="59">
        <v>0.32430555555555557</v>
      </c>
      <c r="D115" s="59">
        <v>0.34513888888888888</v>
      </c>
      <c r="E115" s="59">
        <v>0.36736111111111108</v>
      </c>
      <c r="F115" s="59">
        <v>0.37916666666666665</v>
      </c>
      <c r="G115" s="59">
        <v>0.38819444444444445</v>
      </c>
      <c r="H115" s="59">
        <v>0.39999999999999997</v>
      </c>
      <c r="I115" s="59">
        <v>0.41111111111111115</v>
      </c>
      <c r="J115" s="59">
        <v>0.42083333333333334</v>
      </c>
      <c r="K115" s="59">
        <v>0.43333333333333335</v>
      </c>
      <c r="L115" s="59">
        <v>0.44166666666666665</v>
      </c>
      <c r="M115" s="59">
        <v>0.45069444444444445</v>
      </c>
      <c r="N115" s="59">
        <v>0.46249999999999997</v>
      </c>
      <c r="O115" s="59">
        <v>0.47152777777777777</v>
      </c>
      <c r="P115" s="59">
        <v>0.48472222222222222</v>
      </c>
      <c r="Q115" s="59">
        <v>0.49374999999999997</v>
      </c>
      <c r="R115" s="59">
        <v>0.50555555555555554</v>
      </c>
      <c r="S115" s="59">
        <v>0.51458333333333328</v>
      </c>
      <c r="T115" s="59">
        <v>0.52638888888888891</v>
      </c>
      <c r="U115" s="59">
        <v>0.53541666666666665</v>
      </c>
      <c r="V115" s="59">
        <v>0.54722222222222217</v>
      </c>
      <c r="W115" s="59">
        <v>0.55625000000000002</v>
      </c>
      <c r="X115" s="59">
        <v>0.56805555555555554</v>
      </c>
      <c r="Y115" s="59">
        <v>0.57708333333333328</v>
      </c>
      <c r="Z115" s="59">
        <v>0.58888888888888891</v>
      </c>
      <c r="AA115" s="59">
        <v>0.59791666666666665</v>
      </c>
      <c r="AB115" s="59">
        <v>0.60972222222222217</v>
      </c>
      <c r="AC115" s="59">
        <v>0.61875000000000002</v>
      </c>
      <c r="AD115" s="59">
        <v>0.63055555555555554</v>
      </c>
      <c r="AE115" s="59">
        <v>0.63958333333333328</v>
      </c>
      <c r="AF115" s="59">
        <v>0.65138888888888891</v>
      </c>
      <c r="AG115" s="59">
        <v>0.66041666666666665</v>
      </c>
      <c r="AH115" s="59">
        <v>0.67222222222222217</v>
      </c>
      <c r="AI115" s="59">
        <v>0.68125000000000002</v>
      </c>
      <c r="AJ115" s="59">
        <v>0.69305555555555554</v>
      </c>
      <c r="AK115" s="59">
        <v>0.70138888888888884</v>
      </c>
      <c r="AL115" s="59">
        <v>0.71388888888888891</v>
      </c>
      <c r="AM115" s="59">
        <v>0.72222222222222221</v>
      </c>
      <c r="AN115" s="59">
        <v>0.73472222222222217</v>
      </c>
      <c r="AO115" s="59">
        <v>0.74305555555555547</v>
      </c>
      <c r="AP115" s="59">
        <v>0.75555555555555554</v>
      </c>
      <c r="AQ115" s="59">
        <v>0.76388888888888884</v>
      </c>
      <c r="AR115" s="59">
        <v>0.78611111111111109</v>
      </c>
      <c r="AS115" s="59">
        <v>0.80833333333333324</v>
      </c>
      <c r="AT115" s="59">
        <v>0.82916666666666661</v>
      </c>
      <c r="AU115" s="59">
        <v>0.85</v>
      </c>
      <c r="AV115" s="59">
        <v>0.87083333333333324</v>
      </c>
      <c r="AW115" s="59">
        <v>0.89166666666666661</v>
      </c>
      <c r="AX115" s="59">
        <v>0.91249999999999998</v>
      </c>
      <c r="AY115" s="59">
        <v>0.93263888888888891</v>
      </c>
      <c r="AZ115" s="59">
        <v>0.95416666666666661</v>
      </c>
      <c r="BA115" s="59">
        <v>0.97430555555555554</v>
      </c>
      <c r="BB115" s="59">
        <v>0.99583333333333324</v>
      </c>
    </row>
    <row r="117" spans="1:103" ht="14.1" customHeight="1" x14ac:dyDescent="0.3">
      <c r="A117" s="7" t="s">
        <v>301</v>
      </c>
      <c r="B117" s="20">
        <v>0</v>
      </c>
      <c r="C117" s="20"/>
      <c r="D117" s="20">
        <v>1.4</v>
      </c>
      <c r="E117" s="20"/>
      <c r="F117" s="20">
        <v>1.8</v>
      </c>
      <c r="G117" s="20"/>
      <c r="H117" s="20">
        <v>1</v>
      </c>
      <c r="I117" s="20"/>
      <c r="J117" s="20">
        <v>5.2</v>
      </c>
      <c r="K117" s="20"/>
      <c r="L117" s="20">
        <v>3.6</v>
      </c>
      <c r="M117" s="20"/>
      <c r="N117" s="20">
        <v>3.8</v>
      </c>
      <c r="O117" s="20"/>
      <c r="P117" s="20">
        <v>3</v>
      </c>
      <c r="Q117" s="20"/>
      <c r="R117" s="20">
        <v>2.8</v>
      </c>
      <c r="S117" s="20"/>
      <c r="T117" s="20">
        <v>0.4</v>
      </c>
      <c r="U117" s="20"/>
      <c r="V117" s="20">
        <v>2</v>
      </c>
      <c r="W117" s="20"/>
      <c r="X117" s="20">
        <v>2.2000000000000002</v>
      </c>
      <c r="Y117" s="20"/>
      <c r="Z117" s="20">
        <v>0.4</v>
      </c>
      <c r="AA117" s="20"/>
      <c r="AB117" s="20">
        <v>1</v>
      </c>
      <c r="AC117" s="20"/>
      <c r="AD117" s="20">
        <v>1</v>
      </c>
      <c r="AE117" s="20"/>
      <c r="AF117" s="20">
        <v>1</v>
      </c>
      <c r="AG117" s="20"/>
      <c r="AH117" s="20">
        <v>1.4</v>
      </c>
      <c r="AI117" s="20"/>
      <c r="AJ117" s="20">
        <v>1.8</v>
      </c>
      <c r="AK117" s="20"/>
      <c r="AL117" s="20">
        <v>4.4000000000000004</v>
      </c>
      <c r="AM117" s="20"/>
      <c r="AN117" s="20">
        <v>0</v>
      </c>
      <c r="AO117" s="20"/>
      <c r="AP117" s="20">
        <v>1</v>
      </c>
      <c r="AQ117" s="20"/>
      <c r="AR117" s="20">
        <v>3.4</v>
      </c>
      <c r="AS117" s="20"/>
      <c r="AT117" s="20">
        <v>1.4</v>
      </c>
      <c r="AU117" s="20"/>
      <c r="AV117" s="20">
        <v>0.4</v>
      </c>
      <c r="AW117" s="20"/>
      <c r="AX117" s="20">
        <v>0.4</v>
      </c>
      <c r="AY117" s="20"/>
      <c r="AZ117" s="20">
        <v>1.8</v>
      </c>
      <c r="BA117" s="20"/>
      <c r="BB117" s="20">
        <v>1.4</v>
      </c>
    </row>
    <row r="118" spans="1:103" ht="14.1" customHeight="1" x14ac:dyDescent="0.3">
      <c r="A118" s="7" t="s">
        <v>302</v>
      </c>
      <c r="B118" s="20"/>
      <c r="C118" s="20">
        <v>1</v>
      </c>
      <c r="D118" s="20"/>
      <c r="E118" s="20">
        <v>1.4</v>
      </c>
      <c r="F118" s="20"/>
      <c r="G118" s="20">
        <v>0</v>
      </c>
      <c r="H118" s="20"/>
      <c r="I118" s="20">
        <v>0.8</v>
      </c>
      <c r="J118" s="20"/>
      <c r="K118" s="20">
        <v>1.4</v>
      </c>
      <c r="L118" s="20"/>
      <c r="M118" s="20">
        <v>0.8</v>
      </c>
      <c r="N118" s="20"/>
      <c r="O118" s="20">
        <v>3</v>
      </c>
      <c r="P118" s="20"/>
      <c r="Q118" s="20">
        <v>0.4</v>
      </c>
      <c r="R118" s="20"/>
      <c r="S118" s="20">
        <v>3.4</v>
      </c>
      <c r="T118" s="20"/>
      <c r="U118" s="20">
        <v>1</v>
      </c>
      <c r="V118" s="20"/>
      <c r="W118" s="20">
        <v>0.4</v>
      </c>
      <c r="X118" s="20"/>
      <c r="Y118" s="20">
        <v>2.4</v>
      </c>
      <c r="Z118" s="20"/>
      <c r="AA118" s="20">
        <v>3.4</v>
      </c>
      <c r="AB118" s="20"/>
      <c r="AC118" s="20">
        <v>0.8</v>
      </c>
      <c r="AD118" s="20"/>
      <c r="AE118" s="20">
        <v>0</v>
      </c>
      <c r="AF118" s="20"/>
      <c r="AG118" s="20">
        <v>1.4</v>
      </c>
      <c r="AH118" s="20"/>
      <c r="AI118" s="20">
        <v>0</v>
      </c>
      <c r="AJ118" s="20"/>
      <c r="AK118" s="20">
        <v>1.8</v>
      </c>
      <c r="AL118" s="20"/>
      <c r="AM118" s="20">
        <v>1.4</v>
      </c>
      <c r="AN118" s="20"/>
      <c r="AO118" s="20">
        <v>0.4</v>
      </c>
      <c r="AP118" s="20"/>
      <c r="AQ118" s="20">
        <v>0.4</v>
      </c>
      <c r="AR118" s="20"/>
      <c r="AS118" s="20">
        <v>2.4</v>
      </c>
      <c r="AT118" s="20"/>
      <c r="AU118" s="20">
        <v>0.8</v>
      </c>
      <c r="AV118" s="20"/>
      <c r="AW118" s="20">
        <v>1</v>
      </c>
      <c r="AX118" s="20"/>
      <c r="AY118" s="20">
        <v>0.4</v>
      </c>
      <c r="AZ118" s="20"/>
      <c r="BA118" s="20">
        <v>2</v>
      </c>
      <c r="BB118" s="20"/>
    </row>
    <row r="119" spans="1:103" ht="14.1" customHeight="1" x14ac:dyDescent="0.3">
      <c r="A119" s="7" t="s">
        <v>303</v>
      </c>
      <c r="B119" s="20">
        <v>0</v>
      </c>
      <c r="C119" s="20"/>
      <c r="D119" s="20">
        <v>1.4</v>
      </c>
      <c r="E119" s="20"/>
      <c r="F119" s="20">
        <v>2.6</v>
      </c>
      <c r="G119" s="20"/>
      <c r="H119" s="20">
        <v>1</v>
      </c>
      <c r="I119" s="20"/>
      <c r="J119" s="20">
        <v>5.2</v>
      </c>
      <c r="K119" s="20"/>
      <c r="L119" s="20">
        <v>4.2</v>
      </c>
      <c r="M119" s="20"/>
      <c r="N119" s="20">
        <v>3.8</v>
      </c>
      <c r="O119" s="20"/>
      <c r="P119" s="20">
        <v>3.4</v>
      </c>
      <c r="Q119" s="20"/>
      <c r="R119" s="20">
        <v>4.4000000000000004</v>
      </c>
      <c r="S119" s="20"/>
      <c r="T119" s="20">
        <v>1.8</v>
      </c>
      <c r="U119" s="20"/>
      <c r="V119" s="20">
        <v>2</v>
      </c>
      <c r="W119" s="20"/>
      <c r="X119" s="20">
        <v>2.2000000000000002</v>
      </c>
      <c r="Y119" s="20"/>
      <c r="Z119" s="20">
        <v>0.4</v>
      </c>
      <c r="AA119" s="20"/>
      <c r="AB119" s="20">
        <v>1.4</v>
      </c>
      <c r="AC119" s="20"/>
      <c r="AD119" s="20">
        <v>1</v>
      </c>
      <c r="AE119" s="20"/>
      <c r="AF119" s="20">
        <v>1.4</v>
      </c>
      <c r="AG119" s="20"/>
      <c r="AH119" s="20">
        <v>1.4</v>
      </c>
      <c r="AI119" s="20"/>
      <c r="AJ119" s="20">
        <v>2.4</v>
      </c>
      <c r="AK119" s="20"/>
      <c r="AL119" s="20">
        <v>5.8000000000000007</v>
      </c>
      <c r="AM119" s="20"/>
      <c r="AN119" s="20">
        <v>0</v>
      </c>
      <c r="AO119" s="20"/>
      <c r="AP119" s="20">
        <v>1.4</v>
      </c>
      <c r="AQ119" s="20"/>
      <c r="AR119" s="20">
        <v>4.4000000000000004</v>
      </c>
      <c r="AS119" s="20"/>
      <c r="AT119" s="20">
        <v>2.4</v>
      </c>
      <c r="AU119" s="20"/>
      <c r="AV119" s="20">
        <v>0.4</v>
      </c>
      <c r="AW119" s="20"/>
      <c r="AX119" s="20">
        <v>0.4</v>
      </c>
      <c r="AY119" s="20"/>
      <c r="AZ119" s="20">
        <v>1.8</v>
      </c>
      <c r="BA119" s="20"/>
      <c r="BB119" s="20">
        <v>1.4</v>
      </c>
    </row>
    <row r="120" spans="1:103" ht="14.1" customHeight="1" x14ac:dyDescent="0.3">
      <c r="A120" s="7" t="s">
        <v>304</v>
      </c>
      <c r="B120" s="20"/>
      <c r="C120" s="20">
        <v>1</v>
      </c>
      <c r="D120" s="20"/>
      <c r="E120" s="20">
        <v>1.4</v>
      </c>
      <c r="F120" s="20"/>
      <c r="G120" s="20">
        <v>0</v>
      </c>
      <c r="H120" s="20"/>
      <c r="I120" s="20">
        <v>0.8</v>
      </c>
      <c r="J120" s="20"/>
      <c r="K120" s="20">
        <v>1.4</v>
      </c>
      <c r="L120" s="20"/>
      <c r="M120" s="20">
        <v>0.8</v>
      </c>
      <c r="N120" s="20"/>
      <c r="O120" s="20">
        <v>3</v>
      </c>
      <c r="P120" s="20"/>
      <c r="Q120" s="20">
        <v>0.4</v>
      </c>
      <c r="R120" s="20"/>
      <c r="S120" s="20">
        <v>3.4</v>
      </c>
      <c r="T120" s="20"/>
      <c r="U120" s="20">
        <v>1</v>
      </c>
      <c r="V120" s="20"/>
      <c r="W120" s="20">
        <v>0.4</v>
      </c>
      <c r="X120" s="20"/>
      <c r="Y120" s="20">
        <v>2.4</v>
      </c>
      <c r="Z120" s="20"/>
      <c r="AA120" s="20">
        <v>3.4</v>
      </c>
      <c r="AB120" s="20"/>
      <c r="AC120" s="20">
        <v>0.8</v>
      </c>
      <c r="AD120" s="20"/>
      <c r="AE120" s="20">
        <v>0</v>
      </c>
      <c r="AF120" s="20"/>
      <c r="AG120" s="20">
        <v>1.4</v>
      </c>
      <c r="AH120" s="20"/>
      <c r="AI120" s="20">
        <v>0.4</v>
      </c>
      <c r="AJ120" s="20"/>
      <c r="AK120" s="20">
        <v>1.8</v>
      </c>
      <c r="AL120" s="20"/>
      <c r="AM120" s="20">
        <v>1.4</v>
      </c>
      <c r="AN120" s="20"/>
      <c r="AO120" s="20">
        <v>0.8</v>
      </c>
      <c r="AP120" s="20"/>
      <c r="AQ120" s="20">
        <v>0.4</v>
      </c>
      <c r="AR120" s="20"/>
      <c r="AS120" s="20">
        <v>2.4</v>
      </c>
      <c r="AT120" s="20"/>
      <c r="AU120" s="20">
        <v>0.8</v>
      </c>
      <c r="AV120" s="20"/>
      <c r="AW120" s="20">
        <v>1</v>
      </c>
      <c r="AX120" s="20"/>
      <c r="AY120" s="20">
        <v>0.4</v>
      </c>
      <c r="AZ120" s="20"/>
      <c r="BA120" s="20">
        <v>2</v>
      </c>
      <c r="BB120" s="20"/>
    </row>
    <row r="121" spans="1:103" ht="14.1" customHeight="1" x14ac:dyDescent="0.3">
      <c r="A121" s="7" t="s">
        <v>305</v>
      </c>
      <c r="B121" s="20"/>
      <c r="C121" s="20">
        <v>2.2000000000000002</v>
      </c>
      <c r="D121" s="20"/>
      <c r="E121" s="20">
        <v>3</v>
      </c>
      <c r="F121" s="20"/>
      <c r="G121" s="20">
        <v>1.6</v>
      </c>
      <c r="H121" s="20"/>
      <c r="I121" s="20">
        <v>2</v>
      </c>
      <c r="J121" s="20"/>
      <c r="K121" s="20">
        <v>2.4</v>
      </c>
      <c r="L121" s="20"/>
      <c r="M121" s="20">
        <v>0.8</v>
      </c>
      <c r="N121" s="20"/>
      <c r="O121" s="20">
        <v>3.4</v>
      </c>
      <c r="P121" s="20"/>
      <c r="Q121" s="20">
        <v>0.4</v>
      </c>
      <c r="R121" s="20"/>
      <c r="S121" s="20">
        <v>3.4</v>
      </c>
      <c r="T121" s="20"/>
      <c r="U121" s="20">
        <v>1.4</v>
      </c>
      <c r="V121" s="20"/>
      <c r="W121" s="20">
        <v>1</v>
      </c>
      <c r="X121" s="20"/>
      <c r="Y121" s="20">
        <v>2.4</v>
      </c>
      <c r="Z121" s="20"/>
      <c r="AA121" s="20">
        <v>4</v>
      </c>
      <c r="AB121" s="20"/>
      <c r="AC121" s="20">
        <v>1.2</v>
      </c>
      <c r="AD121" s="20"/>
      <c r="AE121" s="20">
        <v>0</v>
      </c>
      <c r="AF121" s="20"/>
      <c r="AG121" s="20">
        <v>1.4</v>
      </c>
      <c r="AH121" s="20"/>
      <c r="AI121" s="20">
        <v>0.4</v>
      </c>
      <c r="AJ121" s="20"/>
      <c r="AK121" s="20">
        <v>1.8</v>
      </c>
      <c r="AL121" s="20"/>
      <c r="AM121" s="20">
        <v>1.4</v>
      </c>
      <c r="AN121" s="20"/>
      <c r="AO121" s="20">
        <v>0</v>
      </c>
      <c r="AP121" s="20"/>
      <c r="AQ121" s="20">
        <v>0.4</v>
      </c>
      <c r="AR121" s="20"/>
      <c r="AS121" s="20">
        <v>2.4</v>
      </c>
      <c r="AT121" s="20"/>
      <c r="AU121" s="20">
        <v>1.4</v>
      </c>
      <c r="AV121" s="20"/>
      <c r="AW121" s="20">
        <v>1</v>
      </c>
      <c r="AX121" s="20"/>
      <c r="AY121" s="20">
        <v>0</v>
      </c>
      <c r="AZ121" s="20"/>
      <c r="BA121" s="20">
        <v>6</v>
      </c>
      <c r="BB121" s="20"/>
    </row>
    <row r="122" spans="1:103" ht="14.1" customHeight="1" x14ac:dyDescent="0.3">
      <c r="A122" s="7" t="s">
        <v>306</v>
      </c>
      <c r="B122" s="20">
        <v>0.8</v>
      </c>
      <c r="C122" s="20"/>
      <c r="D122" s="20">
        <v>2.4</v>
      </c>
      <c r="E122" s="20"/>
      <c r="F122" s="20">
        <v>2.6</v>
      </c>
      <c r="G122" s="20"/>
      <c r="H122" s="20">
        <v>1</v>
      </c>
      <c r="I122" s="20"/>
      <c r="J122" s="20">
        <v>5.2</v>
      </c>
      <c r="K122" s="20"/>
      <c r="L122" s="20">
        <v>5.8000000000000007</v>
      </c>
      <c r="M122" s="20"/>
      <c r="N122" s="20">
        <v>3.8</v>
      </c>
      <c r="O122" s="20"/>
      <c r="P122" s="20">
        <v>3.8</v>
      </c>
      <c r="Q122" s="20"/>
      <c r="R122" s="20">
        <v>5.4</v>
      </c>
      <c r="S122" s="20"/>
      <c r="T122" s="20">
        <v>3</v>
      </c>
      <c r="U122" s="20"/>
      <c r="V122" s="20">
        <v>2.4</v>
      </c>
      <c r="W122" s="20"/>
      <c r="X122" s="20">
        <v>2.2000000000000002</v>
      </c>
      <c r="Y122" s="20"/>
      <c r="Z122" s="20">
        <v>0.4</v>
      </c>
      <c r="AA122" s="20"/>
      <c r="AB122" s="20">
        <v>2.4</v>
      </c>
      <c r="AC122" s="20"/>
      <c r="AD122" s="20">
        <v>1.4</v>
      </c>
      <c r="AE122" s="20"/>
      <c r="AF122" s="20">
        <v>2</v>
      </c>
      <c r="AG122" s="20"/>
      <c r="AH122" s="20">
        <v>2</v>
      </c>
      <c r="AI122" s="20"/>
      <c r="AJ122" s="20">
        <v>2.4</v>
      </c>
      <c r="AK122" s="20"/>
      <c r="AL122" s="20">
        <v>5.8000000000000007</v>
      </c>
      <c r="AM122" s="20"/>
      <c r="AN122" s="20">
        <v>0</v>
      </c>
      <c r="AO122" s="20"/>
      <c r="AP122" s="20">
        <v>2.4</v>
      </c>
      <c r="AQ122" s="20"/>
      <c r="AR122" s="20">
        <v>5.4</v>
      </c>
      <c r="AS122" s="20"/>
      <c r="AT122" s="20">
        <v>4</v>
      </c>
      <c r="AU122" s="20"/>
      <c r="AV122" s="20">
        <v>1.8</v>
      </c>
      <c r="AW122" s="20"/>
      <c r="AX122" s="20">
        <v>1</v>
      </c>
      <c r="AY122" s="20"/>
      <c r="AZ122" s="20">
        <v>1.8</v>
      </c>
      <c r="BA122" s="20"/>
      <c r="BB122" s="20">
        <v>2</v>
      </c>
    </row>
    <row r="123" spans="1:103" ht="14.1" customHeight="1" x14ac:dyDescent="0.3">
      <c r="A123" s="7" t="s">
        <v>307</v>
      </c>
      <c r="B123" s="20"/>
      <c r="C123" s="20">
        <v>2.2000000000000002</v>
      </c>
      <c r="D123" s="20"/>
      <c r="E123" s="20">
        <v>2.4</v>
      </c>
      <c r="F123" s="20"/>
      <c r="G123" s="20">
        <v>2.8</v>
      </c>
      <c r="H123" s="20"/>
      <c r="I123" s="20">
        <v>4.6000000000000014</v>
      </c>
      <c r="J123" s="20"/>
      <c r="K123" s="20">
        <v>5.8000000000000007</v>
      </c>
      <c r="L123" s="20"/>
      <c r="M123" s="20">
        <v>2</v>
      </c>
      <c r="N123" s="20"/>
      <c r="O123" s="20">
        <v>4.4000000000000004</v>
      </c>
      <c r="P123" s="20"/>
      <c r="Q123" s="20">
        <v>0.4</v>
      </c>
      <c r="R123" s="20"/>
      <c r="S123" s="20">
        <v>5</v>
      </c>
      <c r="T123" s="20"/>
      <c r="U123" s="20">
        <v>3</v>
      </c>
      <c r="V123" s="20"/>
      <c r="W123" s="20">
        <v>2</v>
      </c>
      <c r="X123" s="20"/>
      <c r="Y123" s="20">
        <v>4.6000000000000014</v>
      </c>
      <c r="Z123" s="20"/>
      <c r="AA123" s="20">
        <v>4</v>
      </c>
      <c r="AB123" s="20"/>
      <c r="AC123" s="20">
        <v>1.6</v>
      </c>
      <c r="AD123" s="20"/>
      <c r="AE123" s="20">
        <v>0.4</v>
      </c>
      <c r="AF123" s="20"/>
      <c r="AG123" s="20">
        <v>2.5</v>
      </c>
      <c r="AH123" s="20"/>
      <c r="AI123" s="20">
        <v>1.4</v>
      </c>
      <c r="AJ123" s="20"/>
      <c r="AK123" s="20">
        <v>3</v>
      </c>
      <c r="AL123" s="20"/>
      <c r="AM123" s="20">
        <v>2</v>
      </c>
      <c r="AN123" s="20"/>
      <c r="AO123" s="20">
        <v>0</v>
      </c>
      <c r="AP123" s="20"/>
      <c r="AQ123" s="20">
        <v>2.4</v>
      </c>
      <c r="AR123" s="20"/>
      <c r="AS123" s="20">
        <v>5.4</v>
      </c>
      <c r="AT123" s="20"/>
      <c r="AU123" s="20">
        <v>4.2</v>
      </c>
      <c r="AV123" s="20"/>
      <c r="AW123" s="20">
        <v>1</v>
      </c>
      <c r="AX123" s="20"/>
      <c r="AY123" s="20">
        <v>1.4</v>
      </c>
      <c r="AZ123" s="20"/>
      <c r="BA123" s="20">
        <v>13</v>
      </c>
      <c r="BB123" s="20"/>
    </row>
    <row r="124" spans="1:103" ht="14.1" customHeight="1" x14ac:dyDescent="0.3">
      <c r="A124" s="7" t="s">
        <v>308</v>
      </c>
      <c r="B124" s="20">
        <v>1.2</v>
      </c>
      <c r="C124" s="20"/>
      <c r="D124" s="20">
        <v>3.8</v>
      </c>
      <c r="E124" s="20"/>
      <c r="F124" s="20">
        <v>3.2</v>
      </c>
      <c r="G124" s="20"/>
      <c r="H124" s="20">
        <v>1.4</v>
      </c>
      <c r="I124" s="20"/>
      <c r="J124" s="20">
        <v>5.2</v>
      </c>
      <c r="K124" s="20"/>
      <c r="L124" s="20">
        <v>5.8000000000000007</v>
      </c>
      <c r="M124" s="20"/>
      <c r="N124" s="20">
        <v>5</v>
      </c>
      <c r="O124" s="20"/>
      <c r="P124" s="20">
        <v>4.4000000000000004</v>
      </c>
      <c r="Q124" s="20"/>
      <c r="R124" s="20">
        <v>7.4</v>
      </c>
      <c r="S124" s="20"/>
      <c r="T124" s="20">
        <v>3.8</v>
      </c>
      <c r="U124" s="20"/>
      <c r="V124" s="20">
        <v>2.4</v>
      </c>
      <c r="W124" s="20"/>
      <c r="X124" s="20">
        <v>2.2000000000000002</v>
      </c>
      <c r="Y124" s="20"/>
      <c r="Z124" s="20">
        <v>0.8</v>
      </c>
      <c r="AA124" s="20"/>
      <c r="AB124" s="20">
        <v>3</v>
      </c>
      <c r="AC124" s="20"/>
      <c r="AD124" s="20">
        <v>2</v>
      </c>
      <c r="AE124" s="20"/>
      <c r="AF124" s="20">
        <v>4.4000000000000004</v>
      </c>
      <c r="AG124" s="20"/>
      <c r="AH124" s="20">
        <v>4.6000000000000014</v>
      </c>
      <c r="AI124" s="20"/>
      <c r="AJ124" s="20">
        <v>2.4</v>
      </c>
      <c r="AK124" s="20"/>
      <c r="AL124" s="20">
        <v>5.8000000000000007</v>
      </c>
      <c r="AM124" s="20"/>
      <c r="AN124" s="20">
        <v>0</v>
      </c>
      <c r="AO124" s="20"/>
      <c r="AP124" s="20">
        <v>2.4</v>
      </c>
      <c r="AQ124" s="20"/>
      <c r="AR124" s="20">
        <v>6.2</v>
      </c>
      <c r="AS124" s="20"/>
      <c r="AT124" s="20">
        <v>4</v>
      </c>
      <c r="AU124" s="20"/>
      <c r="AV124" s="20">
        <v>2.4</v>
      </c>
      <c r="AW124" s="20"/>
      <c r="AX124" s="20">
        <v>1.4</v>
      </c>
      <c r="AY124" s="20"/>
      <c r="AZ124" s="20">
        <v>1.8</v>
      </c>
      <c r="BA124" s="20"/>
      <c r="BB124" s="20">
        <v>2</v>
      </c>
    </row>
    <row r="125" spans="1:103" ht="14.1" customHeight="1" x14ac:dyDescent="0.3">
      <c r="A125" s="7" t="s">
        <v>309</v>
      </c>
      <c r="B125" s="20"/>
      <c r="C125" s="20">
        <v>2.2000000000000002</v>
      </c>
      <c r="D125" s="20"/>
      <c r="E125" s="20">
        <v>2.4</v>
      </c>
      <c r="F125" s="20"/>
      <c r="G125" s="20">
        <v>4.4000000000000004</v>
      </c>
      <c r="H125" s="20"/>
      <c r="I125" s="20">
        <v>5.2</v>
      </c>
      <c r="J125" s="20"/>
      <c r="K125" s="20">
        <v>6.4</v>
      </c>
      <c r="L125" s="20"/>
      <c r="M125" s="20">
        <v>2</v>
      </c>
      <c r="N125" s="20"/>
      <c r="O125" s="20">
        <v>6</v>
      </c>
      <c r="P125" s="20"/>
      <c r="Q125" s="20">
        <v>0.8</v>
      </c>
      <c r="R125" s="20"/>
      <c r="S125" s="20">
        <v>5</v>
      </c>
      <c r="T125" s="20"/>
      <c r="U125" s="20">
        <v>3</v>
      </c>
      <c r="V125" s="20"/>
      <c r="W125" s="20">
        <v>2</v>
      </c>
      <c r="X125" s="20"/>
      <c r="Y125" s="20">
        <v>4.6000000000000014</v>
      </c>
      <c r="Z125" s="20"/>
      <c r="AA125" s="20">
        <v>5.8000000000000007</v>
      </c>
      <c r="AB125" s="20"/>
      <c r="AC125" s="20">
        <v>1.6</v>
      </c>
      <c r="AD125" s="20"/>
      <c r="AE125" s="20">
        <v>0.4</v>
      </c>
      <c r="AF125" s="20"/>
      <c r="AG125" s="20">
        <v>2.9</v>
      </c>
      <c r="AH125" s="20"/>
      <c r="AI125" s="20">
        <v>1.4</v>
      </c>
      <c r="AJ125" s="20"/>
      <c r="AK125" s="20">
        <v>3</v>
      </c>
      <c r="AL125" s="20"/>
      <c r="AM125" s="20">
        <v>2</v>
      </c>
      <c r="AN125" s="20"/>
      <c r="AO125" s="20">
        <v>0</v>
      </c>
      <c r="AP125" s="20"/>
      <c r="AQ125" s="20">
        <v>2.8</v>
      </c>
      <c r="AR125" s="20"/>
      <c r="AS125" s="20">
        <v>6.2</v>
      </c>
      <c r="AT125" s="20"/>
      <c r="AU125" s="20">
        <v>4.2</v>
      </c>
      <c r="AV125" s="20"/>
      <c r="AW125" s="20">
        <v>1.9</v>
      </c>
      <c r="AX125" s="20"/>
      <c r="AY125" s="20">
        <v>2.4</v>
      </c>
      <c r="AZ125" s="20"/>
      <c r="BA125" s="20">
        <v>13</v>
      </c>
      <c r="BB125" s="20"/>
    </row>
    <row r="126" spans="1:103" ht="14.1" customHeight="1" x14ac:dyDescent="0.3">
      <c r="A126" s="7" t="s">
        <v>310</v>
      </c>
      <c r="B126" s="20">
        <v>2.2000000000000002</v>
      </c>
      <c r="C126" s="20">
        <v>3.4</v>
      </c>
      <c r="D126" s="20">
        <v>4.8000000000000007</v>
      </c>
      <c r="E126" s="20">
        <v>6.2</v>
      </c>
      <c r="F126" s="20">
        <v>3.2</v>
      </c>
      <c r="G126" s="20">
        <v>4.8000000000000007</v>
      </c>
      <c r="H126" s="20">
        <v>1.4</v>
      </c>
      <c r="I126" s="20">
        <v>6.4</v>
      </c>
      <c r="J126" s="20">
        <v>6.4</v>
      </c>
      <c r="K126" s="20">
        <v>10.4</v>
      </c>
      <c r="L126" s="20">
        <v>6.4</v>
      </c>
      <c r="M126" s="20">
        <v>4</v>
      </c>
      <c r="N126" s="20">
        <v>5.4</v>
      </c>
      <c r="O126" s="20">
        <v>7.2</v>
      </c>
      <c r="P126" s="20">
        <v>5.4</v>
      </c>
      <c r="Q126" s="20">
        <v>2.5</v>
      </c>
      <c r="R126" s="20">
        <v>9.8000000000000007</v>
      </c>
      <c r="S126" s="20">
        <v>6.2</v>
      </c>
      <c r="T126" s="20">
        <v>4.2</v>
      </c>
      <c r="U126" s="20">
        <v>7.2</v>
      </c>
      <c r="V126" s="20">
        <v>2.4</v>
      </c>
      <c r="W126" s="20">
        <v>4.9000000000000004</v>
      </c>
      <c r="X126" s="20">
        <v>3.8</v>
      </c>
      <c r="Y126" s="20">
        <v>7</v>
      </c>
      <c r="Z126" s="20">
        <v>1.2</v>
      </c>
      <c r="AA126" s="20">
        <v>5.4</v>
      </c>
      <c r="AB126" s="20">
        <v>6.2</v>
      </c>
      <c r="AC126" s="20">
        <v>3.4</v>
      </c>
      <c r="AD126" s="20">
        <v>3</v>
      </c>
      <c r="AE126" s="20">
        <v>1.6</v>
      </c>
      <c r="AF126" s="20">
        <v>5.2</v>
      </c>
      <c r="AG126" s="20">
        <v>4.3</v>
      </c>
      <c r="AH126" s="20">
        <v>7.8000000000000007</v>
      </c>
      <c r="AI126" s="20">
        <v>2.2000000000000002</v>
      </c>
      <c r="AJ126" s="20">
        <v>3.4</v>
      </c>
      <c r="AK126" s="20">
        <v>3.8</v>
      </c>
      <c r="AL126" s="20">
        <v>6.1000000000000014</v>
      </c>
      <c r="AM126" s="20">
        <v>4.4000000000000004</v>
      </c>
      <c r="AN126" s="20">
        <v>0</v>
      </c>
      <c r="AO126" s="20">
        <v>3</v>
      </c>
      <c r="AP126" s="20">
        <v>4</v>
      </c>
      <c r="AQ126" s="20">
        <v>8.6</v>
      </c>
      <c r="AR126" s="20">
        <v>6.2</v>
      </c>
      <c r="AS126" s="20">
        <v>7</v>
      </c>
      <c r="AT126" s="20">
        <v>6.2</v>
      </c>
      <c r="AU126" s="20">
        <v>6.4</v>
      </c>
      <c r="AV126" s="20">
        <v>2.8</v>
      </c>
      <c r="AW126" s="20">
        <v>1.9</v>
      </c>
      <c r="AX126" s="20">
        <v>3</v>
      </c>
      <c r="AY126" s="20">
        <v>6.6000000000000014</v>
      </c>
      <c r="AZ126" s="20">
        <v>4</v>
      </c>
      <c r="BA126" s="20">
        <v>13</v>
      </c>
      <c r="BB126" s="20">
        <v>3.6</v>
      </c>
    </row>
    <row r="127" spans="1:103" ht="14.1" customHeight="1" x14ac:dyDescent="0.3">
      <c r="A127" s="7" t="s">
        <v>311</v>
      </c>
      <c r="B127" s="20">
        <v>3</v>
      </c>
      <c r="C127" s="20">
        <v>4</v>
      </c>
      <c r="D127" s="20">
        <v>7.8000000000000007</v>
      </c>
      <c r="E127" s="20">
        <v>8</v>
      </c>
      <c r="F127" s="20">
        <v>3.8</v>
      </c>
      <c r="G127" s="20">
        <v>7.6000000000000014</v>
      </c>
      <c r="H127" s="20">
        <v>7.6000000000000014</v>
      </c>
      <c r="I127" s="20">
        <v>8</v>
      </c>
      <c r="J127" s="20">
        <v>7.5</v>
      </c>
      <c r="K127" s="20">
        <v>15.2</v>
      </c>
      <c r="L127" s="20">
        <v>6.7</v>
      </c>
      <c r="M127" s="20">
        <v>4.4000000000000004</v>
      </c>
      <c r="N127" s="20">
        <v>9.8000000000000007</v>
      </c>
      <c r="O127" s="20">
        <v>11.2</v>
      </c>
      <c r="P127" s="20">
        <v>10.8</v>
      </c>
      <c r="Q127" s="20">
        <v>3.2</v>
      </c>
      <c r="R127" s="20">
        <v>15</v>
      </c>
      <c r="S127" s="20">
        <v>8.1</v>
      </c>
      <c r="T127" s="20">
        <v>5.6000000000000014</v>
      </c>
      <c r="U127" s="20">
        <v>11.4</v>
      </c>
      <c r="V127" s="20">
        <v>3.6</v>
      </c>
      <c r="W127" s="20">
        <v>13.4</v>
      </c>
      <c r="X127" s="20">
        <v>7.2</v>
      </c>
      <c r="Y127" s="20">
        <v>12</v>
      </c>
      <c r="Z127" s="20">
        <v>3.2</v>
      </c>
      <c r="AA127" s="20">
        <v>13.9</v>
      </c>
      <c r="AB127" s="20">
        <v>14.6</v>
      </c>
      <c r="AC127" s="20">
        <v>6.6000000000000014</v>
      </c>
      <c r="AD127" s="20">
        <v>7.7</v>
      </c>
      <c r="AE127" s="20">
        <v>8.6</v>
      </c>
      <c r="AF127" s="20">
        <v>7.2</v>
      </c>
      <c r="AG127" s="20">
        <v>9.1</v>
      </c>
      <c r="AH127" s="20">
        <v>7.8000000000000007</v>
      </c>
      <c r="AI127" s="20">
        <v>4</v>
      </c>
      <c r="AJ127" s="20">
        <v>15</v>
      </c>
      <c r="AK127" s="20">
        <v>4.4000000000000004</v>
      </c>
      <c r="AL127" s="20">
        <v>6.1000000000000014</v>
      </c>
      <c r="AM127" s="20">
        <v>7.4</v>
      </c>
      <c r="AN127" s="20">
        <v>0</v>
      </c>
      <c r="AO127" s="20">
        <v>8.4</v>
      </c>
      <c r="AP127" s="20">
        <v>8.6</v>
      </c>
      <c r="AQ127" s="20">
        <v>11.6</v>
      </c>
      <c r="AR127" s="20">
        <v>14.4</v>
      </c>
      <c r="AS127" s="20">
        <v>14.2</v>
      </c>
      <c r="AT127" s="20">
        <v>7.4</v>
      </c>
      <c r="AU127" s="20">
        <v>13.2</v>
      </c>
      <c r="AV127" s="20">
        <v>3.4</v>
      </c>
      <c r="AW127" s="20">
        <v>4.5</v>
      </c>
      <c r="AX127" s="20">
        <v>3.4</v>
      </c>
      <c r="AY127" s="20">
        <v>9.4</v>
      </c>
      <c r="AZ127" s="20">
        <v>5.4</v>
      </c>
      <c r="BA127" s="20">
        <v>13.3</v>
      </c>
      <c r="BB127" s="20">
        <v>11.2</v>
      </c>
    </row>
    <row r="128" spans="1:103" ht="14.1" customHeight="1" x14ac:dyDescent="0.3">
      <c r="A128" s="7" t="s">
        <v>312</v>
      </c>
      <c r="B128" s="20">
        <v>3.8</v>
      </c>
      <c r="C128" s="20">
        <v>4.8000000000000007</v>
      </c>
      <c r="D128" s="20">
        <v>7.8000000000000007</v>
      </c>
      <c r="E128" s="20">
        <v>8</v>
      </c>
      <c r="F128" s="20">
        <v>4.6000000000000014</v>
      </c>
      <c r="G128" s="20">
        <v>8</v>
      </c>
      <c r="H128" s="20">
        <v>7.6000000000000014</v>
      </c>
      <c r="I128" s="20">
        <v>9</v>
      </c>
      <c r="J128" s="20">
        <v>9.5</v>
      </c>
      <c r="K128" s="20">
        <v>17</v>
      </c>
      <c r="L128" s="20">
        <v>6.7</v>
      </c>
      <c r="M128" s="20">
        <v>5.2</v>
      </c>
      <c r="N128" s="20">
        <v>10.4</v>
      </c>
      <c r="O128" s="20">
        <v>11.2</v>
      </c>
      <c r="P128" s="20">
        <v>12.6</v>
      </c>
      <c r="Q128" s="20">
        <v>3.2</v>
      </c>
      <c r="R128" s="20">
        <v>17.600000000000001</v>
      </c>
      <c r="S128" s="20">
        <v>9.5</v>
      </c>
      <c r="T128" s="20">
        <v>6.8000000000000007</v>
      </c>
      <c r="U128" s="20">
        <v>12</v>
      </c>
      <c r="V128" s="20">
        <v>3.6</v>
      </c>
      <c r="W128" s="20">
        <v>16.100000000000001</v>
      </c>
      <c r="X128" s="20">
        <v>7.8000000000000007</v>
      </c>
      <c r="Y128" s="20">
        <v>12</v>
      </c>
      <c r="Z128" s="20">
        <v>6.4</v>
      </c>
      <c r="AA128" s="20">
        <v>18.2</v>
      </c>
      <c r="AB128" s="20">
        <v>14.6</v>
      </c>
      <c r="AC128" s="20">
        <v>7.8000000000000007</v>
      </c>
      <c r="AD128" s="20">
        <v>9.5</v>
      </c>
      <c r="AE128" s="20">
        <v>8.6</v>
      </c>
      <c r="AF128" s="20">
        <v>9.8000000000000007</v>
      </c>
      <c r="AG128" s="20">
        <v>9.1</v>
      </c>
      <c r="AH128" s="20">
        <v>8.4</v>
      </c>
      <c r="AI128" s="20">
        <v>4.8000000000000007</v>
      </c>
      <c r="AJ128" s="20">
        <v>16.2</v>
      </c>
      <c r="AK128" s="20">
        <v>5.8000000000000007</v>
      </c>
      <c r="AL128" s="20">
        <v>6.7</v>
      </c>
      <c r="AM128" s="20">
        <v>8</v>
      </c>
      <c r="AN128" s="20">
        <v>0</v>
      </c>
      <c r="AO128" s="20">
        <v>8.4</v>
      </c>
      <c r="AP128" s="20">
        <v>9.6000000000000014</v>
      </c>
      <c r="AQ128" s="20">
        <v>12.8</v>
      </c>
      <c r="AR128" s="20">
        <v>15.2</v>
      </c>
      <c r="AS128" s="20">
        <v>15.2</v>
      </c>
      <c r="AT128" s="20">
        <v>7.4</v>
      </c>
      <c r="AU128" s="20">
        <v>14</v>
      </c>
      <c r="AV128" s="20">
        <v>3.4</v>
      </c>
      <c r="AW128" s="20">
        <v>4.5</v>
      </c>
      <c r="AX128" s="20">
        <v>3.4</v>
      </c>
      <c r="AY128" s="20">
        <v>9.4</v>
      </c>
      <c r="AZ128" s="20">
        <v>5.4</v>
      </c>
      <c r="BA128" s="20">
        <v>13.3</v>
      </c>
      <c r="BB128" s="20">
        <v>11.8</v>
      </c>
    </row>
    <row r="129" spans="1:54" ht="14.1" customHeight="1" x14ac:dyDescent="0.3">
      <c r="A129" s="7" t="s">
        <v>313</v>
      </c>
      <c r="B129" s="20">
        <v>3.8</v>
      </c>
      <c r="C129" s="20">
        <v>4.8000000000000007</v>
      </c>
      <c r="D129" s="20">
        <v>8.4</v>
      </c>
      <c r="E129" s="20">
        <v>9.2000000000000011</v>
      </c>
      <c r="F129" s="20">
        <v>4.6000000000000014</v>
      </c>
      <c r="G129" s="20">
        <v>8</v>
      </c>
      <c r="H129" s="20">
        <v>7.6000000000000014</v>
      </c>
      <c r="I129" s="20">
        <v>10.4</v>
      </c>
      <c r="J129" s="20">
        <v>9.9</v>
      </c>
      <c r="K129" s="20">
        <v>17.8</v>
      </c>
      <c r="L129" s="20">
        <v>5.8000000000000007</v>
      </c>
      <c r="M129" s="20">
        <v>5.6000000000000014</v>
      </c>
      <c r="N129" s="20">
        <v>11</v>
      </c>
      <c r="O129" s="20">
        <v>11.2</v>
      </c>
      <c r="P129" s="20">
        <v>12.6</v>
      </c>
      <c r="Q129" s="20">
        <v>3.2</v>
      </c>
      <c r="R129" s="20">
        <v>19</v>
      </c>
      <c r="S129" s="20">
        <v>10</v>
      </c>
      <c r="T129" s="20">
        <v>8</v>
      </c>
      <c r="U129" s="20">
        <v>13.4</v>
      </c>
      <c r="V129" s="20">
        <v>4.8000000000000007</v>
      </c>
      <c r="W129" s="20">
        <v>18.3</v>
      </c>
      <c r="X129" s="20">
        <v>8.4</v>
      </c>
      <c r="Y129" s="20">
        <v>14.3</v>
      </c>
      <c r="Z129" s="20">
        <v>6.4</v>
      </c>
      <c r="AA129" s="20">
        <v>18.2</v>
      </c>
      <c r="AB129" s="20">
        <v>14.6</v>
      </c>
      <c r="AC129" s="20">
        <v>8.8000000000000007</v>
      </c>
      <c r="AD129" s="20">
        <v>10.7</v>
      </c>
      <c r="AE129" s="20">
        <v>8.6</v>
      </c>
      <c r="AF129" s="20">
        <v>9.4</v>
      </c>
      <c r="AG129" s="20">
        <v>9.1</v>
      </c>
      <c r="AH129" s="20">
        <v>8.4</v>
      </c>
      <c r="AI129" s="20">
        <v>6</v>
      </c>
      <c r="AJ129" s="20">
        <v>17</v>
      </c>
      <c r="AK129" s="20">
        <v>5.8000000000000007</v>
      </c>
      <c r="AL129" s="20">
        <v>6.7</v>
      </c>
      <c r="AM129" s="20">
        <v>8</v>
      </c>
      <c r="AN129" s="20">
        <v>0</v>
      </c>
      <c r="AO129" s="20">
        <v>9</v>
      </c>
      <c r="AP129" s="20">
        <v>10.199999999999999</v>
      </c>
      <c r="AQ129" s="20">
        <v>13.2</v>
      </c>
      <c r="AR129" s="20">
        <v>16</v>
      </c>
      <c r="AS129" s="20">
        <v>15.8</v>
      </c>
      <c r="AT129" s="20">
        <v>8</v>
      </c>
      <c r="AU129" s="20">
        <v>14.4</v>
      </c>
      <c r="AV129" s="20">
        <v>3.4</v>
      </c>
      <c r="AW129" s="20">
        <v>5.4</v>
      </c>
      <c r="AX129" s="20">
        <v>4</v>
      </c>
      <c r="AY129" s="20">
        <v>9.4</v>
      </c>
      <c r="AZ129" s="20">
        <v>5.4</v>
      </c>
      <c r="BA129" s="20">
        <v>13.3</v>
      </c>
      <c r="BB129" s="20">
        <v>11.8</v>
      </c>
    </row>
    <row r="130" spans="1:54" ht="14.1" customHeight="1" x14ac:dyDescent="0.3">
      <c r="A130" s="7" t="s">
        <v>314</v>
      </c>
      <c r="B130" s="20">
        <v>4.4000000000000004</v>
      </c>
      <c r="C130" s="20">
        <v>5.6000000000000014</v>
      </c>
      <c r="D130" s="20">
        <v>12.1</v>
      </c>
      <c r="E130" s="20">
        <v>11.2</v>
      </c>
      <c r="F130" s="20">
        <v>4.6000000000000014</v>
      </c>
      <c r="G130" s="20">
        <v>10.199999999999999</v>
      </c>
      <c r="H130" s="20">
        <v>8</v>
      </c>
      <c r="I130" s="20">
        <v>11.8</v>
      </c>
      <c r="J130" s="20">
        <v>10.3</v>
      </c>
      <c r="K130" s="20">
        <v>17.8</v>
      </c>
      <c r="L130" s="20">
        <v>5.8000000000000007</v>
      </c>
      <c r="M130" s="20">
        <v>6.4</v>
      </c>
      <c r="N130" s="20">
        <v>11</v>
      </c>
      <c r="O130" s="20">
        <v>10.6</v>
      </c>
      <c r="P130" s="20">
        <v>13.6</v>
      </c>
      <c r="Q130" s="20">
        <v>3.2</v>
      </c>
      <c r="R130" s="20">
        <v>19.2</v>
      </c>
      <c r="S130" s="20">
        <v>10</v>
      </c>
      <c r="T130" s="20">
        <v>8.4</v>
      </c>
      <c r="U130" s="20">
        <v>14.8</v>
      </c>
      <c r="V130" s="20">
        <v>5.6000000000000014</v>
      </c>
      <c r="W130" s="20">
        <v>21.1</v>
      </c>
      <c r="X130" s="20">
        <v>10</v>
      </c>
      <c r="Y130" s="20">
        <v>15.3</v>
      </c>
      <c r="Z130" s="20">
        <v>4.8000000000000007</v>
      </c>
      <c r="AA130" s="20">
        <v>19.399999999999999</v>
      </c>
      <c r="AB130" s="20">
        <v>16.2</v>
      </c>
      <c r="AC130" s="20">
        <v>10.4</v>
      </c>
      <c r="AD130" s="20">
        <v>9.6000000000000014</v>
      </c>
      <c r="AE130" s="20">
        <v>10</v>
      </c>
      <c r="AF130" s="20">
        <v>11.4</v>
      </c>
      <c r="AG130" s="20">
        <v>9.1</v>
      </c>
      <c r="AH130" s="20">
        <v>9</v>
      </c>
      <c r="AI130" s="20">
        <v>7</v>
      </c>
      <c r="AJ130" s="20">
        <v>16</v>
      </c>
      <c r="AK130" s="20">
        <v>6.2</v>
      </c>
      <c r="AL130" s="20">
        <v>9</v>
      </c>
      <c r="AM130" s="20">
        <v>8.4</v>
      </c>
      <c r="AN130" s="20">
        <v>0</v>
      </c>
      <c r="AO130" s="20">
        <v>10.8</v>
      </c>
      <c r="AP130" s="20">
        <v>10.199999999999999</v>
      </c>
      <c r="AQ130" s="20">
        <v>13.8</v>
      </c>
      <c r="AR130" s="20">
        <v>18</v>
      </c>
      <c r="AS130" s="20">
        <v>16.7</v>
      </c>
      <c r="AT130" s="20">
        <v>8.8000000000000007</v>
      </c>
      <c r="AU130" s="20">
        <v>16.399999999999999</v>
      </c>
      <c r="AV130" s="20">
        <v>4</v>
      </c>
      <c r="AW130" s="20">
        <v>5.4</v>
      </c>
      <c r="AX130" s="20">
        <v>4.4000000000000004</v>
      </c>
      <c r="AY130" s="20">
        <v>9.8000000000000007</v>
      </c>
      <c r="AZ130" s="20">
        <v>6</v>
      </c>
      <c r="BA130" s="20">
        <v>14.1</v>
      </c>
      <c r="BB130" s="20">
        <v>12.2</v>
      </c>
    </row>
    <row r="131" spans="1:54" ht="14.1" customHeight="1" x14ac:dyDescent="0.3">
      <c r="A131" s="7" t="s">
        <v>315</v>
      </c>
      <c r="B131" s="20">
        <v>4.4000000000000004</v>
      </c>
      <c r="C131" s="20">
        <v>5.6000000000000014</v>
      </c>
      <c r="D131" s="20">
        <v>12.7</v>
      </c>
      <c r="E131" s="20">
        <v>11.6</v>
      </c>
      <c r="F131" s="20">
        <v>6.6000000000000014</v>
      </c>
      <c r="G131" s="20">
        <v>11.8</v>
      </c>
      <c r="H131" s="20">
        <v>8.6</v>
      </c>
      <c r="I131" s="20">
        <v>12.4</v>
      </c>
      <c r="J131" s="20">
        <v>10</v>
      </c>
      <c r="K131" s="20">
        <v>16.600000000000001</v>
      </c>
      <c r="L131" s="20">
        <v>6</v>
      </c>
      <c r="M131" s="20">
        <v>7.2</v>
      </c>
      <c r="N131" s="20">
        <v>12</v>
      </c>
      <c r="O131" s="20">
        <v>10.6</v>
      </c>
      <c r="P131" s="20">
        <v>13.8</v>
      </c>
      <c r="Q131" s="20">
        <v>3.6</v>
      </c>
      <c r="R131" s="20">
        <v>19.2</v>
      </c>
      <c r="S131" s="20">
        <v>10.4</v>
      </c>
      <c r="T131" s="20">
        <v>8.4</v>
      </c>
      <c r="U131" s="20">
        <v>14.2</v>
      </c>
      <c r="V131" s="20">
        <v>5.2</v>
      </c>
      <c r="W131" s="20">
        <v>21.9</v>
      </c>
      <c r="X131" s="20">
        <v>10.4</v>
      </c>
      <c r="Y131" s="20">
        <v>14.8</v>
      </c>
      <c r="Z131" s="20">
        <v>4.8000000000000007</v>
      </c>
      <c r="AA131" s="20">
        <v>19.399999999999999</v>
      </c>
      <c r="AB131" s="20">
        <v>16.2</v>
      </c>
      <c r="AC131" s="20">
        <v>11.8</v>
      </c>
      <c r="AD131" s="20">
        <v>11.4</v>
      </c>
      <c r="AE131" s="20">
        <v>10</v>
      </c>
      <c r="AF131" s="20">
        <v>11.8</v>
      </c>
      <c r="AG131" s="20">
        <v>9.9</v>
      </c>
      <c r="AH131" s="20">
        <v>9</v>
      </c>
      <c r="AI131" s="20">
        <v>7</v>
      </c>
      <c r="AJ131" s="20">
        <v>15.6</v>
      </c>
      <c r="AK131" s="20">
        <v>6.2</v>
      </c>
      <c r="AL131" s="20">
        <v>9</v>
      </c>
      <c r="AM131" s="20">
        <v>8.8000000000000007</v>
      </c>
      <c r="AN131" s="20">
        <v>0</v>
      </c>
      <c r="AO131" s="20">
        <v>10.8</v>
      </c>
      <c r="AP131" s="20">
        <v>10.6</v>
      </c>
      <c r="AQ131" s="20">
        <v>13.8</v>
      </c>
      <c r="AR131" s="20">
        <v>16.8</v>
      </c>
      <c r="AS131" s="20">
        <v>17.100000000000001</v>
      </c>
      <c r="AT131" s="20">
        <v>9.4</v>
      </c>
      <c r="AU131" s="20">
        <v>16.8</v>
      </c>
      <c r="AV131" s="20">
        <v>3.4</v>
      </c>
      <c r="AW131" s="20">
        <v>5.8000000000000007</v>
      </c>
      <c r="AX131" s="20">
        <v>5</v>
      </c>
      <c r="AY131" s="20">
        <v>10.8</v>
      </c>
      <c r="AZ131" s="20">
        <v>7</v>
      </c>
      <c r="BA131" s="20">
        <v>14.1</v>
      </c>
      <c r="BB131" s="20">
        <v>12.2</v>
      </c>
    </row>
    <row r="132" spans="1:54" ht="14.1" customHeight="1" x14ac:dyDescent="0.3">
      <c r="A132" s="7" t="s">
        <v>316</v>
      </c>
      <c r="B132" s="20">
        <v>5.4</v>
      </c>
      <c r="C132" s="20">
        <v>7.4</v>
      </c>
      <c r="D132" s="20">
        <v>12.3</v>
      </c>
      <c r="E132" s="20">
        <v>13.8</v>
      </c>
      <c r="F132" s="20">
        <v>7</v>
      </c>
      <c r="G132" s="20">
        <v>13.4</v>
      </c>
      <c r="H132" s="20">
        <v>8.6</v>
      </c>
      <c r="I132" s="20">
        <v>13.4</v>
      </c>
      <c r="J132" s="20">
        <v>10.4</v>
      </c>
      <c r="K132" s="20">
        <v>16.8</v>
      </c>
      <c r="L132" s="20">
        <v>6.8000000000000007</v>
      </c>
      <c r="M132" s="20">
        <v>7.2</v>
      </c>
      <c r="N132" s="20">
        <v>16.2</v>
      </c>
      <c r="O132" s="20">
        <v>11.2</v>
      </c>
      <c r="P132" s="20">
        <v>17</v>
      </c>
      <c r="Q132" s="20">
        <v>6</v>
      </c>
      <c r="R132" s="20">
        <v>21</v>
      </c>
      <c r="S132" s="20">
        <v>11.3</v>
      </c>
      <c r="T132" s="20">
        <v>10.8</v>
      </c>
      <c r="U132" s="20">
        <v>18.2</v>
      </c>
      <c r="V132" s="20">
        <v>7.7</v>
      </c>
      <c r="W132" s="20">
        <v>25.4</v>
      </c>
      <c r="X132" s="20">
        <v>9.8000000000000007</v>
      </c>
      <c r="Y132" s="20">
        <v>15.3</v>
      </c>
      <c r="Z132" s="20">
        <v>6.8000000000000007</v>
      </c>
      <c r="AA132" s="20">
        <v>19.100000000000001</v>
      </c>
      <c r="AB132" s="20">
        <v>16.5</v>
      </c>
      <c r="AC132" s="20">
        <v>15.4</v>
      </c>
      <c r="AD132" s="20">
        <v>12.6</v>
      </c>
      <c r="AE132" s="20">
        <v>6.4</v>
      </c>
      <c r="AF132" s="20">
        <v>14</v>
      </c>
      <c r="AG132" s="20">
        <v>11.1</v>
      </c>
      <c r="AH132" s="20">
        <v>10.199999999999999</v>
      </c>
      <c r="AI132" s="20">
        <v>9</v>
      </c>
      <c r="AJ132" s="20">
        <v>16</v>
      </c>
      <c r="AK132" s="20">
        <v>6.6000000000000014</v>
      </c>
      <c r="AL132" s="20">
        <v>8.4</v>
      </c>
      <c r="AM132" s="20">
        <v>12.4</v>
      </c>
      <c r="AN132" s="20">
        <v>0</v>
      </c>
      <c r="AO132" s="20">
        <v>12.4</v>
      </c>
      <c r="AP132" s="20">
        <v>11</v>
      </c>
      <c r="AQ132" s="20">
        <v>16.8</v>
      </c>
      <c r="AR132" s="20">
        <v>19.600000000000001</v>
      </c>
      <c r="AS132" s="20">
        <v>17.8</v>
      </c>
      <c r="AT132" s="20">
        <v>10.8</v>
      </c>
      <c r="AU132" s="20">
        <v>15.6</v>
      </c>
      <c r="AV132" s="20">
        <v>4.4000000000000004</v>
      </c>
      <c r="AW132" s="20">
        <v>6.9</v>
      </c>
      <c r="AX132" s="20">
        <v>5</v>
      </c>
      <c r="AY132" s="20">
        <v>12.4</v>
      </c>
      <c r="AZ132" s="20">
        <v>7.4</v>
      </c>
      <c r="BA132" s="20">
        <v>14.5</v>
      </c>
      <c r="BB132" s="20">
        <v>12.2</v>
      </c>
    </row>
    <row r="133" spans="1:54" ht="14.1" customHeight="1" x14ac:dyDescent="0.3">
      <c r="A133" s="7" t="s">
        <v>317</v>
      </c>
      <c r="B133" s="20">
        <v>5.4</v>
      </c>
      <c r="C133" s="20">
        <v>7.4</v>
      </c>
      <c r="D133" s="20">
        <v>12.3</v>
      </c>
      <c r="E133" s="20">
        <v>14.4</v>
      </c>
      <c r="F133" s="20">
        <v>7.6000000000000014</v>
      </c>
      <c r="G133" s="20">
        <v>13.8</v>
      </c>
      <c r="H133" s="20">
        <v>9.8000000000000007</v>
      </c>
      <c r="I133" s="20">
        <v>15.4</v>
      </c>
      <c r="J133" s="20">
        <v>12.2</v>
      </c>
      <c r="K133" s="20">
        <v>18.399999999999999</v>
      </c>
      <c r="L133" s="20">
        <v>8.5</v>
      </c>
      <c r="M133" s="20">
        <v>7.2</v>
      </c>
      <c r="N133" s="20">
        <v>18.399999999999999</v>
      </c>
      <c r="O133" s="20">
        <v>12.4</v>
      </c>
      <c r="P133" s="20">
        <v>17.399999999999999</v>
      </c>
      <c r="Q133" s="20">
        <v>5.9</v>
      </c>
      <c r="R133" s="20">
        <v>25.2</v>
      </c>
      <c r="S133" s="20">
        <v>11.9</v>
      </c>
      <c r="T133" s="20">
        <v>13.4</v>
      </c>
      <c r="U133" s="20">
        <v>21.4</v>
      </c>
      <c r="V133" s="20">
        <v>10.1</v>
      </c>
      <c r="W133" s="20">
        <v>25.3</v>
      </c>
      <c r="X133" s="20">
        <v>11.3</v>
      </c>
      <c r="Y133" s="20">
        <v>16.2</v>
      </c>
      <c r="Z133" s="20">
        <v>7.2</v>
      </c>
      <c r="AA133" s="20">
        <v>17.8</v>
      </c>
      <c r="AB133" s="20">
        <v>17.899999999999999</v>
      </c>
      <c r="AC133" s="20">
        <v>16.399999999999999</v>
      </c>
      <c r="AD133" s="20">
        <v>12.6</v>
      </c>
      <c r="AE133" s="20">
        <v>5.8000000000000007</v>
      </c>
      <c r="AF133" s="20">
        <v>15.2</v>
      </c>
      <c r="AG133" s="20">
        <v>11.5</v>
      </c>
      <c r="AH133" s="20">
        <v>11.4</v>
      </c>
      <c r="AI133" s="20">
        <v>9.4</v>
      </c>
      <c r="AJ133" s="20">
        <v>17.8</v>
      </c>
      <c r="AK133" s="20">
        <v>8.9</v>
      </c>
      <c r="AL133" s="20">
        <v>9.4</v>
      </c>
      <c r="AM133" s="20">
        <v>14.4</v>
      </c>
      <c r="AN133" s="20">
        <v>0</v>
      </c>
      <c r="AO133" s="20">
        <v>11.8</v>
      </c>
      <c r="AP133" s="20">
        <v>11</v>
      </c>
      <c r="AQ133" s="20">
        <v>15.8</v>
      </c>
      <c r="AR133" s="20">
        <v>19.8</v>
      </c>
      <c r="AS133" s="20">
        <v>17.7</v>
      </c>
      <c r="AT133" s="20">
        <v>10.8</v>
      </c>
      <c r="AU133" s="20">
        <v>16.600000000000001</v>
      </c>
      <c r="AV133" s="20">
        <v>5.8000000000000007</v>
      </c>
      <c r="AW133" s="20">
        <v>6.9</v>
      </c>
      <c r="AX133" s="20">
        <v>6.4</v>
      </c>
      <c r="AY133" s="20">
        <v>12.4</v>
      </c>
      <c r="AZ133" s="20">
        <v>9</v>
      </c>
      <c r="BA133" s="20">
        <v>13.9</v>
      </c>
      <c r="BB133" s="20">
        <v>12.2</v>
      </c>
    </row>
    <row r="134" spans="1:54" ht="14.1" customHeight="1" x14ac:dyDescent="0.3">
      <c r="A134" s="7" t="s">
        <v>318</v>
      </c>
      <c r="B134" s="20">
        <v>8.6</v>
      </c>
      <c r="C134" s="20">
        <v>9.4</v>
      </c>
      <c r="D134" s="20">
        <v>12.7</v>
      </c>
      <c r="E134" s="20">
        <v>15.4</v>
      </c>
      <c r="F134" s="20">
        <v>7.6000000000000014</v>
      </c>
      <c r="G134" s="20">
        <v>14.8</v>
      </c>
      <c r="H134" s="20">
        <v>11.4</v>
      </c>
      <c r="I134" s="20">
        <v>18.399999999999999</v>
      </c>
      <c r="J134" s="20">
        <v>12.5</v>
      </c>
      <c r="K134" s="20">
        <v>19.600000000000001</v>
      </c>
      <c r="L134" s="20">
        <v>9</v>
      </c>
      <c r="M134" s="20">
        <v>7.2</v>
      </c>
      <c r="N134" s="20">
        <v>19.600000000000001</v>
      </c>
      <c r="O134" s="20">
        <v>13.4</v>
      </c>
      <c r="P134" s="20">
        <v>18.2</v>
      </c>
      <c r="Q134" s="20">
        <v>6.7</v>
      </c>
      <c r="R134" s="20">
        <v>26.2</v>
      </c>
      <c r="S134" s="20">
        <v>11.9</v>
      </c>
      <c r="T134" s="20">
        <v>15.6</v>
      </c>
      <c r="U134" s="20">
        <v>22.6</v>
      </c>
      <c r="V134" s="20">
        <v>12.3</v>
      </c>
      <c r="W134" s="20">
        <v>26.2</v>
      </c>
      <c r="X134" s="20">
        <v>12.6</v>
      </c>
      <c r="Y134" s="20">
        <v>17.399999999999999</v>
      </c>
      <c r="Z134" s="20">
        <v>7.6000000000000014</v>
      </c>
      <c r="AA134" s="20">
        <v>20.5</v>
      </c>
      <c r="AB134" s="20">
        <v>17.899999999999999</v>
      </c>
      <c r="AC134" s="20">
        <v>18.600000000000001</v>
      </c>
      <c r="AD134" s="20">
        <v>13.2</v>
      </c>
      <c r="AE134" s="20">
        <v>7.2</v>
      </c>
      <c r="AF134" s="20">
        <v>16.2</v>
      </c>
      <c r="AG134" s="20">
        <v>12.5</v>
      </c>
      <c r="AH134" s="20">
        <v>11.8</v>
      </c>
      <c r="AI134" s="20">
        <v>9.4</v>
      </c>
      <c r="AJ134" s="20">
        <v>18.399999999999999</v>
      </c>
      <c r="AK134" s="20">
        <v>10.1</v>
      </c>
      <c r="AL134" s="20">
        <v>9.8000000000000007</v>
      </c>
      <c r="AM134" s="20">
        <v>14.6</v>
      </c>
      <c r="AN134" s="20">
        <v>0</v>
      </c>
      <c r="AO134" s="20">
        <v>12.6</v>
      </c>
      <c r="AP134" s="20">
        <v>13.6</v>
      </c>
      <c r="AQ134" s="20">
        <v>18.399999999999999</v>
      </c>
      <c r="AR134" s="20">
        <v>19.2</v>
      </c>
      <c r="AS134" s="20">
        <v>20.6</v>
      </c>
      <c r="AT134" s="20">
        <v>10.8</v>
      </c>
      <c r="AU134" s="20">
        <v>15.8</v>
      </c>
      <c r="AV134" s="20">
        <v>6.2</v>
      </c>
      <c r="AW134" s="20">
        <v>8.3000000000000007</v>
      </c>
      <c r="AX134" s="20">
        <v>6.8000000000000007</v>
      </c>
      <c r="AY134" s="20">
        <v>12.4</v>
      </c>
      <c r="AZ134" s="20">
        <v>9</v>
      </c>
      <c r="BA134" s="20">
        <v>14.5</v>
      </c>
      <c r="BB134" s="20">
        <v>12.2</v>
      </c>
    </row>
    <row r="135" spans="1:54" ht="14.1" customHeight="1" x14ac:dyDescent="0.3">
      <c r="A135" s="7" t="s">
        <v>319</v>
      </c>
      <c r="B135" s="20">
        <v>9.4</v>
      </c>
      <c r="C135" s="20">
        <v>10.4</v>
      </c>
      <c r="D135" s="20">
        <v>13.4</v>
      </c>
      <c r="E135" s="20">
        <v>16.2</v>
      </c>
      <c r="F135" s="20">
        <v>9.2000000000000011</v>
      </c>
      <c r="G135" s="20">
        <v>15.8</v>
      </c>
      <c r="H135" s="20">
        <v>11.4</v>
      </c>
      <c r="I135" s="20">
        <v>21.4</v>
      </c>
      <c r="J135" s="20">
        <v>15.5</v>
      </c>
      <c r="K135" s="20">
        <v>18.399999999999999</v>
      </c>
      <c r="L135" s="20">
        <v>9.8000000000000007</v>
      </c>
      <c r="M135" s="20">
        <v>6.8000000000000007</v>
      </c>
      <c r="N135" s="20">
        <v>23.4</v>
      </c>
      <c r="O135" s="20">
        <v>13.6</v>
      </c>
      <c r="P135" s="20">
        <v>22.2</v>
      </c>
      <c r="Q135" s="20">
        <v>6.7</v>
      </c>
      <c r="R135" s="20">
        <v>27.6</v>
      </c>
      <c r="S135" s="20">
        <v>12.8</v>
      </c>
      <c r="T135" s="20">
        <v>19</v>
      </c>
      <c r="U135" s="20">
        <v>23.6</v>
      </c>
      <c r="V135" s="20">
        <v>12.1</v>
      </c>
      <c r="W135" s="20">
        <v>29.2</v>
      </c>
      <c r="X135" s="20">
        <v>13.6</v>
      </c>
      <c r="Y135" s="20">
        <v>17.8</v>
      </c>
      <c r="Z135" s="20">
        <v>8.4</v>
      </c>
      <c r="AA135" s="20">
        <v>26.5</v>
      </c>
      <c r="AB135" s="20">
        <v>20.5</v>
      </c>
      <c r="AC135" s="20">
        <v>19.600000000000001</v>
      </c>
      <c r="AD135" s="20">
        <v>13.8</v>
      </c>
      <c r="AE135" s="20">
        <v>7.6000000000000014</v>
      </c>
      <c r="AF135" s="20">
        <v>18</v>
      </c>
      <c r="AG135" s="20">
        <v>14.4</v>
      </c>
      <c r="AH135" s="20">
        <v>13.8</v>
      </c>
      <c r="AI135" s="20">
        <v>11.8</v>
      </c>
      <c r="AJ135" s="20">
        <v>19</v>
      </c>
      <c r="AK135" s="20">
        <v>12.3</v>
      </c>
      <c r="AL135" s="20">
        <v>9.8000000000000007</v>
      </c>
      <c r="AM135" s="20">
        <v>15.6</v>
      </c>
      <c r="AN135" s="20">
        <v>0</v>
      </c>
      <c r="AO135" s="20">
        <v>13.2</v>
      </c>
      <c r="AP135" s="20">
        <v>14</v>
      </c>
      <c r="AQ135" s="20">
        <v>18.399999999999999</v>
      </c>
      <c r="AR135" s="20">
        <v>19.2</v>
      </c>
      <c r="AS135" s="20">
        <v>25.4</v>
      </c>
      <c r="AT135" s="20">
        <v>11.6</v>
      </c>
      <c r="AU135" s="20">
        <v>17</v>
      </c>
      <c r="AV135" s="20">
        <v>6.2</v>
      </c>
      <c r="AW135" s="20">
        <v>8.3000000000000007</v>
      </c>
      <c r="AX135" s="20">
        <v>7.2</v>
      </c>
      <c r="AY135" s="20">
        <v>12.8</v>
      </c>
      <c r="AZ135" s="20">
        <v>9</v>
      </c>
      <c r="BA135" s="20">
        <v>14.4</v>
      </c>
      <c r="BB135" s="20">
        <v>12.2</v>
      </c>
    </row>
    <row r="136" spans="1:54" ht="14.1" customHeight="1" x14ac:dyDescent="0.3">
      <c r="A136" s="7" t="s">
        <v>320</v>
      </c>
      <c r="B136" s="20">
        <v>9.4</v>
      </c>
      <c r="C136" s="20">
        <v>10.4</v>
      </c>
      <c r="D136" s="20">
        <v>14</v>
      </c>
      <c r="E136" s="20">
        <v>16.2</v>
      </c>
      <c r="F136" s="20">
        <v>9.2000000000000011</v>
      </c>
      <c r="G136" s="20">
        <v>16.399999999999999</v>
      </c>
      <c r="H136" s="20">
        <v>11.4</v>
      </c>
      <c r="I136" s="20">
        <v>22.2</v>
      </c>
      <c r="J136" s="20">
        <v>15.5</v>
      </c>
      <c r="K136" s="20">
        <v>19.399999999999999</v>
      </c>
      <c r="L136" s="20">
        <v>9.8000000000000007</v>
      </c>
      <c r="M136" s="20">
        <v>6.8000000000000007</v>
      </c>
      <c r="N136" s="20">
        <v>22.8</v>
      </c>
      <c r="O136" s="20">
        <v>13.6</v>
      </c>
      <c r="P136" s="20">
        <v>22.2</v>
      </c>
      <c r="Q136" s="20">
        <v>6.7</v>
      </c>
      <c r="R136" s="20">
        <v>27.6</v>
      </c>
      <c r="S136" s="20">
        <v>13.5</v>
      </c>
      <c r="T136" s="20">
        <v>19.399999999999999</v>
      </c>
      <c r="U136" s="20">
        <v>25.6</v>
      </c>
      <c r="V136" s="20">
        <v>13.9</v>
      </c>
      <c r="W136" s="20">
        <v>29.5</v>
      </c>
      <c r="X136" s="20">
        <v>14.7</v>
      </c>
      <c r="Y136" s="20">
        <v>18.2</v>
      </c>
      <c r="Z136" s="20">
        <v>8</v>
      </c>
      <c r="AA136" s="20">
        <v>28.1</v>
      </c>
      <c r="AB136" s="20">
        <v>20.5</v>
      </c>
      <c r="AC136" s="20">
        <v>19.600000000000001</v>
      </c>
      <c r="AD136" s="20">
        <v>16</v>
      </c>
      <c r="AE136" s="20">
        <v>8.6</v>
      </c>
      <c r="AF136" s="20">
        <v>18</v>
      </c>
      <c r="AG136" s="20">
        <v>14.4</v>
      </c>
      <c r="AH136" s="20">
        <v>13.8</v>
      </c>
      <c r="AI136" s="20">
        <v>11.7</v>
      </c>
      <c r="AJ136" s="20">
        <v>19</v>
      </c>
      <c r="AK136" s="20">
        <v>13.5</v>
      </c>
      <c r="AL136" s="20">
        <v>10.199999999999999</v>
      </c>
      <c r="AM136" s="20">
        <v>15.6</v>
      </c>
      <c r="AN136" s="20">
        <v>0</v>
      </c>
      <c r="AO136" s="20">
        <v>13.6</v>
      </c>
      <c r="AP136" s="20">
        <v>13.6</v>
      </c>
      <c r="AQ136" s="20">
        <v>18.399999999999999</v>
      </c>
      <c r="AR136" s="20">
        <v>19.2</v>
      </c>
      <c r="AS136" s="20">
        <v>25.4</v>
      </c>
      <c r="AT136" s="20">
        <v>11.6</v>
      </c>
      <c r="AU136" s="20">
        <v>18</v>
      </c>
      <c r="AV136" s="20">
        <v>6.2</v>
      </c>
      <c r="AW136" s="20">
        <v>8.8000000000000007</v>
      </c>
      <c r="AX136" s="20">
        <v>6.8000000000000007</v>
      </c>
      <c r="AY136" s="20">
        <v>13.4</v>
      </c>
      <c r="AZ136" s="20">
        <v>9</v>
      </c>
      <c r="BA136" s="20">
        <v>14.4</v>
      </c>
      <c r="BB136" s="20">
        <v>12.2</v>
      </c>
    </row>
    <row r="137" spans="1:54" ht="14.1" customHeight="1" x14ac:dyDescent="0.3">
      <c r="A137" s="7" t="s">
        <v>321</v>
      </c>
      <c r="B137" s="20">
        <v>10.6</v>
      </c>
      <c r="C137" s="20">
        <v>9.8000000000000007</v>
      </c>
      <c r="D137" s="20">
        <v>14</v>
      </c>
      <c r="E137" s="20">
        <v>16.2</v>
      </c>
      <c r="F137" s="20">
        <v>9.2000000000000011</v>
      </c>
      <c r="G137" s="20">
        <v>16</v>
      </c>
      <c r="H137" s="20">
        <v>11</v>
      </c>
      <c r="I137" s="20">
        <v>22.2</v>
      </c>
      <c r="J137" s="20">
        <v>15.5</v>
      </c>
      <c r="K137" s="20">
        <v>20.8</v>
      </c>
      <c r="L137" s="20">
        <v>10.4</v>
      </c>
      <c r="M137" s="20">
        <v>6.8000000000000007</v>
      </c>
      <c r="N137" s="20">
        <v>23.6</v>
      </c>
      <c r="O137" s="20">
        <v>13</v>
      </c>
      <c r="P137" s="20">
        <v>21.8</v>
      </c>
      <c r="Q137" s="20">
        <v>7.5</v>
      </c>
      <c r="R137" s="20">
        <v>28.4</v>
      </c>
      <c r="S137" s="20">
        <v>14.8</v>
      </c>
      <c r="T137" s="20">
        <v>19.8</v>
      </c>
      <c r="U137" s="20">
        <v>25.6</v>
      </c>
      <c r="V137" s="20">
        <v>13.9</v>
      </c>
      <c r="W137" s="20">
        <v>30.6</v>
      </c>
      <c r="X137" s="20">
        <v>15.5</v>
      </c>
      <c r="Y137" s="20">
        <v>20</v>
      </c>
      <c r="Z137" s="20">
        <v>8</v>
      </c>
      <c r="AA137" s="20">
        <v>28.9</v>
      </c>
      <c r="AB137" s="20">
        <v>20.100000000000001</v>
      </c>
      <c r="AC137" s="20">
        <v>19.2</v>
      </c>
      <c r="AD137" s="20">
        <v>17.2</v>
      </c>
      <c r="AE137" s="20">
        <v>9</v>
      </c>
      <c r="AF137" s="20">
        <v>18.600000000000001</v>
      </c>
      <c r="AG137" s="20">
        <v>14.4</v>
      </c>
      <c r="AH137" s="20">
        <v>15</v>
      </c>
      <c r="AI137" s="20">
        <v>12.3</v>
      </c>
      <c r="AJ137" s="20">
        <v>19</v>
      </c>
      <c r="AK137" s="20">
        <v>13.5</v>
      </c>
      <c r="AL137" s="20">
        <v>9.8000000000000007</v>
      </c>
      <c r="AM137" s="20">
        <v>15.6</v>
      </c>
      <c r="AN137" s="20">
        <v>0</v>
      </c>
      <c r="AO137" s="20">
        <v>12.8</v>
      </c>
      <c r="AP137" s="20">
        <v>13.6</v>
      </c>
      <c r="AQ137" s="20">
        <v>19.8</v>
      </c>
      <c r="AR137" s="20">
        <v>18.8</v>
      </c>
      <c r="AS137" s="20">
        <v>26.8</v>
      </c>
      <c r="AT137" s="20">
        <v>15</v>
      </c>
      <c r="AU137" s="20">
        <v>18</v>
      </c>
      <c r="AV137" s="20">
        <v>6.2</v>
      </c>
      <c r="AW137" s="20">
        <v>8.8000000000000007</v>
      </c>
      <c r="AX137" s="20">
        <v>6.8000000000000007</v>
      </c>
      <c r="AY137" s="20">
        <v>13.4</v>
      </c>
      <c r="AZ137" s="20">
        <v>9</v>
      </c>
      <c r="BA137" s="20">
        <v>14.4</v>
      </c>
      <c r="BB137" s="20">
        <v>13.4</v>
      </c>
    </row>
    <row r="138" spans="1:54" ht="14.1" customHeight="1" x14ac:dyDescent="0.3">
      <c r="A138" s="7" t="s">
        <v>322</v>
      </c>
      <c r="B138" s="20">
        <v>11</v>
      </c>
      <c r="C138" s="20">
        <v>11</v>
      </c>
      <c r="D138" s="20">
        <v>14.4</v>
      </c>
      <c r="E138" s="20">
        <v>15.8</v>
      </c>
      <c r="F138" s="20">
        <v>9.6000000000000014</v>
      </c>
      <c r="G138" s="20">
        <v>17.2</v>
      </c>
      <c r="H138" s="20">
        <v>11</v>
      </c>
      <c r="I138" s="20">
        <v>23.1</v>
      </c>
      <c r="J138" s="20">
        <v>18.100000000000001</v>
      </c>
      <c r="K138" s="20">
        <v>21.6</v>
      </c>
      <c r="L138" s="20">
        <v>11.5</v>
      </c>
      <c r="M138" s="20">
        <v>7.6000000000000014</v>
      </c>
      <c r="N138" s="20">
        <v>26.8</v>
      </c>
      <c r="O138" s="20">
        <v>15.4</v>
      </c>
      <c r="P138" s="20">
        <v>22.4</v>
      </c>
      <c r="Q138" s="20">
        <v>8.2000000000000011</v>
      </c>
      <c r="R138" s="20">
        <v>27.8</v>
      </c>
      <c r="S138" s="20">
        <v>16.100000000000001</v>
      </c>
      <c r="T138" s="20">
        <v>24.6</v>
      </c>
      <c r="U138" s="20">
        <v>29.4</v>
      </c>
      <c r="V138" s="20">
        <v>14.9</v>
      </c>
      <c r="W138" s="20">
        <v>35.6</v>
      </c>
      <c r="X138" s="20">
        <v>19</v>
      </c>
      <c r="Y138" s="20">
        <v>19.2</v>
      </c>
      <c r="Z138" s="20">
        <v>8.3000000000000007</v>
      </c>
      <c r="AA138" s="20">
        <v>32.9</v>
      </c>
      <c r="AB138" s="20">
        <v>22.8</v>
      </c>
      <c r="AC138" s="20">
        <v>18.600000000000001</v>
      </c>
      <c r="AD138" s="20">
        <v>18.899999999999999</v>
      </c>
      <c r="AE138" s="20">
        <v>10.8</v>
      </c>
      <c r="AF138" s="20">
        <v>20.8</v>
      </c>
      <c r="AG138" s="20">
        <v>16.600000000000001</v>
      </c>
      <c r="AH138" s="20">
        <v>16.8</v>
      </c>
      <c r="AI138" s="20">
        <v>13.1</v>
      </c>
      <c r="AJ138" s="20">
        <v>21</v>
      </c>
      <c r="AK138" s="20">
        <v>13.5</v>
      </c>
      <c r="AL138" s="20">
        <v>10.1</v>
      </c>
      <c r="AM138" s="20">
        <v>14.8</v>
      </c>
      <c r="AN138" s="20">
        <v>0</v>
      </c>
      <c r="AO138" s="20">
        <v>12.4</v>
      </c>
      <c r="AP138" s="20">
        <v>13.6</v>
      </c>
      <c r="AQ138" s="20">
        <v>20.399999999999999</v>
      </c>
      <c r="AR138" s="20">
        <v>18.2</v>
      </c>
      <c r="AS138" s="20">
        <v>23.5</v>
      </c>
      <c r="AT138" s="20">
        <v>15.2</v>
      </c>
      <c r="AU138" s="20">
        <v>18.399999999999999</v>
      </c>
      <c r="AV138" s="20">
        <v>4.6000000000000014</v>
      </c>
      <c r="AW138" s="20">
        <v>8.9</v>
      </c>
      <c r="AX138" s="20">
        <v>6.8000000000000007</v>
      </c>
      <c r="AY138" s="20">
        <v>14.2</v>
      </c>
      <c r="AZ138" s="20">
        <v>9.4</v>
      </c>
      <c r="BA138" s="20">
        <v>13.6</v>
      </c>
      <c r="BB138" s="20">
        <v>13.4</v>
      </c>
    </row>
    <row r="139" spans="1:54" ht="14.1" customHeight="1" x14ac:dyDescent="0.3">
      <c r="A139" s="7" t="s">
        <v>323</v>
      </c>
      <c r="B139" s="20">
        <v>11</v>
      </c>
      <c r="C139" s="20">
        <v>10.9</v>
      </c>
      <c r="D139" s="20">
        <v>14.4</v>
      </c>
      <c r="E139" s="20">
        <v>15.2</v>
      </c>
      <c r="F139" s="20">
        <v>10.8</v>
      </c>
      <c r="G139" s="20">
        <v>16</v>
      </c>
      <c r="H139" s="20">
        <v>11.6</v>
      </c>
      <c r="I139" s="20">
        <v>22.5</v>
      </c>
      <c r="J139" s="20">
        <v>17.7</v>
      </c>
      <c r="K139" s="20">
        <v>21.6</v>
      </c>
      <c r="L139" s="20">
        <v>10.9</v>
      </c>
      <c r="M139" s="20">
        <v>7.6000000000000014</v>
      </c>
      <c r="N139" s="20">
        <v>27</v>
      </c>
      <c r="O139" s="20">
        <v>16.399999999999999</v>
      </c>
      <c r="P139" s="20">
        <v>22</v>
      </c>
      <c r="Q139" s="20">
        <v>8.5</v>
      </c>
      <c r="R139" s="20">
        <v>27.2</v>
      </c>
      <c r="S139" s="20">
        <v>16.600000000000001</v>
      </c>
      <c r="T139" s="20">
        <v>24.6</v>
      </c>
      <c r="U139" s="20">
        <v>28.2</v>
      </c>
      <c r="V139" s="20">
        <v>15.3</v>
      </c>
      <c r="W139" s="20">
        <v>35.9</v>
      </c>
      <c r="X139" s="20">
        <v>19</v>
      </c>
      <c r="Y139" s="20">
        <v>18.8</v>
      </c>
      <c r="Z139" s="20">
        <v>8.3000000000000007</v>
      </c>
      <c r="AA139" s="20">
        <v>31.7</v>
      </c>
      <c r="AB139" s="20">
        <v>22.2</v>
      </c>
      <c r="AC139" s="20">
        <v>16.8</v>
      </c>
      <c r="AD139" s="20">
        <v>18.899999999999999</v>
      </c>
      <c r="AE139" s="20">
        <v>11.6</v>
      </c>
      <c r="AF139" s="20">
        <v>19.8</v>
      </c>
      <c r="AG139" s="20">
        <v>18.600000000000001</v>
      </c>
      <c r="AH139" s="20">
        <v>15.6</v>
      </c>
      <c r="AI139" s="20">
        <v>13.1</v>
      </c>
      <c r="AJ139" s="20">
        <v>20.399999999999999</v>
      </c>
      <c r="AK139" s="20">
        <v>13.1</v>
      </c>
      <c r="AL139" s="20">
        <v>9.7000000000000011</v>
      </c>
      <c r="AM139" s="20">
        <v>16</v>
      </c>
      <c r="AN139" s="20">
        <v>0</v>
      </c>
      <c r="AO139" s="20">
        <v>11.8</v>
      </c>
      <c r="AP139" s="20">
        <v>14</v>
      </c>
      <c r="AQ139" s="20">
        <v>20.399999999999999</v>
      </c>
      <c r="AR139" s="20">
        <v>18.2</v>
      </c>
      <c r="AS139" s="20">
        <v>23.2</v>
      </c>
      <c r="AT139" s="20">
        <v>15.2</v>
      </c>
      <c r="AU139" s="20">
        <v>17.399999999999999</v>
      </c>
      <c r="AV139" s="20">
        <v>4.6000000000000014</v>
      </c>
      <c r="AW139" s="20">
        <v>8.3000000000000007</v>
      </c>
      <c r="AX139" s="20">
        <v>6.8000000000000007</v>
      </c>
      <c r="AY139" s="20">
        <v>13.4</v>
      </c>
      <c r="AZ139" s="20">
        <v>9.4</v>
      </c>
      <c r="BA139" s="20">
        <v>14.4</v>
      </c>
      <c r="BB139" s="20">
        <v>13.8</v>
      </c>
    </row>
    <row r="140" spans="1:54" ht="14.1" customHeight="1" x14ac:dyDescent="0.3">
      <c r="A140" s="7" t="s">
        <v>324</v>
      </c>
      <c r="B140" s="20">
        <v>11</v>
      </c>
      <c r="C140" s="20">
        <v>9.8000000000000007</v>
      </c>
      <c r="D140" s="20">
        <v>8.3000000000000007</v>
      </c>
      <c r="E140" s="20">
        <v>10.8</v>
      </c>
      <c r="F140" s="20">
        <v>9</v>
      </c>
      <c r="G140" s="20">
        <v>10.4</v>
      </c>
      <c r="H140" s="20">
        <v>7.4</v>
      </c>
      <c r="I140" s="20">
        <v>14</v>
      </c>
      <c r="J140" s="20">
        <v>11.6</v>
      </c>
      <c r="K140" s="20">
        <v>13.2</v>
      </c>
      <c r="L140" s="20">
        <v>6.7</v>
      </c>
      <c r="M140" s="20">
        <v>5.6000000000000014</v>
      </c>
      <c r="N140" s="20">
        <v>17.5</v>
      </c>
      <c r="O140" s="20">
        <v>11.8</v>
      </c>
      <c r="P140" s="20">
        <v>12.3</v>
      </c>
      <c r="Q140" s="20">
        <v>4.3</v>
      </c>
      <c r="R140" s="20">
        <v>15.2</v>
      </c>
      <c r="S140" s="20">
        <v>12.7</v>
      </c>
      <c r="T140" s="20">
        <v>12.4</v>
      </c>
      <c r="U140" s="20">
        <v>19.399999999999999</v>
      </c>
      <c r="V140" s="20">
        <v>7.4</v>
      </c>
      <c r="W140" s="20">
        <v>23.5</v>
      </c>
      <c r="X140" s="20">
        <v>13.7</v>
      </c>
      <c r="Y140" s="20">
        <v>14.3</v>
      </c>
      <c r="Z140" s="20">
        <v>6.4</v>
      </c>
      <c r="AA140" s="20">
        <v>24.1</v>
      </c>
      <c r="AB140" s="20">
        <v>14.5</v>
      </c>
      <c r="AC140" s="20">
        <v>14.2</v>
      </c>
      <c r="AD140" s="20">
        <v>13.4</v>
      </c>
      <c r="AE140" s="20">
        <v>9.3000000000000007</v>
      </c>
      <c r="AF140" s="20">
        <v>14.4</v>
      </c>
      <c r="AG140" s="20">
        <v>11.9</v>
      </c>
      <c r="AH140" s="20">
        <v>13.9</v>
      </c>
      <c r="AI140" s="20">
        <v>9.9</v>
      </c>
      <c r="AJ140" s="20">
        <v>15.8</v>
      </c>
      <c r="AK140" s="20">
        <v>14.1</v>
      </c>
      <c r="AL140" s="20">
        <v>8.6</v>
      </c>
      <c r="AM140" s="20">
        <v>10.8</v>
      </c>
      <c r="AN140" s="20">
        <v>0</v>
      </c>
      <c r="AO140" s="20">
        <v>8.4</v>
      </c>
      <c r="AP140" s="20">
        <v>10.4</v>
      </c>
      <c r="AQ140" s="20">
        <v>8</v>
      </c>
      <c r="AR140" s="20">
        <v>12.8</v>
      </c>
      <c r="AS140" s="20">
        <v>14.4</v>
      </c>
      <c r="AT140" s="20">
        <v>8.7000000000000011</v>
      </c>
      <c r="AU140" s="20">
        <v>13.8</v>
      </c>
      <c r="AV140" s="20">
        <v>2</v>
      </c>
      <c r="AW140" s="20">
        <v>7.7</v>
      </c>
      <c r="AX140" s="20">
        <v>6</v>
      </c>
      <c r="AY140" s="20">
        <v>9.4</v>
      </c>
      <c r="AZ140" s="20">
        <v>5.4</v>
      </c>
      <c r="BA140" s="20">
        <v>7.7</v>
      </c>
      <c r="BB140" s="20">
        <v>4.4000000000000004</v>
      </c>
    </row>
    <row r="141" spans="1:54" ht="14.1" customHeight="1" x14ac:dyDescent="0.3">
      <c r="A141" s="50" t="s">
        <v>325</v>
      </c>
      <c r="B141" s="51">
        <v>6.2</v>
      </c>
      <c r="C141" s="51">
        <v>3.5</v>
      </c>
      <c r="D141" s="51">
        <v>4.4000000000000004</v>
      </c>
      <c r="E141" s="51">
        <v>6.3000000000000007</v>
      </c>
      <c r="F141" s="51">
        <v>8.2000000000000011</v>
      </c>
      <c r="G141" s="51">
        <v>4.8000000000000007</v>
      </c>
      <c r="H141" s="51">
        <v>2.8</v>
      </c>
      <c r="I141" s="51">
        <v>17.8</v>
      </c>
      <c r="J141" s="51">
        <v>3.8</v>
      </c>
      <c r="K141" s="51">
        <v>10.4</v>
      </c>
      <c r="L141" s="51">
        <v>10.199999999999999</v>
      </c>
      <c r="M141" s="51">
        <v>3.6</v>
      </c>
      <c r="N141" s="51">
        <v>17.8</v>
      </c>
      <c r="O141" s="51">
        <v>5.5</v>
      </c>
      <c r="P141" s="51">
        <v>10.199999999999999</v>
      </c>
      <c r="Q141" s="51">
        <v>0.1</v>
      </c>
      <c r="R141" s="51">
        <v>11.2</v>
      </c>
      <c r="S141" s="51">
        <v>11.2</v>
      </c>
      <c r="T141" s="51">
        <v>12.6</v>
      </c>
      <c r="U141" s="51">
        <v>15.2</v>
      </c>
      <c r="V141" s="51">
        <v>6.4</v>
      </c>
      <c r="W141" s="51">
        <v>16.399999999999999</v>
      </c>
      <c r="X141" s="51">
        <v>25.4</v>
      </c>
      <c r="Y141" s="51">
        <v>25.6</v>
      </c>
      <c r="Z141" s="51">
        <v>0.5</v>
      </c>
      <c r="AA141" s="51">
        <v>31.2</v>
      </c>
      <c r="AB141" s="51">
        <v>27.7</v>
      </c>
      <c r="AC141" s="51">
        <v>13.4</v>
      </c>
      <c r="AD141" s="51">
        <v>29</v>
      </c>
      <c r="AE141" s="51">
        <v>0.1</v>
      </c>
      <c r="AF141" s="51">
        <v>28.4</v>
      </c>
      <c r="AG141" s="51">
        <v>19.100000000000001</v>
      </c>
      <c r="AH141" s="51">
        <v>30.8</v>
      </c>
      <c r="AI141" s="51">
        <v>10.4</v>
      </c>
      <c r="AJ141" s="51">
        <v>31.1</v>
      </c>
      <c r="AK141" s="51">
        <v>14.4</v>
      </c>
      <c r="AL141" s="51">
        <v>25</v>
      </c>
      <c r="AM141" s="51">
        <v>13.8</v>
      </c>
      <c r="AN141" s="51">
        <v>0</v>
      </c>
      <c r="AO141" s="51">
        <v>6.4</v>
      </c>
      <c r="AP141" s="51">
        <v>0</v>
      </c>
      <c r="AQ141" s="51">
        <v>5.8000000000000007</v>
      </c>
      <c r="AR141" s="51">
        <v>13.2</v>
      </c>
      <c r="AS141" s="51">
        <v>23</v>
      </c>
      <c r="AT141" s="51">
        <v>6.4</v>
      </c>
      <c r="AU141" s="51">
        <v>13.2</v>
      </c>
      <c r="AV141" s="51">
        <v>7.4</v>
      </c>
      <c r="AW141" s="51">
        <v>6.8000000000000007</v>
      </c>
      <c r="AX141" s="51">
        <v>7.2</v>
      </c>
      <c r="AY141" s="51">
        <v>16.600000000000001</v>
      </c>
      <c r="AZ141" s="51">
        <v>9.6000000000000014</v>
      </c>
      <c r="BA141" s="51">
        <v>24.6</v>
      </c>
      <c r="BB141" s="51">
        <v>8.8000000000000007</v>
      </c>
    </row>
    <row r="142" spans="1:54" ht="14.1" customHeight="1" x14ac:dyDescent="0.3">
      <c r="A142" s="7" t="s">
        <v>326</v>
      </c>
      <c r="B142" s="20">
        <v>6.2</v>
      </c>
      <c r="C142" s="20">
        <v>3.5</v>
      </c>
      <c r="D142" s="20">
        <v>4</v>
      </c>
      <c r="E142" s="20">
        <v>6.3000000000000007</v>
      </c>
      <c r="F142" s="20">
        <v>9.4</v>
      </c>
      <c r="G142" s="20">
        <v>4.8000000000000007</v>
      </c>
      <c r="H142" s="20">
        <v>2.4</v>
      </c>
      <c r="I142" s="20">
        <v>18.399999999999999</v>
      </c>
      <c r="J142" s="20">
        <v>4.2</v>
      </c>
      <c r="K142" s="20">
        <v>10</v>
      </c>
      <c r="L142" s="20">
        <v>11.4</v>
      </c>
      <c r="M142" s="20">
        <v>3.6</v>
      </c>
      <c r="N142" s="20">
        <v>17.399999999999999</v>
      </c>
      <c r="O142" s="20">
        <v>5.4</v>
      </c>
      <c r="P142" s="20">
        <v>10.199999999999999</v>
      </c>
      <c r="Q142" s="20">
        <v>0.1</v>
      </c>
      <c r="R142" s="20">
        <v>12</v>
      </c>
      <c r="S142" s="20">
        <v>10.199999999999999</v>
      </c>
      <c r="T142" s="20">
        <v>13</v>
      </c>
      <c r="U142" s="20">
        <v>15.8</v>
      </c>
      <c r="V142" s="20">
        <v>6</v>
      </c>
      <c r="W142" s="20">
        <v>16.399999999999999</v>
      </c>
      <c r="X142" s="20">
        <v>25.8</v>
      </c>
      <c r="Y142" s="20">
        <v>25.6</v>
      </c>
      <c r="Z142" s="20">
        <v>0.9</v>
      </c>
      <c r="AA142" s="20">
        <v>30.7</v>
      </c>
      <c r="AB142" s="20">
        <v>27.7</v>
      </c>
      <c r="AC142" s="20">
        <v>13.4</v>
      </c>
      <c r="AD142" s="20">
        <v>29.6</v>
      </c>
      <c r="AE142" s="20">
        <v>0.1</v>
      </c>
      <c r="AF142" s="20">
        <v>28.4</v>
      </c>
      <c r="AG142" s="20">
        <v>19.7</v>
      </c>
      <c r="AH142" s="20">
        <v>32</v>
      </c>
      <c r="AI142" s="20">
        <v>8.8000000000000007</v>
      </c>
      <c r="AJ142" s="20">
        <v>31.2</v>
      </c>
      <c r="AK142" s="20">
        <v>16.399999999999999</v>
      </c>
      <c r="AL142" s="20">
        <v>26.4</v>
      </c>
      <c r="AM142" s="20">
        <v>13.8</v>
      </c>
      <c r="AN142" s="20">
        <v>0</v>
      </c>
      <c r="AO142" s="20">
        <v>6.4</v>
      </c>
      <c r="AP142" s="20"/>
      <c r="AQ142" s="20">
        <v>6.2</v>
      </c>
      <c r="AR142" s="20">
        <v>12.4</v>
      </c>
      <c r="AS142" s="20">
        <v>25.4</v>
      </c>
      <c r="AT142" s="20">
        <v>6.8000000000000007</v>
      </c>
      <c r="AU142" s="20">
        <v>14.2</v>
      </c>
      <c r="AV142" s="20">
        <v>7.4</v>
      </c>
      <c r="AW142" s="20">
        <v>6.2</v>
      </c>
      <c r="AX142" s="20">
        <v>7.8000000000000007</v>
      </c>
      <c r="AY142" s="20">
        <v>17.8</v>
      </c>
      <c r="AZ142" s="20">
        <v>11.2</v>
      </c>
      <c r="BA142" s="20">
        <v>26.2</v>
      </c>
      <c r="BB142" s="20">
        <v>8.8000000000000007</v>
      </c>
    </row>
    <row r="143" spans="1:54" ht="14.1" customHeight="1" x14ac:dyDescent="0.3">
      <c r="A143" s="7" t="s">
        <v>327</v>
      </c>
      <c r="B143" s="20">
        <v>4.8000000000000007</v>
      </c>
      <c r="C143" s="20">
        <v>3.9</v>
      </c>
      <c r="D143" s="20">
        <v>3.4</v>
      </c>
      <c r="E143" s="20">
        <v>3.4</v>
      </c>
      <c r="F143" s="20">
        <v>6.4</v>
      </c>
      <c r="G143" s="20">
        <v>4.4000000000000004</v>
      </c>
      <c r="H143" s="20">
        <v>2.4</v>
      </c>
      <c r="I143" s="20">
        <v>13.4</v>
      </c>
      <c r="J143" s="20">
        <v>3.4</v>
      </c>
      <c r="K143" s="20">
        <v>7.8000000000000007</v>
      </c>
      <c r="L143" s="20">
        <v>5.4</v>
      </c>
      <c r="M143" s="20">
        <v>1.6</v>
      </c>
      <c r="N143" s="20">
        <v>14.2</v>
      </c>
      <c r="O143" s="20">
        <v>5</v>
      </c>
      <c r="P143" s="20">
        <v>12.2</v>
      </c>
      <c r="Q143" s="20">
        <v>0</v>
      </c>
      <c r="R143" s="20">
        <v>13.8</v>
      </c>
      <c r="S143" s="20">
        <v>12.8</v>
      </c>
      <c r="T143" s="20">
        <v>15.9</v>
      </c>
      <c r="U143" s="20">
        <v>17.600000000000001</v>
      </c>
      <c r="V143" s="20">
        <v>8.2000000000000011</v>
      </c>
      <c r="W143" s="20">
        <v>21.8</v>
      </c>
      <c r="X143" s="20">
        <v>28.4</v>
      </c>
      <c r="Y143" s="20">
        <v>30.6</v>
      </c>
      <c r="Z143" s="20">
        <v>2.4</v>
      </c>
      <c r="AA143" s="20">
        <v>35.4</v>
      </c>
      <c r="AB143" s="20">
        <v>26.8</v>
      </c>
      <c r="AC143" s="20">
        <v>17.8</v>
      </c>
      <c r="AD143" s="20">
        <v>29.6</v>
      </c>
      <c r="AE143" s="20">
        <v>0.1</v>
      </c>
      <c r="AF143" s="20">
        <v>40.200000000000003</v>
      </c>
      <c r="AG143" s="20">
        <v>26.8</v>
      </c>
      <c r="AH143" s="20">
        <v>36.799999999999997</v>
      </c>
      <c r="AI143" s="20">
        <v>12.8</v>
      </c>
      <c r="AJ143" s="20">
        <v>34.200000000000003</v>
      </c>
      <c r="AK143" s="20">
        <v>19.8</v>
      </c>
      <c r="AL143" s="20">
        <v>26.3</v>
      </c>
      <c r="AM143" s="20">
        <v>18.600000000000001</v>
      </c>
      <c r="AN143" s="20">
        <v>0</v>
      </c>
      <c r="AO143" s="20">
        <v>11.8</v>
      </c>
      <c r="AP143" s="20"/>
      <c r="AQ143" s="20">
        <v>8</v>
      </c>
      <c r="AR143" s="20">
        <v>12.2</v>
      </c>
      <c r="AS143" s="20">
        <v>25.5</v>
      </c>
      <c r="AT143" s="20">
        <v>8.4</v>
      </c>
      <c r="AU143" s="20">
        <v>15.6</v>
      </c>
      <c r="AV143" s="20">
        <v>9.9</v>
      </c>
      <c r="AW143" s="20">
        <v>11.8</v>
      </c>
      <c r="AX143" s="20">
        <v>11.8</v>
      </c>
      <c r="AY143" s="20">
        <v>24.1</v>
      </c>
      <c r="AZ143" s="20">
        <v>19.8</v>
      </c>
      <c r="BA143" s="20">
        <v>33.299999999999997</v>
      </c>
      <c r="BB143" s="20">
        <v>15.6</v>
      </c>
    </row>
    <row r="144" spans="1:54" ht="14.1" customHeight="1" x14ac:dyDescent="0.3">
      <c r="A144" s="7" t="s">
        <v>328</v>
      </c>
      <c r="B144" s="20">
        <v>4.8000000000000007</v>
      </c>
      <c r="C144" s="20">
        <v>3.9</v>
      </c>
      <c r="D144" s="20">
        <v>4.4000000000000004</v>
      </c>
      <c r="E144" s="20">
        <v>4</v>
      </c>
      <c r="F144" s="20">
        <v>6.4</v>
      </c>
      <c r="G144" s="20">
        <v>4.4000000000000004</v>
      </c>
      <c r="H144" s="20">
        <v>2.4</v>
      </c>
      <c r="I144" s="20">
        <v>14</v>
      </c>
      <c r="J144" s="20">
        <v>4.8000000000000007</v>
      </c>
      <c r="K144" s="20">
        <v>9.8000000000000007</v>
      </c>
      <c r="L144" s="20">
        <v>5.8000000000000007</v>
      </c>
      <c r="M144" s="20">
        <v>1.6</v>
      </c>
      <c r="N144" s="20">
        <v>15.4</v>
      </c>
      <c r="O144" s="20">
        <v>4.9000000000000004</v>
      </c>
      <c r="P144" s="20">
        <v>11.4</v>
      </c>
      <c r="Q144" s="20">
        <v>0</v>
      </c>
      <c r="R144" s="20">
        <v>14.2</v>
      </c>
      <c r="S144" s="20">
        <v>13.8</v>
      </c>
      <c r="T144" s="20">
        <v>18.100000000000001</v>
      </c>
      <c r="U144" s="20">
        <v>17.8</v>
      </c>
      <c r="V144" s="20">
        <v>10.4</v>
      </c>
      <c r="W144" s="20">
        <v>22.4</v>
      </c>
      <c r="X144" s="20">
        <v>30.8</v>
      </c>
      <c r="Y144" s="20">
        <v>32.200000000000003</v>
      </c>
      <c r="Z144" s="20">
        <v>2.8</v>
      </c>
      <c r="AA144" s="20">
        <v>37.700000000000003</v>
      </c>
      <c r="AB144" s="20">
        <v>27.4</v>
      </c>
      <c r="AC144" s="20">
        <v>24.6</v>
      </c>
      <c r="AD144" s="20">
        <v>32</v>
      </c>
      <c r="AE144" s="20">
        <v>0.1</v>
      </c>
      <c r="AF144" s="20">
        <v>43.2</v>
      </c>
      <c r="AG144" s="20">
        <v>30.6</v>
      </c>
      <c r="AH144" s="20">
        <v>37.4</v>
      </c>
      <c r="AI144" s="20">
        <v>15.2</v>
      </c>
      <c r="AJ144" s="20">
        <v>35.4</v>
      </c>
      <c r="AK144" s="20">
        <v>21.2</v>
      </c>
      <c r="AL144" s="20">
        <v>25.5</v>
      </c>
      <c r="AM144" s="20">
        <v>19</v>
      </c>
      <c r="AN144" s="20">
        <v>0</v>
      </c>
      <c r="AO144" s="20">
        <v>15.4</v>
      </c>
      <c r="AP144" s="20"/>
      <c r="AQ144" s="20">
        <v>9.8000000000000007</v>
      </c>
      <c r="AR144" s="20">
        <v>14.4</v>
      </c>
      <c r="AS144" s="20">
        <v>25.3</v>
      </c>
      <c r="AT144" s="20">
        <v>7.8000000000000007</v>
      </c>
      <c r="AU144" s="20">
        <v>15.6</v>
      </c>
      <c r="AV144" s="20">
        <v>11.3</v>
      </c>
      <c r="AW144" s="20">
        <v>13.6</v>
      </c>
      <c r="AX144" s="20">
        <v>13</v>
      </c>
      <c r="AY144" s="20">
        <v>23.1</v>
      </c>
      <c r="AZ144" s="20">
        <v>22.2</v>
      </c>
      <c r="BA144" s="20">
        <v>34.9</v>
      </c>
      <c r="BB144" s="20">
        <v>17.600000000000001</v>
      </c>
    </row>
    <row r="145" spans="1:54" ht="14.1" customHeight="1" x14ac:dyDescent="0.3">
      <c r="A145" s="7" t="s">
        <v>329</v>
      </c>
      <c r="B145" s="20">
        <v>4.8000000000000007</v>
      </c>
      <c r="C145" s="20">
        <v>3.9</v>
      </c>
      <c r="D145" s="20">
        <v>4.3</v>
      </c>
      <c r="E145" s="20">
        <v>3.4</v>
      </c>
      <c r="F145" s="20">
        <v>6.6000000000000014</v>
      </c>
      <c r="G145" s="20">
        <v>4.4000000000000004</v>
      </c>
      <c r="H145" s="20">
        <v>2.4</v>
      </c>
      <c r="I145" s="20">
        <v>11.2</v>
      </c>
      <c r="J145" s="20">
        <v>4.8000000000000007</v>
      </c>
      <c r="K145" s="20">
        <v>8</v>
      </c>
      <c r="L145" s="20">
        <v>4.8000000000000007</v>
      </c>
      <c r="M145" s="20">
        <v>1.6</v>
      </c>
      <c r="N145" s="20">
        <v>14.1</v>
      </c>
      <c r="O145" s="20">
        <v>4.9000000000000004</v>
      </c>
      <c r="P145" s="20">
        <v>10.199999999999999</v>
      </c>
      <c r="Q145" s="20">
        <v>0</v>
      </c>
      <c r="R145" s="20">
        <v>14.2</v>
      </c>
      <c r="S145" s="20">
        <v>13.6</v>
      </c>
      <c r="T145" s="20">
        <v>17.399999999999999</v>
      </c>
      <c r="U145" s="20">
        <v>16</v>
      </c>
      <c r="V145" s="20">
        <v>10.4</v>
      </c>
      <c r="W145" s="20">
        <v>21</v>
      </c>
      <c r="X145" s="20">
        <v>28.8</v>
      </c>
      <c r="Y145" s="20">
        <v>32.1</v>
      </c>
      <c r="Z145" s="20">
        <v>2.8</v>
      </c>
      <c r="AA145" s="20">
        <v>36.9</v>
      </c>
      <c r="AB145" s="20">
        <v>26.2</v>
      </c>
      <c r="AC145" s="20">
        <v>25</v>
      </c>
      <c r="AD145" s="20">
        <v>29.8</v>
      </c>
      <c r="AE145" s="20">
        <v>0.1</v>
      </c>
      <c r="AF145" s="20">
        <v>43.6</v>
      </c>
      <c r="AG145" s="20">
        <v>30.6</v>
      </c>
      <c r="AH145" s="20">
        <v>36.799999999999997</v>
      </c>
      <c r="AI145" s="20">
        <v>14</v>
      </c>
      <c r="AJ145" s="20">
        <v>34.799999999999997</v>
      </c>
      <c r="AK145" s="20">
        <v>19.3</v>
      </c>
      <c r="AL145" s="20">
        <v>24.4</v>
      </c>
      <c r="AM145" s="20">
        <v>17.2</v>
      </c>
      <c r="AN145" s="20">
        <v>0</v>
      </c>
      <c r="AO145" s="20">
        <v>15.4</v>
      </c>
      <c r="AP145" s="20"/>
      <c r="AQ145" s="20">
        <v>9.4</v>
      </c>
      <c r="AR145" s="20">
        <v>13.8</v>
      </c>
      <c r="AS145" s="20">
        <v>24.2</v>
      </c>
      <c r="AT145" s="20">
        <v>7.8000000000000007</v>
      </c>
      <c r="AU145" s="20">
        <v>15.6</v>
      </c>
      <c r="AV145" s="20">
        <v>10.7</v>
      </c>
      <c r="AW145" s="20">
        <v>12.6</v>
      </c>
      <c r="AX145" s="20">
        <v>13</v>
      </c>
      <c r="AY145" s="20">
        <v>23.6</v>
      </c>
      <c r="AZ145" s="20">
        <v>22.2</v>
      </c>
      <c r="BA145" s="20">
        <v>34.799999999999997</v>
      </c>
      <c r="BB145" s="20">
        <v>17.600000000000001</v>
      </c>
    </row>
    <row r="146" spans="1:54" ht="14.1" customHeight="1" x14ac:dyDescent="0.3">
      <c r="A146" s="7" t="s">
        <v>330</v>
      </c>
      <c r="B146" s="20">
        <v>4.8000000000000007</v>
      </c>
      <c r="C146" s="20">
        <v>3.8</v>
      </c>
      <c r="D146" s="20">
        <v>4.3</v>
      </c>
      <c r="E146" s="20">
        <v>3.4</v>
      </c>
      <c r="F146" s="20">
        <v>6</v>
      </c>
      <c r="G146" s="20">
        <v>4.4000000000000004</v>
      </c>
      <c r="H146" s="20">
        <v>2.4</v>
      </c>
      <c r="I146" s="20">
        <v>11.2</v>
      </c>
      <c r="J146" s="20">
        <v>4.2</v>
      </c>
      <c r="K146" s="20">
        <v>7.4</v>
      </c>
      <c r="L146" s="20">
        <v>4.4000000000000004</v>
      </c>
      <c r="M146" s="20">
        <v>1.6</v>
      </c>
      <c r="N146" s="20">
        <v>13.7</v>
      </c>
      <c r="O146" s="20">
        <v>4.5</v>
      </c>
      <c r="P146" s="20">
        <v>9</v>
      </c>
      <c r="Q146" s="20">
        <v>0</v>
      </c>
      <c r="R146" s="20">
        <v>13.8</v>
      </c>
      <c r="S146" s="20">
        <v>13.6</v>
      </c>
      <c r="T146" s="20">
        <v>16.5</v>
      </c>
      <c r="U146" s="20">
        <v>14.8</v>
      </c>
      <c r="V146" s="20">
        <v>10</v>
      </c>
      <c r="W146" s="20">
        <v>21</v>
      </c>
      <c r="X146" s="20">
        <v>28.4</v>
      </c>
      <c r="Y146" s="20">
        <v>32.1</v>
      </c>
      <c r="Z146" s="20">
        <v>2.8</v>
      </c>
      <c r="AA146" s="20">
        <v>36.9</v>
      </c>
      <c r="AB146" s="20">
        <v>26.2</v>
      </c>
      <c r="AC146" s="20">
        <v>25</v>
      </c>
      <c r="AD146" s="20">
        <v>30.2</v>
      </c>
      <c r="AE146" s="20">
        <v>0.1</v>
      </c>
      <c r="AF146" s="20">
        <v>43.6</v>
      </c>
      <c r="AG146" s="20">
        <v>31.4</v>
      </c>
      <c r="AH146" s="20">
        <v>35.6</v>
      </c>
      <c r="AI146" s="20">
        <v>14</v>
      </c>
      <c r="AJ146" s="20">
        <v>35.6</v>
      </c>
      <c r="AK146" s="20">
        <v>18.7</v>
      </c>
      <c r="AL146" s="20">
        <v>24</v>
      </c>
      <c r="AM146" s="20">
        <v>17</v>
      </c>
      <c r="AN146" s="20">
        <v>0</v>
      </c>
      <c r="AO146" s="20">
        <v>15.4</v>
      </c>
      <c r="AP146" s="20"/>
      <c r="AQ146" s="20">
        <v>9.4</v>
      </c>
      <c r="AR146" s="20">
        <v>14.4</v>
      </c>
      <c r="AS146" s="20">
        <v>24.2</v>
      </c>
      <c r="AT146" s="20">
        <v>7.8000000000000007</v>
      </c>
      <c r="AU146" s="20">
        <v>15</v>
      </c>
      <c r="AV146" s="20">
        <v>10.8</v>
      </c>
      <c r="AW146" s="20">
        <v>12.6</v>
      </c>
      <c r="AX146" s="20">
        <v>12.4</v>
      </c>
      <c r="AY146" s="20">
        <v>24.8</v>
      </c>
      <c r="AZ146" s="20">
        <v>22.2</v>
      </c>
      <c r="BA146" s="20">
        <v>34.4</v>
      </c>
      <c r="BB146" s="20">
        <v>17</v>
      </c>
    </row>
    <row r="147" spans="1:54" ht="14.1" customHeight="1" x14ac:dyDescent="0.3">
      <c r="A147" s="7" t="s">
        <v>331</v>
      </c>
      <c r="B147" s="20">
        <v>3.8</v>
      </c>
      <c r="C147" s="20">
        <v>3.8</v>
      </c>
      <c r="D147" s="20">
        <v>3.9</v>
      </c>
      <c r="E147" s="20">
        <v>3.4</v>
      </c>
      <c r="F147" s="20">
        <v>5.6000000000000014</v>
      </c>
      <c r="G147" s="20">
        <v>3.8</v>
      </c>
      <c r="H147" s="20">
        <v>2.4</v>
      </c>
      <c r="I147" s="20">
        <v>10</v>
      </c>
      <c r="J147" s="20">
        <v>3.8</v>
      </c>
      <c r="K147" s="20">
        <v>6.8000000000000007</v>
      </c>
      <c r="L147" s="20">
        <v>4.3</v>
      </c>
      <c r="M147" s="20">
        <v>2</v>
      </c>
      <c r="N147" s="20">
        <v>12.6</v>
      </c>
      <c r="O147" s="20">
        <v>2.8</v>
      </c>
      <c r="P147" s="20">
        <v>7.2</v>
      </c>
      <c r="Q147" s="20">
        <v>0</v>
      </c>
      <c r="R147" s="20">
        <v>13.8</v>
      </c>
      <c r="S147" s="20">
        <v>13.5</v>
      </c>
      <c r="T147" s="20">
        <v>15.3</v>
      </c>
      <c r="U147" s="20">
        <v>14.2</v>
      </c>
      <c r="V147" s="20">
        <v>8.4</v>
      </c>
      <c r="W147" s="20">
        <v>17.399999999999999</v>
      </c>
      <c r="X147" s="20">
        <v>11.6</v>
      </c>
      <c r="Y147" s="20">
        <v>13</v>
      </c>
      <c r="Z147" s="20">
        <v>2.8</v>
      </c>
      <c r="AA147" s="20">
        <v>22.5</v>
      </c>
      <c r="AB147" s="20">
        <v>10.199999999999999</v>
      </c>
      <c r="AC147" s="20">
        <v>11.4</v>
      </c>
      <c r="AD147" s="20">
        <v>12.4</v>
      </c>
      <c r="AE147" s="20">
        <v>0</v>
      </c>
      <c r="AF147" s="20">
        <v>25.2</v>
      </c>
      <c r="AG147" s="20">
        <v>17.2</v>
      </c>
      <c r="AH147" s="20">
        <v>15</v>
      </c>
      <c r="AI147" s="20">
        <v>14.3</v>
      </c>
      <c r="AJ147" s="20">
        <v>16.8</v>
      </c>
      <c r="AK147" s="20">
        <v>13.4</v>
      </c>
      <c r="AL147" s="20">
        <v>13.7</v>
      </c>
      <c r="AM147" s="20">
        <v>12</v>
      </c>
      <c r="AN147" s="20">
        <v>0</v>
      </c>
      <c r="AO147" s="20">
        <v>14.2</v>
      </c>
      <c r="AP147" s="20"/>
      <c r="AQ147" s="20">
        <v>9</v>
      </c>
      <c r="AR147" s="20">
        <v>12.5</v>
      </c>
      <c r="AS147" s="20">
        <v>23.2</v>
      </c>
      <c r="AT147" s="20">
        <v>7.8000000000000007</v>
      </c>
      <c r="AU147" s="20">
        <v>14.9</v>
      </c>
      <c r="AV147" s="20">
        <v>10.4</v>
      </c>
      <c r="AW147" s="20">
        <v>12</v>
      </c>
      <c r="AX147" s="20">
        <v>10.8</v>
      </c>
      <c r="AY147" s="20">
        <v>21.7</v>
      </c>
      <c r="AZ147" s="20">
        <v>12.4</v>
      </c>
      <c r="BA147" s="20">
        <v>22.1</v>
      </c>
      <c r="BB147" s="20">
        <v>18.2</v>
      </c>
    </row>
    <row r="148" spans="1:54" ht="14.1" customHeight="1" x14ac:dyDescent="0.3">
      <c r="A148" s="7" t="s">
        <v>332</v>
      </c>
      <c r="B148" s="20">
        <v>3.8</v>
      </c>
      <c r="C148" s="20">
        <v>3.8</v>
      </c>
      <c r="D148" s="20">
        <v>3.9</v>
      </c>
      <c r="E148" s="20">
        <v>3.4</v>
      </c>
      <c r="F148" s="20">
        <v>5.6000000000000014</v>
      </c>
      <c r="G148" s="20">
        <v>3.8</v>
      </c>
      <c r="H148" s="20">
        <v>2</v>
      </c>
      <c r="I148" s="20">
        <v>8.8000000000000007</v>
      </c>
      <c r="J148" s="20">
        <v>3.8</v>
      </c>
      <c r="K148" s="20">
        <v>6.8000000000000007</v>
      </c>
      <c r="L148" s="20">
        <v>4.1000000000000014</v>
      </c>
      <c r="M148" s="20">
        <v>2</v>
      </c>
      <c r="N148" s="20">
        <v>11.8</v>
      </c>
      <c r="O148" s="20">
        <v>2.8</v>
      </c>
      <c r="P148" s="20">
        <v>7.2</v>
      </c>
      <c r="Q148" s="20">
        <v>0</v>
      </c>
      <c r="R148" s="20">
        <v>13.8</v>
      </c>
      <c r="S148" s="20">
        <v>13.4</v>
      </c>
      <c r="T148" s="20">
        <v>14.3</v>
      </c>
      <c r="U148" s="20">
        <v>13.2</v>
      </c>
      <c r="V148" s="20">
        <v>7.8000000000000007</v>
      </c>
      <c r="W148" s="20">
        <v>16.2</v>
      </c>
      <c r="X148" s="20">
        <v>11.6</v>
      </c>
      <c r="Y148" s="20">
        <v>13</v>
      </c>
      <c r="Z148" s="20">
        <v>2.8</v>
      </c>
      <c r="AA148" s="20">
        <v>22.4</v>
      </c>
      <c r="AB148" s="20">
        <v>10.199999999999999</v>
      </c>
      <c r="AC148" s="20">
        <v>11.4</v>
      </c>
      <c r="AD148" s="20">
        <v>12.4</v>
      </c>
      <c r="AE148" s="20">
        <v>0</v>
      </c>
      <c r="AF148" s="20">
        <v>25.2</v>
      </c>
      <c r="AG148" s="20">
        <v>17.2</v>
      </c>
      <c r="AH148" s="20">
        <v>14.4</v>
      </c>
      <c r="AI148" s="20">
        <v>13.6</v>
      </c>
      <c r="AJ148" s="20">
        <v>15.4</v>
      </c>
      <c r="AK148" s="20">
        <v>13.4</v>
      </c>
      <c r="AL148" s="20">
        <v>13</v>
      </c>
      <c r="AM148" s="20">
        <v>12</v>
      </c>
      <c r="AN148" s="20">
        <v>0</v>
      </c>
      <c r="AO148" s="20">
        <v>14.2</v>
      </c>
      <c r="AP148" s="20"/>
      <c r="AQ148" s="20">
        <v>9</v>
      </c>
      <c r="AR148" s="20">
        <v>12.5</v>
      </c>
      <c r="AS148" s="20">
        <v>23.1</v>
      </c>
      <c r="AT148" s="20">
        <v>7.8000000000000007</v>
      </c>
      <c r="AU148" s="20">
        <v>14.9</v>
      </c>
      <c r="AV148" s="20">
        <v>10.4</v>
      </c>
      <c r="AW148" s="20">
        <v>12</v>
      </c>
      <c r="AX148" s="20">
        <v>10.8</v>
      </c>
      <c r="AY148" s="20">
        <v>21.7</v>
      </c>
      <c r="AZ148" s="20">
        <v>12.4</v>
      </c>
      <c r="BA148" s="20">
        <v>22.1</v>
      </c>
      <c r="BB148" s="20">
        <v>18.8</v>
      </c>
    </row>
    <row r="149" spans="1:54" ht="14.1" customHeight="1" x14ac:dyDescent="0.3">
      <c r="A149" s="7" t="s">
        <v>333</v>
      </c>
      <c r="B149" s="20">
        <v>3.8</v>
      </c>
      <c r="C149" s="20">
        <v>3.7</v>
      </c>
      <c r="D149" s="20">
        <v>3.9</v>
      </c>
      <c r="E149" s="20">
        <v>3</v>
      </c>
      <c r="F149" s="20">
        <v>4.4000000000000004</v>
      </c>
      <c r="G149" s="20">
        <v>3.8</v>
      </c>
      <c r="H149" s="20">
        <v>1.4</v>
      </c>
      <c r="I149" s="20">
        <v>8.4</v>
      </c>
      <c r="J149" s="20">
        <v>3.8</v>
      </c>
      <c r="K149" s="20">
        <v>5.8000000000000007</v>
      </c>
      <c r="L149" s="20">
        <v>3.9</v>
      </c>
      <c r="M149" s="20">
        <v>2</v>
      </c>
      <c r="N149" s="20">
        <v>11.8</v>
      </c>
      <c r="O149" s="20">
        <v>2.8</v>
      </c>
      <c r="P149" s="20">
        <v>7.4</v>
      </c>
      <c r="Q149" s="20">
        <v>0</v>
      </c>
      <c r="R149" s="20">
        <v>12.2</v>
      </c>
      <c r="S149" s="20">
        <v>13</v>
      </c>
      <c r="T149" s="20">
        <v>12.6</v>
      </c>
      <c r="U149" s="20">
        <v>12</v>
      </c>
      <c r="V149" s="20">
        <v>7.4</v>
      </c>
      <c r="W149" s="20">
        <v>15.8</v>
      </c>
      <c r="X149" s="20">
        <v>9.2000000000000011</v>
      </c>
      <c r="Y149" s="20">
        <v>12.3</v>
      </c>
      <c r="Z149" s="20">
        <v>2.4</v>
      </c>
      <c r="AA149" s="20">
        <v>20.5</v>
      </c>
      <c r="AB149" s="20">
        <v>10</v>
      </c>
      <c r="AC149" s="20">
        <v>9.2000000000000011</v>
      </c>
      <c r="AD149" s="20">
        <v>10.8</v>
      </c>
      <c r="AE149" s="20">
        <v>0</v>
      </c>
      <c r="AF149" s="20">
        <v>23</v>
      </c>
      <c r="AG149" s="20">
        <v>16.100000000000001</v>
      </c>
      <c r="AH149" s="20">
        <v>13.2</v>
      </c>
      <c r="AI149" s="20">
        <v>10.7</v>
      </c>
      <c r="AJ149" s="20">
        <v>14.4</v>
      </c>
      <c r="AK149" s="20">
        <v>13.4</v>
      </c>
      <c r="AL149" s="20">
        <v>11.3</v>
      </c>
      <c r="AM149" s="20">
        <v>11.4</v>
      </c>
      <c r="AN149" s="20">
        <v>0</v>
      </c>
      <c r="AO149" s="20">
        <v>12.8</v>
      </c>
      <c r="AP149" s="20"/>
      <c r="AQ149" s="20">
        <v>8.4</v>
      </c>
      <c r="AR149" s="20">
        <v>13.1</v>
      </c>
      <c r="AS149" s="20">
        <v>21.9</v>
      </c>
      <c r="AT149" s="20">
        <v>7.2</v>
      </c>
      <c r="AU149" s="20">
        <v>14.4</v>
      </c>
      <c r="AV149" s="20">
        <v>10.4</v>
      </c>
      <c r="AW149" s="20">
        <v>10.8</v>
      </c>
      <c r="AX149" s="20">
        <v>9.7000000000000011</v>
      </c>
      <c r="AY149" s="20">
        <v>21</v>
      </c>
      <c r="AZ149" s="20">
        <v>11.8</v>
      </c>
      <c r="BA149" s="20">
        <v>19.899999999999999</v>
      </c>
      <c r="BB149" s="20">
        <v>15</v>
      </c>
    </row>
    <row r="150" spans="1:54" ht="14.1" customHeight="1" x14ac:dyDescent="0.3">
      <c r="A150" s="7" t="s">
        <v>334</v>
      </c>
      <c r="B150" s="20">
        <v>3.8</v>
      </c>
      <c r="C150" s="20">
        <v>3.7</v>
      </c>
      <c r="D150" s="20">
        <v>3.9</v>
      </c>
      <c r="E150" s="20">
        <v>3</v>
      </c>
      <c r="F150" s="20">
        <v>4.4000000000000004</v>
      </c>
      <c r="G150" s="20">
        <v>3.8</v>
      </c>
      <c r="H150" s="20">
        <v>1.4</v>
      </c>
      <c r="I150" s="20">
        <v>8.4</v>
      </c>
      <c r="J150" s="20">
        <v>3.4</v>
      </c>
      <c r="K150" s="20">
        <v>5.2</v>
      </c>
      <c r="L150" s="20">
        <v>3.9</v>
      </c>
      <c r="M150" s="20">
        <v>2</v>
      </c>
      <c r="N150" s="20">
        <v>11.4</v>
      </c>
      <c r="O150" s="20">
        <v>2.8</v>
      </c>
      <c r="P150" s="20">
        <v>7.4</v>
      </c>
      <c r="Q150" s="20">
        <v>0</v>
      </c>
      <c r="R150" s="20">
        <v>12.2</v>
      </c>
      <c r="S150" s="20">
        <v>13</v>
      </c>
      <c r="T150" s="20">
        <v>12.6</v>
      </c>
      <c r="U150" s="20">
        <v>12</v>
      </c>
      <c r="V150" s="20">
        <v>7.4</v>
      </c>
      <c r="W150" s="20">
        <v>15.8</v>
      </c>
      <c r="X150" s="20">
        <v>9.2000000000000011</v>
      </c>
      <c r="Y150" s="20">
        <v>12.3</v>
      </c>
      <c r="Z150" s="20">
        <v>2.4</v>
      </c>
      <c r="AA150" s="20">
        <v>20.5</v>
      </c>
      <c r="AB150" s="20">
        <v>9.6000000000000014</v>
      </c>
      <c r="AC150" s="20">
        <v>9.2000000000000011</v>
      </c>
      <c r="AD150" s="20">
        <v>10.8</v>
      </c>
      <c r="AE150" s="20">
        <v>0</v>
      </c>
      <c r="AF150" s="20">
        <v>23</v>
      </c>
      <c r="AG150" s="20">
        <v>16.100000000000001</v>
      </c>
      <c r="AH150" s="20">
        <v>13.2</v>
      </c>
      <c r="AI150" s="20">
        <v>9.5</v>
      </c>
      <c r="AJ150" s="20">
        <v>14.4</v>
      </c>
      <c r="AK150" s="20">
        <v>13.4</v>
      </c>
      <c r="AL150" s="20">
        <v>11.2</v>
      </c>
      <c r="AM150" s="20">
        <v>11.4</v>
      </c>
      <c r="AN150" s="20">
        <v>0</v>
      </c>
      <c r="AO150" s="20">
        <v>12.8</v>
      </c>
      <c r="AP150" s="20"/>
      <c r="AQ150" s="20">
        <v>8.4</v>
      </c>
      <c r="AR150" s="20">
        <v>11.9</v>
      </c>
      <c r="AS150" s="20">
        <v>21.9</v>
      </c>
      <c r="AT150" s="20">
        <v>7.2</v>
      </c>
      <c r="AU150" s="20">
        <v>14.4</v>
      </c>
      <c r="AV150" s="20">
        <v>10.4</v>
      </c>
      <c r="AW150" s="20">
        <v>10.4</v>
      </c>
      <c r="AX150" s="20">
        <v>9.2000000000000011</v>
      </c>
      <c r="AY150" s="20">
        <v>21</v>
      </c>
      <c r="AZ150" s="20">
        <v>11.4</v>
      </c>
      <c r="BA150" s="20">
        <v>19</v>
      </c>
      <c r="BB150" s="20">
        <v>15</v>
      </c>
    </row>
    <row r="151" spans="1:54" ht="14.1" customHeight="1" x14ac:dyDescent="0.3">
      <c r="A151" s="7" t="s">
        <v>335</v>
      </c>
      <c r="B151" s="20">
        <v>3.6</v>
      </c>
      <c r="C151" s="20">
        <v>3.7</v>
      </c>
      <c r="D151" s="20">
        <v>3.9</v>
      </c>
      <c r="E151" s="20">
        <v>3</v>
      </c>
      <c r="F151" s="20">
        <v>4.4000000000000004</v>
      </c>
      <c r="G151" s="20">
        <v>3.8</v>
      </c>
      <c r="H151" s="20">
        <v>1.4</v>
      </c>
      <c r="I151" s="20">
        <v>8</v>
      </c>
      <c r="J151" s="20">
        <v>3.4</v>
      </c>
      <c r="K151" s="20">
        <v>4.8000000000000007</v>
      </c>
      <c r="L151" s="20">
        <v>3.7</v>
      </c>
      <c r="M151" s="20">
        <v>2</v>
      </c>
      <c r="N151" s="20">
        <v>9.8000000000000007</v>
      </c>
      <c r="O151" s="20">
        <v>2.4</v>
      </c>
      <c r="P151" s="20">
        <v>6.4</v>
      </c>
      <c r="Q151" s="20">
        <v>0</v>
      </c>
      <c r="R151" s="20">
        <v>11.8</v>
      </c>
      <c r="S151" s="20">
        <v>12.4</v>
      </c>
      <c r="T151" s="20">
        <v>12.2</v>
      </c>
      <c r="U151" s="20">
        <v>11.1</v>
      </c>
      <c r="V151" s="20">
        <v>7</v>
      </c>
      <c r="W151" s="20">
        <v>15.2</v>
      </c>
      <c r="X151" s="20">
        <v>7.8000000000000007</v>
      </c>
      <c r="Y151" s="20">
        <v>12.3</v>
      </c>
      <c r="Z151" s="20">
        <v>2.4</v>
      </c>
      <c r="AA151" s="20">
        <v>20.5</v>
      </c>
      <c r="AB151" s="20">
        <v>9.6000000000000014</v>
      </c>
      <c r="AC151" s="20">
        <v>8.8000000000000007</v>
      </c>
      <c r="AD151" s="20">
        <v>10.4</v>
      </c>
      <c r="AE151" s="20">
        <v>0</v>
      </c>
      <c r="AF151" s="20">
        <v>21.4</v>
      </c>
      <c r="AG151" s="20">
        <v>15.3</v>
      </c>
      <c r="AH151" s="20">
        <v>13.2</v>
      </c>
      <c r="AI151" s="20">
        <v>8.9</v>
      </c>
      <c r="AJ151" s="20">
        <v>13.8</v>
      </c>
      <c r="AK151" s="20">
        <v>13.4</v>
      </c>
      <c r="AL151" s="20">
        <v>11.2</v>
      </c>
      <c r="AM151" s="20">
        <v>11.4</v>
      </c>
      <c r="AN151" s="20">
        <v>0</v>
      </c>
      <c r="AO151" s="20">
        <v>12.8</v>
      </c>
      <c r="AP151" s="20"/>
      <c r="AQ151" s="20">
        <v>8.4</v>
      </c>
      <c r="AR151" s="20">
        <v>11.9</v>
      </c>
      <c r="AS151" s="20">
        <v>21.9</v>
      </c>
      <c r="AT151" s="20">
        <v>7.2</v>
      </c>
      <c r="AU151" s="20">
        <v>13.2</v>
      </c>
      <c r="AV151" s="20">
        <v>10.4</v>
      </c>
      <c r="AW151" s="20">
        <v>10.4</v>
      </c>
      <c r="AX151" s="20">
        <v>9.2000000000000011</v>
      </c>
      <c r="AY151" s="20">
        <v>20.5</v>
      </c>
      <c r="AZ151" s="20">
        <v>11.4</v>
      </c>
      <c r="BA151" s="20">
        <v>17.7</v>
      </c>
      <c r="BB151" s="20">
        <v>14</v>
      </c>
    </row>
    <row r="152" spans="1:54" ht="14.1" customHeight="1" x14ac:dyDescent="0.3">
      <c r="A152" s="7" t="s">
        <v>336</v>
      </c>
      <c r="B152" s="20">
        <v>3.6</v>
      </c>
      <c r="C152" s="20">
        <v>3.7</v>
      </c>
      <c r="D152" s="20">
        <v>3.9</v>
      </c>
      <c r="E152" s="20">
        <v>3</v>
      </c>
      <c r="F152" s="20">
        <v>4</v>
      </c>
      <c r="G152" s="20">
        <v>3.8</v>
      </c>
      <c r="H152" s="20">
        <v>1.4</v>
      </c>
      <c r="I152" s="20">
        <v>8</v>
      </c>
      <c r="J152" s="20">
        <v>3.4</v>
      </c>
      <c r="K152" s="20">
        <v>4.2</v>
      </c>
      <c r="L152" s="20">
        <v>3.7</v>
      </c>
      <c r="M152" s="20">
        <v>2</v>
      </c>
      <c r="N152" s="20">
        <v>9.4</v>
      </c>
      <c r="O152" s="20">
        <v>2.4</v>
      </c>
      <c r="P152" s="20">
        <v>5.8000000000000007</v>
      </c>
      <c r="Q152" s="20">
        <v>0</v>
      </c>
      <c r="R152" s="20">
        <v>11.8</v>
      </c>
      <c r="S152" s="20">
        <v>11.4</v>
      </c>
      <c r="T152" s="20">
        <v>12.2</v>
      </c>
      <c r="U152" s="20">
        <v>11.1</v>
      </c>
      <c r="V152" s="20">
        <v>7</v>
      </c>
      <c r="W152" s="20">
        <v>14.4</v>
      </c>
      <c r="X152" s="20">
        <v>7.8000000000000007</v>
      </c>
      <c r="Y152" s="20">
        <v>12.2</v>
      </c>
      <c r="Z152" s="20">
        <v>2.4</v>
      </c>
      <c r="AA152" s="20">
        <v>20.5</v>
      </c>
      <c r="AB152" s="20">
        <v>9.2000000000000011</v>
      </c>
      <c r="AC152" s="20">
        <v>8.2000000000000011</v>
      </c>
      <c r="AD152" s="20">
        <v>10.4</v>
      </c>
      <c r="AE152" s="20">
        <v>0</v>
      </c>
      <c r="AF152" s="20">
        <v>21.4</v>
      </c>
      <c r="AG152" s="20">
        <v>14.9</v>
      </c>
      <c r="AH152" s="20">
        <v>12</v>
      </c>
      <c r="AI152" s="20">
        <v>8.8000000000000007</v>
      </c>
      <c r="AJ152" s="20">
        <v>12.6</v>
      </c>
      <c r="AK152" s="20">
        <v>12.4</v>
      </c>
      <c r="AL152" s="20">
        <v>11</v>
      </c>
      <c r="AM152" s="20">
        <v>10.8</v>
      </c>
      <c r="AN152" s="20">
        <v>0</v>
      </c>
      <c r="AO152" s="20">
        <v>12.8</v>
      </c>
      <c r="AP152" s="20"/>
      <c r="AQ152" s="20">
        <v>8.4</v>
      </c>
      <c r="AR152" s="20">
        <v>11.9</v>
      </c>
      <c r="AS152" s="20">
        <v>21.3</v>
      </c>
      <c r="AT152" s="20">
        <v>7.2</v>
      </c>
      <c r="AU152" s="20">
        <v>12</v>
      </c>
      <c r="AV152" s="20">
        <v>10.4</v>
      </c>
      <c r="AW152" s="20">
        <v>10.4</v>
      </c>
      <c r="AX152" s="20">
        <v>9.2000000000000011</v>
      </c>
      <c r="AY152" s="20">
        <v>18.7</v>
      </c>
      <c r="AZ152" s="20">
        <v>11.4</v>
      </c>
      <c r="BA152" s="20">
        <v>16.5</v>
      </c>
      <c r="BB152" s="20">
        <v>12.8</v>
      </c>
    </row>
    <row r="153" spans="1:54" ht="14.1" customHeight="1" x14ac:dyDescent="0.3">
      <c r="A153" s="7" t="s">
        <v>337</v>
      </c>
      <c r="B153" s="20">
        <v>3.6</v>
      </c>
      <c r="C153" s="20">
        <v>3.7</v>
      </c>
      <c r="D153" s="20">
        <v>3.9</v>
      </c>
      <c r="E153" s="20">
        <v>3</v>
      </c>
      <c r="F153" s="20">
        <v>3.4</v>
      </c>
      <c r="G153" s="20">
        <v>4.2</v>
      </c>
      <c r="H153" s="20">
        <v>1.4</v>
      </c>
      <c r="I153" s="20">
        <v>8</v>
      </c>
      <c r="J153" s="20">
        <v>3.4</v>
      </c>
      <c r="K153" s="20">
        <v>3.4</v>
      </c>
      <c r="L153" s="20">
        <v>3.5</v>
      </c>
      <c r="M153" s="20">
        <v>2</v>
      </c>
      <c r="N153" s="20">
        <v>9.4</v>
      </c>
      <c r="O153" s="20">
        <v>2.4</v>
      </c>
      <c r="P153" s="20">
        <v>5.4</v>
      </c>
      <c r="Q153" s="20">
        <v>0</v>
      </c>
      <c r="R153" s="20">
        <v>9.8000000000000007</v>
      </c>
      <c r="S153" s="20">
        <v>9</v>
      </c>
      <c r="T153" s="20">
        <v>11.9</v>
      </c>
      <c r="U153" s="20">
        <v>11</v>
      </c>
      <c r="V153" s="20">
        <v>6.6000000000000014</v>
      </c>
      <c r="W153" s="20">
        <v>11.8</v>
      </c>
      <c r="X153" s="20">
        <v>7.2</v>
      </c>
      <c r="Y153" s="20">
        <v>11.1</v>
      </c>
      <c r="Z153" s="20">
        <v>2</v>
      </c>
      <c r="AA153" s="20">
        <v>16.5</v>
      </c>
      <c r="AB153" s="20">
        <v>6.8000000000000007</v>
      </c>
      <c r="AC153" s="20">
        <v>6.2</v>
      </c>
      <c r="AD153" s="20">
        <v>9.2000000000000011</v>
      </c>
      <c r="AE153" s="20">
        <v>0</v>
      </c>
      <c r="AF153" s="20">
        <v>18.600000000000001</v>
      </c>
      <c r="AG153" s="20">
        <v>14.1</v>
      </c>
      <c r="AH153" s="20">
        <v>11.6</v>
      </c>
      <c r="AI153" s="20">
        <v>7.9</v>
      </c>
      <c r="AJ153" s="20">
        <v>12.2</v>
      </c>
      <c r="AK153" s="20">
        <v>11.8</v>
      </c>
      <c r="AL153" s="20">
        <v>9.5</v>
      </c>
      <c r="AM153" s="20">
        <v>8.6</v>
      </c>
      <c r="AN153" s="20">
        <v>0</v>
      </c>
      <c r="AO153" s="20">
        <v>11.4</v>
      </c>
      <c r="AP153" s="20"/>
      <c r="AQ153" s="20">
        <v>8.4</v>
      </c>
      <c r="AR153" s="20">
        <v>11.6</v>
      </c>
      <c r="AS153" s="20">
        <v>19.2</v>
      </c>
      <c r="AT153" s="20">
        <v>7.2</v>
      </c>
      <c r="AU153" s="20">
        <v>10.9</v>
      </c>
      <c r="AV153" s="20">
        <v>9.4</v>
      </c>
      <c r="AW153" s="20">
        <v>9.8000000000000007</v>
      </c>
      <c r="AX153" s="20">
        <v>7.6000000000000014</v>
      </c>
      <c r="AY153" s="20">
        <v>16.5</v>
      </c>
      <c r="AZ153" s="20">
        <v>10.8</v>
      </c>
      <c r="BA153" s="20">
        <v>14.1</v>
      </c>
      <c r="BB153" s="20">
        <v>12.8</v>
      </c>
    </row>
    <row r="154" spans="1:54" ht="14.1" customHeight="1" x14ac:dyDescent="0.3">
      <c r="A154" s="7" t="s">
        <v>338</v>
      </c>
      <c r="B154" s="20">
        <v>3.6</v>
      </c>
      <c r="C154" s="20">
        <v>2.5</v>
      </c>
      <c r="D154" s="20">
        <v>2.9</v>
      </c>
      <c r="E154" s="20">
        <v>3</v>
      </c>
      <c r="F154" s="20">
        <v>2.4</v>
      </c>
      <c r="G154" s="20">
        <v>3.4</v>
      </c>
      <c r="H154" s="20">
        <v>1.4</v>
      </c>
      <c r="I154" s="20">
        <v>4.8000000000000007</v>
      </c>
      <c r="J154" s="20">
        <v>2</v>
      </c>
      <c r="K154" s="20">
        <v>2.4</v>
      </c>
      <c r="L154" s="20">
        <v>2.4</v>
      </c>
      <c r="M154" s="20">
        <v>2.4</v>
      </c>
      <c r="N154" s="20">
        <v>6.3000000000000007</v>
      </c>
      <c r="O154" s="20">
        <v>1</v>
      </c>
      <c r="P154" s="20">
        <v>3.6</v>
      </c>
      <c r="Q154" s="20">
        <v>0</v>
      </c>
      <c r="R154" s="20">
        <v>8.4</v>
      </c>
      <c r="S154" s="20">
        <v>6.7</v>
      </c>
      <c r="T154" s="20">
        <v>5.3000000000000007</v>
      </c>
      <c r="U154" s="20">
        <v>7.5</v>
      </c>
      <c r="V154" s="20">
        <v>5.4</v>
      </c>
      <c r="W154" s="20">
        <v>9.1</v>
      </c>
      <c r="X154" s="20">
        <v>4.2</v>
      </c>
      <c r="Y154" s="20">
        <v>6.6000000000000014</v>
      </c>
      <c r="Z154" s="20">
        <v>1.2</v>
      </c>
      <c r="AA154" s="20">
        <v>13.2</v>
      </c>
      <c r="AB154" s="20">
        <v>4.4000000000000004</v>
      </c>
      <c r="AC154" s="20">
        <v>4.8000000000000007</v>
      </c>
      <c r="AD154" s="20">
        <v>4.9000000000000004</v>
      </c>
      <c r="AE154" s="20">
        <v>0</v>
      </c>
      <c r="AF154" s="20">
        <v>13.8</v>
      </c>
      <c r="AG154" s="20">
        <v>11.5</v>
      </c>
      <c r="AH154" s="20">
        <v>7.8000000000000007</v>
      </c>
      <c r="AI154" s="20">
        <v>5</v>
      </c>
      <c r="AJ154" s="20">
        <v>9.3000000000000007</v>
      </c>
      <c r="AK154" s="20">
        <v>11.6</v>
      </c>
      <c r="AL154" s="20">
        <v>7.2</v>
      </c>
      <c r="AM154" s="20">
        <v>7.6000000000000014</v>
      </c>
      <c r="AN154" s="20">
        <v>0</v>
      </c>
      <c r="AO154" s="20">
        <v>11</v>
      </c>
      <c r="AP154" s="20"/>
      <c r="AQ154" s="20">
        <v>7</v>
      </c>
      <c r="AR154" s="20">
        <v>10</v>
      </c>
      <c r="AS154" s="20">
        <v>15.9</v>
      </c>
      <c r="AT154" s="20">
        <v>6.8000000000000007</v>
      </c>
      <c r="AU154" s="20">
        <v>10.4</v>
      </c>
      <c r="AV154" s="20">
        <v>7.8000000000000007</v>
      </c>
      <c r="AW154" s="20">
        <v>9.2000000000000011</v>
      </c>
      <c r="AX154" s="20">
        <v>7.8000000000000007</v>
      </c>
      <c r="AY154" s="20">
        <v>13.9</v>
      </c>
      <c r="AZ154" s="20">
        <v>8.4</v>
      </c>
      <c r="BA154" s="20">
        <v>10.9</v>
      </c>
      <c r="BB154" s="20">
        <v>9</v>
      </c>
    </row>
    <row r="155" spans="1:54" ht="14.1" customHeight="1" x14ac:dyDescent="0.3">
      <c r="A155" s="7" t="s">
        <v>339</v>
      </c>
      <c r="B155" s="20">
        <v>3.6</v>
      </c>
      <c r="C155" s="20">
        <v>2.5</v>
      </c>
      <c r="D155" s="20">
        <v>2.8</v>
      </c>
      <c r="E155" s="20">
        <v>2.4</v>
      </c>
      <c r="F155" s="20">
        <v>2.4</v>
      </c>
      <c r="G155" s="20">
        <v>2.4</v>
      </c>
      <c r="H155" s="20">
        <v>0.8</v>
      </c>
      <c r="I155" s="20">
        <v>4.4000000000000004</v>
      </c>
      <c r="J155" s="20">
        <v>1.4</v>
      </c>
      <c r="K155" s="20">
        <v>2</v>
      </c>
      <c r="L155" s="20">
        <v>2.2000000000000002</v>
      </c>
      <c r="M155" s="20">
        <v>1.2</v>
      </c>
      <c r="N155" s="20">
        <v>4.9000000000000004</v>
      </c>
      <c r="O155" s="20">
        <v>1</v>
      </c>
      <c r="P155" s="20">
        <v>2.4</v>
      </c>
      <c r="Q155" s="20">
        <v>0</v>
      </c>
      <c r="R155" s="20">
        <v>5.8000000000000007</v>
      </c>
      <c r="S155" s="20">
        <v>4.1000000000000014</v>
      </c>
      <c r="T155" s="20">
        <v>4.7</v>
      </c>
      <c r="U155" s="20">
        <v>7.5</v>
      </c>
      <c r="V155" s="20">
        <v>5.4</v>
      </c>
      <c r="W155" s="20">
        <v>8.3000000000000007</v>
      </c>
      <c r="X155" s="20">
        <v>4.2</v>
      </c>
      <c r="Y155" s="20">
        <v>5.6000000000000014</v>
      </c>
      <c r="Z155" s="20">
        <v>1.2</v>
      </c>
      <c r="AA155" s="20">
        <v>10.7</v>
      </c>
      <c r="AB155" s="20">
        <v>4.4000000000000004</v>
      </c>
      <c r="AC155" s="20">
        <v>4.2</v>
      </c>
      <c r="AD155" s="20">
        <v>4.5</v>
      </c>
      <c r="AE155" s="20">
        <v>0</v>
      </c>
      <c r="AF155" s="20">
        <v>11.8</v>
      </c>
      <c r="AG155" s="20">
        <v>10.5</v>
      </c>
      <c r="AH155" s="20">
        <v>6</v>
      </c>
      <c r="AI155" s="20">
        <v>4.3</v>
      </c>
      <c r="AJ155" s="20">
        <v>8.6</v>
      </c>
      <c r="AK155" s="20">
        <v>11.6</v>
      </c>
      <c r="AL155" s="20">
        <v>6.4</v>
      </c>
      <c r="AM155" s="20">
        <v>5</v>
      </c>
      <c r="AN155" s="20">
        <v>0</v>
      </c>
      <c r="AO155" s="20">
        <v>8.8000000000000007</v>
      </c>
      <c r="AP155" s="20"/>
      <c r="AQ155" s="20">
        <v>4.8000000000000007</v>
      </c>
      <c r="AR155" s="20">
        <v>8.1</v>
      </c>
      <c r="AS155" s="20">
        <v>12.7</v>
      </c>
      <c r="AT155" s="20">
        <v>5.4</v>
      </c>
      <c r="AU155" s="20">
        <v>9.1</v>
      </c>
      <c r="AV155" s="20">
        <v>5.4</v>
      </c>
      <c r="AW155" s="20">
        <v>8</v>
      </c>
      <c r="AX155" s="20">
        <v>6.4</v>
      </c>
      <c r="AY155" s="20">
        <v>12.6</v>
      </c>
      <c r="AZ155" s="20">
        <v>7.8000000000000007</v>
      </c>
      <c r="BA155" s="20">
        <v>9.2000000000000011</v>
      </c>
      <c r="BB155" s="20">
        <v>7</v>
      </c>
    </row>
    <row r="156" spans="1:54" ht="14.1" customHeight="1" x14ac:dyDescent="0.3">
      <c r="A156" s="7" t="s">
        <v>340</v>
      </c>
      <c r="B156" s="20">
        <v>3.6</v>
      </c>
      <c r="C156" s="20">
        <v>2.5</v>
      </c>
      <c r="D156" s="20">
        <v>2.2000000000000002</v>
      </c>
      <c r="E156" s="20">
        <v>2</v>
      </c>
      <c r="F156" s="20">
        <v>2.4</v>
      </c>
      <c r="G156" s="20">
        <v>2.4</v>
      </c>
      <c r="H156" s="20">
        <v>0.8</v>
      </c>
      <c r="I156" s="20">
        <v>4.4000000000000004</v>
      </c>
      <c r="J156" s="20">
        <v>1.4</v>
      </c>
      <c r="K156" s="20">
        <v>2</v>
      </c>
      <c r="L156" s="20">
        <v>2.1</v>
      </c>
      <c r="M156" s="20">
        <v>0.8</v>
      </c>
      <c r="N156" s="20">
        <v>3.5</v>
      </c>
      <c r="O156" s="20">
        <v>1</v>
      </c>
      <c r="P156" s="20">
        <v>2.4</v>
      </c>
      <c r="Q156" s="20">
        <v>0</v>
      </c>
      <c r="R156" s="20">
        <v>5.2</v>
      </c>
      <c r="S156" s="20">
        <v>4</v>
      </c>
      <c r="T156" s="20">
        <v>4.5</v>
      </c>
      <c r="U156" s="20">
        <v>7.1000000000000014</v>
      </c>
      <c r="V156" s="20">
        <v>2.8</v>
      </c>
      <c r="W156" s="20">
        <v>6.9</v>
      </c>
      <c r="X156" s="20">
        <v>3.2</v>
      </c>
      <c r="Y156" s="20">
        <v>5.4</v>
      </c>
      <c r="Z156" s="20">
        <v>0.8</v>
      </c>
      <c r="AA156" s="20">
        <v>9.1</v>
      </c>
      <c r="AB156" s="20">
        <v>3.8</v>
      </c>
      <c r="AC156" s="20">
        <v>4.2</v>
      </c>
      <c r="AD156" s="20">
        <v>3.5</v>
      </c>
      <c r="AE156" s="20">
        <v>0</v>
      </c>
      <c r="AF156" s="20">
        <v>10.4</v>
      </c>
      <c r="AG156" s="20">
        <v>8.5</v>
      </c>
      <c r="AH156" s="20">
        <v>4.8000000000000007</v>
      </c>
      <c r="AI156" s="20">
        <v>3</v>
      </c>
      <c r="AJ156" s="20">
        <v>7.8000000000000007</v>
      </c>
      <c r="AK156" s="20">
        <v>10</v>
      </c>
      <c r="AL156" s="20">
        <v>5.3000000000000007</v>
      </c>
      <c r="AM156" s="20">
        <v>3.4</v>
      </c>
      <c r="AN156" s="20">
        <v>0</v>
      </c>
      <c r="AO156" s="20">
        <v>8</v>
      </c>
      <c r="AP156" s="20"/>
      <c r="AQ156" s="20">
        <v>4.2</v>
      </c>
      <c r="AR156" s="20">
        <v>6.7</v>
      </c>
      <c r="AS156" s="20">
        <v>12.7</v>
      </c>
      <c r="AT156" s="20">
        <v>5</v>
      </c>
      <c r="AU156" s="20">
        <v>8.4</v>
      </c>
      <c r="AV156" s="20">
        <v>3.8</v>
      </c>
      <c r="AW156" s="20">
        <v>6.4</v>
      </c>
      <c r="AX156" s="20">
        <v>5.2</v>
      </c>
      <c r="AY156" s="20">
        <v>11.9</v>
      </c>
      <c r="AZ156" s="20">
        <v>7.4</v>
      </c>
      <c r="BA156" s="20">
        <v>7.9</v>
      </c>
      <c r="BB156" s="20">
        <v>6.4</v>
      </c>
    </row>
    <row r="157" spans="1:54" ht="14.1" customHeight="1" x14ac:dyDescent="0.3">
      <c r="A157" s="7" t="s">
        <v>341</v>
      </c>
      <c r="B157" s="20">
        <v>3.6</v>
      </c>
      <c r="C157" s="20">
        <v>2.4</v>
      </c>
      <c r="D157" s="20">
        <v>1.4</v>
      </c>
      <c r="E157" s="20">
        <v>1.4</v>
      </c>
      <c r="F157" s="20">
        <v>2.4</v>
      </c>
      <c r="G157" s="20">
        <v>2</v>
      </c>
      <c r="H157" s="20">
        <v>0.8</v>
      </c>
      <c r="I157" s="20">
        <v>2.4</v>
      </c>
      <c r="J157" s="20">
        <v>1.4</v>
      </c>
      <c r="K157" s="20">
        <v>2</v>
      </c>
      <c r="L157" s="20">
        <v>1.6</v>
      </c>
      <c r="M157" s="20">
        <v>0.8</v>
      </c>
      <c r="N157" s="20">
        <v>2</v>
      </c>
      <c r="O157" s="20">
        <v>0.4</v>
      </c>
      <c r="P157" s="20">
        <v>2.4</v>
      </c>
      <c r="Q157" s="20">
        <v>0</v>
      </c>
      <c r="R157" s="20">
        <v>4.8000000000000007</v>
      </c>
      <c r="S157" s="20">
        <v>1.5</v>
      </c>
      <c r="T157" s="20">
        <v>3.4</v>
      </c>
      <c r="U157" s="20">
        <v>2.8</v>
      </c>
      <c r="V157" s="20">
        <v>2</v>
      </c>
      <c r="W157" s="20">
        <v>3.6</v>
      </c>
      <c r="X157" s="20">
        <v>3.2</v>
      </c>
      <c r="Y157" s="20">
        <v>4.6000000000000014</v>
      </c>
      <c r="Z157" s="20">
        <v>0.8</v>
      </c>
      <c r="AA157" s="20">
        <v>5.5</v>
      </c>
      <c r="AB157" s="20">
        <v>3.4</v>
      </c>
      <c r="AC157" s="20">
        <v>3.8</v>
      </c>
      <c r="AD157" s="20">
        <v>2.4</v>
      </c>
      <c r="AE157" s="20">
        <v>0</v>
      </c>
      <c r="AF157" s="20">
        <v>8.4</v>
      </c>
      <c r="AG157" s="20">
        <v>7</v>
      </c>
      <c r="AH157" s="20">
        <v>4</v>
      </c>
      <c r="AI157" s="20">
        <v>0.70000000000000007</v>
      </c>
      <c r="AJ157" s="20">
        <v>5.6000000000000014</v>
      </c>
      <c r="AK157" s="20">
        <v>8.2000000000000011</v>
      </c>
      <c r="AL157" s="20">
        <v>2.7</v>
      </c>
      <c r="AM157" s="20">
        <v>2.4</v>
      </c>
      <c r="AN157" s="20">
        <v>0</v>
      </c>
      <c r="AO157" s="20">
        <v>5.2</v>
      </c>
      <c r="AP157" s="20"/>
      <c r="AQ157" s="20">
        <v>3.2</v>
      </c>
      <c r="AR157" s="20">
        <v>4.6000000000000014</v>
      </c>
      <c r="AS157" s="20">
        <v>8.4</v>
      </c>
      <c r="AT157" s="20">
        <v>2.8</v>
      </c>
      <c r="AU157" s="20">
        <v>6.9</v>
      </c>
      <c r="AV157" s="20">
        <v>2.6</v>
      </c>
      <c r="AW157" s="20">
        <v>2.6</v>
      </c>
      <c r="AX157" s="20">
        <v>3.4</v>
      </c>
      <c r="AY157" s="20">
        <v>8</v>
      </c>
      <c r="AZ157" s="20">
        <v>4.4000000000000004</v>
      </c>
      <c r="BA157" s="20">
        <v>5</v>
      </c>
      <c r="BB157" s="20">
        <v>4.6000000000000014</v>
      </c>
    </row>
    <row r="158" spans="1:54" ht="14.1" customHeight="1" x14ac:dyDescent="0.3">
      <c r="A158" s="7" t="s">
        <v>342</v>
      </c>
      <c r="B158" s="20">
        <v>3.2</v>
      </c>
      <c r="C158" s="20">
        <v>0.8</v>
      </c>
      <c r="D158" s="20">
        <v>0.4</v>
      </c>
      <c r="E158" s="20">
        <v>1.4</v>
      </c>
      <c r="F158" s="20">
        <v>0.8</v>
      </c>
      <c r="G158" s="20">
        <v>1.4</v>
      </c>
      <c r="H158" s="20">
        <v>0.8</v>
      </c>
      <c r="I158" s="20">
        <v>1.4</v>
      </c>
      <c r="J158" s="20">
        <v>1.4</v>
      </c>
      <c r="K158" s="20">
        <v>2</v>
      </c>
      <c r="L158" s="20">
        <v>1.1000000000000001</v>
      </c>
      <c r="M158" s="20">
        <v>0.8</v>
      </c>
      <c r="N158" s="20">
        <v>0.8</v>
      </c>
      <c r="O158" s="20">
        <v>0.4</v>
      </c>
      <c r="P158" s="20">
        <v>0.5</v>
      </c>
      <c r="Q158" s="20">
        <v>0</v>
      </c>
      <c r="R158" s="20">
        <v>2.8</v>
      </c>
      <c r="S158" s="20">
        <v>0.5</v>
      </c>
      <c r="T158" s="20">
        <v>2</v>
      </c>
      <c r="U158" s="20">
        <v>0.4</v>
      </c>
      <c r="V158" s="20">
        <v>1.4</v>
      </c>
      <c r="W158" s="20">
        <v>1.8</v>
      </c>
      <c r="X158" s="20">
        <v>1.4</v>
      </c>
      <c r="Y158" s="20">
        <v>2.9</v>
      </c>
      <c r="Z158" s="20">
        <v>0.4</v>
      </c>
      <c r="AA158" s="20">
        <v>3</v>
      </c>
      <c r="AB158" s="20">
        <v>2</v>
      </c>
      <c r="AC158" s="20">
        <v>2.2000000000000002</v>
      </c>
      <c r="AD158" s="20">
        <v>1.8</v>
      </c>
      <c r="AE158" s="20">
        <v>0</v>
      </c>
      <c r="AF158" s="20">
        <v>3.8</v>
      </c>
      <c r="AG158" s="20">
        <v>4</v>
      </c>
      <c r="AH158" s="20">
        <v>2.8</v>
      </c>
      <c r="AI158" s="20">
        <v>0.5</v>
      </c>
      <c r="AJ158" s="20">
        <v>3.2</v>
      </c>
      <c r="AK158" s="20">
        <v>8.2000000000000011</v>
      </c>
      <c r="AL158" s="20">
        <v>1.2</v>
      </c>
      <c r="AM158" s="20">
        <v>1.4</v>
      </c>
      <c r="AN158" s="20">
        <v>0</v>
      </c>
      <c r="AO158" s="20">
        <v>3.4</v>
      </c>
      <c r="AP158" s="20"/>
      <c r="AQ158" s="20">
        <v>1.4</v>
      </c>
      <c r="AR158" s="20">
        <v>1.4</v>
      </c>
      <c r="AS158" s="20">
        <v>5.7</v>
      </c>
      <c r="AT158" s="20">
        <v>1.4</v>
      </c>
      <c r="AU158" s="20">
        <v>3</v>
      </c>
      <c r="AV158" s="20">
        <v>0.4</v>
      </c>
      <c r="AW158" s="20">
        <v>2.6</v>
      </c>
      <c r="AX158" s="20">
        <v>2</v>
      </c>
      <c r="AY158" s="20">
        <v>3.6</v>
      </c>
      <c r="AZ158" s="20">
        <v>1.6</v>
      </c>
      <c r="BA158" s="20">
        <v>3.1</v>
      </c>
      <c r="BB158" s="20">
        <v>2</v>
      </c>
    </row>
    <row r="159" spans="1:54" ht="14.1" customHeight="1" x14ac:dyDescent="0.3">
      <c r="A159" s="7" t="s">
        <v>343</v>
      </c>
      <c r="B159" s="20">
        <v>0</v>
      </c>
      <c r="C159" s="20">
        <v>0.8</v>
      </c>
      <c r="D159" s="20">
        <v>0</v>
      </c>
      <c r="E159" s="20">
        <v>0</v>
      </c>
      <c r="F159" s="20">
        <v>0.8</v>
      </c>
      <c r="G159" s="20">
        <v>0</v>
      </c>
      <c r="H159" s="20">
        <v>0.8</v>
      </c>
      <c r="I159" s="20">
        <v>1.4</v>
      </c>
      <c r="J159" s="20">
        <v>0</v>
      </c>
      <c r="K159" s="20">
        <v>0.4</v>
      </c>
      <c r="L159" s="20">
        <v>0</v>
      </c>
      <c r="M159" s="20">
        <v>0</v>
      </c>
      <c r="N159" s="20">
        <v>0.4</v>
      </c>
      <c r="O159" s="20">
        <v>0.4</v>
      </c>
      <c r="P159" s="20">
        <v>0.5</v>
      </c>
      <c r="Q159" s="20">
        <v>0</v>
      </c>
      <c r="R159" s="20">
        <v>4</v>
      </c>
      <c r="S159" s="20">
        <v>0.5</v>
      </c>
      <c r="T159" s="20">
        <v>1.4</v>
      </c>
      <c r="U159" s="20">
        <v>0.4</v>
      </c>
      <c r="V159" s="20">
        <v>1.4</v>
      </c>
      <c r="W159" s="20">
        <v>1.8</v>
      </c>
      <c r="X159" s="20">
        <v>1</v>
      </c>
      <c r="Y159" s="20">
        <v>2.9</v>
      </c>
      <c r="Z159" s="20">
        <v>0</v>
      </c>
      <c r="AA159" s="20">
        <v>1.4</v>
      </c>
      <c r="AB159" s="20">
        <v>0.8</v>
      </c>
      <c r="AC159" s="20">
        <v>2.2000000000000002</v>
      </c>
      <c r="AD159" s="20">
        <v>1.4</v>
      </c>
      <c r="AE159" s="20">
        <v>0</v>
      </c>
      <c r="AF159" s="20">
        <v>1.4</v>
      </c>
      <c r="AG159" s="20">
        <v>3.4</v>
      </c>
      <c r="AH159" s="20">
        <v>0</v>
      </c>
      <c r="AI159" s="20">
        <v>0.1</v>
      </c>
      <c r="AJ159" s="20">
        <v>2.8</v>
      </c>
      <c r="AK159" s="20">
        <v>4.9000000000000004</v>
      </c>
      <c r="AL159" s="20">
        <v>1.1000000000000001</v>
      </c>
      <c r="AM159" s="20">
        <v>1.4</v>
      </c>
      <c r="AN159" s="20">
        <v>0</v>
      </c>
      <c r="AO159" s="20">
        <v>2.6</v>
      </c>
      <c r="AP159" s="20"/>
      <c r="AQ159" s="20">
        <v>1</v>
      </c>
      <c r="AR159" s="20">
        <v>1.4</v>
      </c>
      <c r="AS159" s="20">
        <v>5.7</v>
      </c>
      <c r="AT159" s="20">
        <v>0.8</v>
      </c>
      <c r="AU159" s="20">
        <v>3</v>
      </c>
      <c r="AV159" s="20">
        <v>0.4</v>
      </c>
      <c r="AW159" s="20">
        <v>2.6</v>
      </c>
      <c r="AX159" s="20">
        <v>0.8</v>
      </c>
      <c r="AY159" s="20">
        <v>3.1</v>
      </c>
      <c r="AZ159" s="20">
        <v>1.6</v>
      </c>
      <c r="BA159" s="20">
        <v>1.6</v>
      </c>
      <c r="BB159" s="20">
        <v>2</v>
      </c>
    </row>
    <row r="160" spans="1:54" ht="14.1" customHeight="1" x14ac:dyDescent="0.3">
      <c r="A160" s="7" t="s">
        <v>344</v>
      </c>
      <c r="B160" s="20">
        <v>0</v>
      </c>
      <c r="C160" s="20">
        <v>0</v>
      </c>
      <c r="D160" s="20">
        <v>0</v>
      </c>
      <c r="E160" s="20">
        <v>0</v>
      </c>
      <c r="F160" s="20">
        <v>0.8</v>
      </c>
      <c r="G160" s="20">
        <v>0</v>
      </c>
      <c r="H160" s="20">
        <v>0.8</v>
      </c>
      <c r="I160" s="20">
        <v>1</v>
      </c>
      <c r="J160" s="20">
        <v>0</v>
      </c>
      <c r="K160" s="20">
        <v>0.4</v>
      </c>
      <c r="L160" s="20">
        <v>0</v>
      </c>
      <c r="M160" s="20">
        <v>0</v>
      </c>
      <c r="N160" s="20">
        <v>0</v>
      </c>
      <c r="O160" s="20">
        <v>0</v>
      </c>
      <c r="P160" s="20">
        <v>0</v>
      </c>
      <c r="Q160" s="20">
        <v>0</v>
      </c>
      <c r="R160" s="20">
        <v>2.8</v>
      </c>
      <c r="S160" s="20">
        <v>0.5</v>
      </c>
      <c r="T160" s="20">
        <v>1.4</v>
      </c>
      <c r="U160" s="20">
        <v>0</v>
      </c>
      <c r="V160" s="20">
        <v>1.4</v>
      </c>
      <c r="W160" s="20">
        <v>1.2</v>
      </c>
      <c r="X160" s="20">
        <v>1</v>
      </c>
      <c r="Y160" s="20">
        <v>2.8</v>
      </c>
      <c r="Z160" s="20">
        <v>0</v>
      </c>
      <c r="AA160" s="20">
        <v>1</v>
      </c>
      <c r="AB160" s="20">
        <v>0.8</v>
      </c>
      <c r="AC160" s="20">
        <v>1</v>
      </c>
      <c r="AD160" s="20">
        <v>1.4</v>
      </c>
      <c r="AE160" s="20">
        <v>0</v>
      </c>
      <c r="AF160" s="20">
        <v>0</v>
      </c>
      <c r="AG160" s="20">
        <v>1.8</v>
      </c>
      <c r="AH160" s="20">
        <v>0</v>
      </c>
      <c r="AI160" s="20">
        <v>0</v>
      </c>
      <c r="AJ160" s="20">
        <v>2.2000000000000002</v>
      </c>
      <c r="AK160" s="20">
        <v>4.1000000000000014</v>
      </c>
      <c r="AL160" s="20">
        <v>1.1000000000000001</v>
      </c>
      <c r="AM160" s="20">
        <v>1.4</v>
      </c>
      <c r="AN160" s="20">
        <v>0</v>
      </c>
      <c r="AO160" s="20">
        <v>1.8</v>
      </c>
      <c r="AP160" s="20"/>
      <c r="AQ160" s="20">
        <v>1</v>
      </c>
      <c r="AR160" s="20">
        <v>1</v>
      </c>
      <c r="AS160" s="20">
        <v>3.6</v>
      </c>
      <c r="AT160" s="20">
        <v>0.8</v>
      </c>
      <c r="AU160" s="20">
        <v>3</v>
      </c>
      <c r="AV160" s="20">
        <v>1</v>
      </c>
      <c r="AW160" s="20">
        <v>1</v>
      </c>
      <c r="AX160" s="20">
        <v>0.8</v>
      </c>
      <c r="AY160" s="20">
        <v>1.9</v>
      </c>
      <c r="AZ160" s="20">
        <v>0.8</v>
      </c>
      <c r="BA160" s="20">
        <v>1.6</v>
      </c>
      <c r="BB160" s="20">
        <v>1.4</v>
      </c>
    </row>
    <row r="161" spans="1:55" ht="14.1" customHeight="1" x14ac:dyDescent="0.3">
      <c r="A161" s="7" t="s">
        <v>345</v>
      </c>
      <c r="B161" s="20">
        <v>0</v>
      </c>
      <c r="C161" s="20">
        <v>0</v>
      </c>
      <c r="D161" s="20">
        <v>0</v>
      </c>
      <c r="E161" s="20">
        <v>0</v>
      </c>
      <c r="F161" s="20">
        <v>0</v>
      </c>
      <c r="G161" s="20">
        <v>0</v>
      </c>
      <c r="H161" s="20">
        <v>0.4</v>
      </c>
      <c r="I161" s="20">
        <v>0.4</v>
      </c>
      <c r="J161" s="20">
        <v>0</v>
      </c>
      <c r="K161" s="20">
        <v>0</v>
      </c>
      <c r="L161" s="20">
        <v>0</v>
      </c>
      <c r="M161" s="20">
        <v>0</v>
      </c>
      <c r="N161" s="20">
        <v>0</v>
      </c>
      <c r="O161" s="20">
        <v>0</v>
      </c>
      <c r="P161" s="20">
        <v>0</v>
      </c>
      <c r="Q161" s="20">
        <v>0</v>
      </c>
      <c r="R161" s="20">
        <v>2</v>
      </c>
      <c r="S161" s="20">
        <v>0.4</v>
      </c>
      <c r="T161" s="20">
        <v>0.4</v>
      </c>
      <c r="U161" s="20">
        <v>0</v>
      </c>
      <c r="V161" s="20">
        <v>0</v>
      </c>
      <c r="W161" s="20">
        <v>0</v>
      </c>
      <c r="X161" s="20">
        <v>0</v>
      </c>
      <c r="Y161" s="20">
        <v>1</v>
      </c>
      <c r="Z161" s="20">
        <v>0</v>
      </c>
      <c r="AA161" s="20">
        <v>0</v>
      </c>
      <c r="AB161" s="20">
        <v>0</v>
      </c>
      <c r="AC161" s="20">
        <v>0</v>
      </c>
      <c r="AD161" s="20">
        <v>0.4</v>
      </c>
      <c r="AE161" s="20">
        <v>0</v>
      </c>
      <c r="AF161" s="20">
        <v>0</v>
      </c>
      <c r="AG161" s="20">
        <v>0</v>
      </c>
      <c r="AH161" s="20">
        <v>0</v>
      </c>
      <c r="AI161" s="20">
        <v>0</v>
      </c>
      <c r="AJ161" s="20">
        <v>0</v>
      </c>
      <c r="AK161" s="20">
        <v>0.4</v>
      </c>
      <c r="AL161" s="20">
        <v>0</v>
      </c>
      <c r="AM161" s="20">
        <v>1.4</v>
      </c>
      <c r="AN161" s="20">
        <v>0</v>
      </c>
      <c r="AO161" s="20">
        <v>0</v>
      </c>
      <c r="AP161" s="20"/>
      <c r="AQ161" s="20">
        <v>0</v>
      </c>
      <c r="AR161" s="20">
        <v>1</v>
      </c>
      <c r="AS161" s="20">
        <v>1.8</v>
      </c>
      <c r="AT161" s="20">
        <v>0.8</v>
      </c>
      <c r="AU161" s="20">
        <v>0.4</v>
      </c>
      <c r="AV161" s="20">
        <v>0.4</v>
      </c>
      <c r="AW161" s="20">
        <v>0.4</v>
      </c>
      <c r="AX161" s="20">
        <v>0.4</v>
      </c>
      <c r="AY161" s="20">
        <v>1</v>
      </c>
      <c r="AZ161" s="20">
        <v>0.8</v>
      </c>
      <c r="BA161" s="20">
        <v>0</v>
      </c>
      <c r="BB161" s="20">
        <v>0</v>
      </c>
    </row>
    <row r="162" spans="1:55" ht="14.1" customHeight="1" x14ac:dyDescent="0.3">
      <c r="A162" s="7" t="s">
        <v>344</v>
      </c>
      <c r="B162" s="20">
        <v>0.2</v>
      </c>
      <c r="C162" s="20">
        <v>0</v>
      </c>
      <c r="D162" s="20">
        <v>0.2</v>
      </c>
      <c r="E162" s="20">
        <v>0</v>
      </c>
      <c r="F162" s="20">
        <v>0</v>
      </c>
      <c r="G162" s="20">
        <v>0.2</v>
      </c>
      <c r="H162" s="20">
        <v>0</v>
      </c>
      <c r="I162" s="20">
        <v>1</v>
      </c>
      <c r="J162" s="20">
        <v>0.2</v>
      </c>
      <c r="K162" s="20">
        <v>0.2</v>
      </c>
      <c r="L162" s="20">
        <v>1</v>
      </c>
      <c r="M162" s="20">
        <v>0</v>
      </c>
      <c r="N162" s="20">
        <v>0.4</v>
      </c>
      <c r="O162" s="20">
        <v>0.2</v>
      </c>
      <c r="P162" s="20">
        <v>2</v>
      </c>
      <c r="Q162" s="20">
        <v>1</v>
      </c>
      <c r="R162" s="20">
        <v>0.2</v>
      </c>
      <c r="S162" s="20">
        <v>0.2</v>
      </c>
      <c r="T162" s="20">
        <v>1</v>
      </c>
      <c r="U162" s="20">
        <v>2</v>
      </c>
      <c r="V162" s="20">
        <v>1.2</v>
      </c>
      <c r="W162" s="20">
        <v>2.2000000000000002</v>
      </c>
      <c r="X162" s="20">
        <v>0</v>
      </c>
      <c r="Y162" s="20">
        <v>0.2</v>
      </c>
      <c r="Z162" s="20">
        <v>0.2</v>
      </c>
      <c r="AA162" s="20">
        <v>1</v>
      </c>
      <c r="AB162" s="20">
        <v>0.2</v>
      </c>
      <c r="AC162" s="20">
        <v>1.2</v>
      </c>
      <c r="AD162" s="20">
        <v>0.4</v>
      </c>
      <c r="AE162" s="20">
        <v>0.2</v>
      </c>
      <c r="AF162" s="20">
        <v>0</v>
      </c>
      <c r="AG162" s="20">
        <v>1.2</v>
      </c>
      <c r="AH162" s="20">
        <v>0.4</v>
      </c>
      <c r="AI162" s="20">
        <v>0.2</v>
      </c>
      <c r="AJ162" s="20">
        <v>1</v>
      </c>
      <c r="AK162" s="20">
        <v>0</v>
      </c>
      <c r="AL162" s="20">
        <v>1.2</v>
      </c>
      <c r="AM162" s="20">
        <v>0.2</v>
      </c>
      <c r="AN162" s="20">
        <v>0</v>
      </c>
      <c r="AO162" s="20">
        <v>1</v>
      </c>
      <c r="AP162" s="20">
        <v>1</v>
      </c>
      <c r="AQ162" s="20">
        <v>1</v>
      </c>
      <c r="AR162" s="20">
        <v>0.4</v>
      </c>
      <c r="AS162" s="20">
        <v>0.4</v>
      </c>
      <c r="AT162" s="20">
        <v>0.2</v>
      </c>
      <c r="AU162" s="20">
        <v>1.6</v>
      </c>
      <c r="AV162" s="20">
        <v>0.4</v>
      </c>
      <c r="AW162" s="20">
        <v>0</v>
      </c>
      <c r="AX162" s="20">
        <v>1.4</v>
      </c>
      <c r="AY162" s="20">
        <v>0.4</v>
      </c>
      <c r="AZ162" s="20">
        <v>2.2000000000000002</v>
      </c>
      <c r="BA162" s="20">
        <v>1.2</v>
      </c>
      <c r="BB162" s="20"/>
    </row>
    <row r="163" spans="1:55" ht="14.1" customHeight="1" x14ac:dyDescent="0.3">
      <c r="A163" s="7" t="s">
        <v>345</v>
      </c>
      <c r="B163" s="20">
        <v>0</v>
      </c>
      <c r="C163" s="20">
        <v>0</v>
      </c>
      <c r="D163" s="20">
        <v>0</v>
      </c>
      <c r="E163" s="20">
        <v>0</v>
      </c>
      <c r="F163" s="20">
        <v>0</v>
      </c>
      <c r="G163" s="20">
        <v>0</v>
      </c>
      <c r="H163" s="20">
        <v>0</v>
      </c>
      <c r="I163" s="20">
        <v>0.2</v>
      </c>
      <c r="J163" s="20">
        <v>0</v>
      </c>
      <c r="K163" s="20">
        <v>0.2</v>
      </c>
      <c r="L163" s="20">
        <v>0.2</v>
      </c>
      <c r="M163" s="20">
        <v>0</v>
      </c>
      <c r="N163" s="20">
        <v>0</v>
      </c>
      <c r="O163" s="20">
        <v>0</v>
      </c>
      <c r="P163" s="20">
        <v>0</v>
      </c>
      <c r="Q163" s="20">
        <v>0</v>
      </c>
      <c r="R163" s="20">
        <v>0</v>
      </c>
      <c r="S163" s="20">
        <v>0.2</v>
      </c>
      <c r="T163" s="20">
        <v>0</v>
      </c>
      <c r="U163" s="20">
        <v>0</v>
      </c>
      <c r="V163" s="20">
        <v>0</v>
      </c>
      <c r="W163" s="20">
        <v>0</v>
      </c>
      <c r="X163" s="20">
        <v>0</v>
      </c>
      <c r="Y163" s="20">
        <v>0</v>
      </c>
      <c r="Z163" s="20">
        <v>0</v>
      </c>
      <c r="AA163" s="20">
        <v>0</v>
      </c>
      <c r="AB163" s="20">
        <v>0</v>
      </c>
      <c r="AC163" s="20">
        <v>0.2</v>
      </c>
      <c r="AD163" s="20">
        <v>0</v>
      </c>
      <c r="AE163" s="20">
        <v>0</v>
      </c>
      <c r="AF163" s="20">
        <v>0</v>
      </c>
      <c r="AG163" s="20">
        <v>0.2</v>
      </c>
      <c r="AH163" s="20">
        <v>0</v>
      </c>
      <c r="AI163" s="20">
        <v>0</v>
      </c>
      <c r="AJ163" s="20">
        <v>0</v>
      </c>
      <c r="AK163" s="20">
        <v>0</v>
      </c>
      <c r="AL163" s="20">
        <v>0</v>
      </c>
      <c r="AM163" s="20">
        <v>0</v>
      </c>
      <c r="AN163" s="20">
        <v>0</v>
      </c>
      <c r="AO163" s="20">
        <v>0</v>
      </c>
      <c r="AP163" s="20">
        <v>0</v>
      </c>
      <c r="AQ163" s="20">
        <v>0</v>
      </c>
      <c r="AR163" s="20">
        <v>0</v>
      </c>
      <c r="AS163" s="20">
        <v>0</v>
      </c>
      <c r="AT163" s="20">
        <v>0</v>
      </c>
      <c r="AU163" s="20">
        <v>0</v>
      </c>
      <c r="AV163" s="20">
        <v>0</v>
      </c>
      <c r="AW163" s="20">
        <v>0</v>
      </c>
      <c r="AX163" s="20">
        <v>0.2</v>
      </c>
      <c r="AY163" s="20">
        <v>0</v>
      </c>
      <c r="AZ163" s="20">
        <v>0</v>
      </c>
      <c r="BA163" s="20">
        <v>0</v>
      </c>
      <c r="BB163" s="20"/>
    </row>
    <row r="164" spans="1:55" ht="14.1" customHeight="1" x14ac:dyDescent="0.3">
      <c r="A164" s="69" t="s">
        <v>116</v>
      </c>
      <c r="B164" s="70">
        <f>MAX(B117:B163)</f>
        <v>11</v>
      </c>
      <c r="C164" s="70">
        <f t="shared" ref="C164:BB164" si="8">MAX(C117:C163)</f>
        <v>11</v>
      </c>
      <c r="D164" s="70">
        <f t="shared" si="8"/>
        <v>14.4</v>
      </c>
      <c r="E164" s="70">
        <f t="shared" si="8"/>
        <v>16.2</v>
      </c>
      <c r="F164" s="70">
        <f t="shared" si="8"/>
        <v>10.8</v>
      </c>
      <c r="G164" s="70">
        <f t="shared" si="8"/>
        <v>17.2</v>
      </c>
      <c r="H164" s="70">
        <f t="shared" si="8"/>
        <v>11.6</v>
      </c>
      <c r="I164" s="70">
        <f t="shared" si="8"/>
        <v>23.1</v>
      </c>
      <c r="J164" s="70">
        <f t="shared" si="8"/>
        <v>18.100000000000001</v>
      </c>
      <c r="K164" s="70">
        <f t="shared" si="8"/>
        <v>21.6</v>
      </c>
      <c r="L164" s="70">
        <f t="shared" si="8"/>
        <v>11.5</v>
      </c>
      <c r="M164" s="70">
        <f t="shared" si="8"/>
        <v>7.6000000000000014</v>
      </c>
      <c r="N164" s="70">
        <f t="shared" si="8"/>
        <v>27</v>
      </c>
      <c r="O164" s="70">
        <f t="shared" si="8"/>
        <v>16.399999999999999</v>
      </c>
      <c r="P164" s="70">
        <f t="shared" si="8"/>
        <v>22.4</v>
      </c>
      <c r="Q164" s="70">
        <f t="shared" si="8"/>
        <v>8.5</v>
      </c>
      <c r="R164" s="70">
        <f t="shared" si="8"/>
        <v>28.4</v>
      </c>
      <c r="S164" s="70">
        <f t="shared" si="8"/>
        <v>16.600000000000001</v>
      </c>
      <c r="T164" s="70">
        <f t="shared" si="8"/>
        <v>24.6</v>
      </c>
      <c r="U164" s="70">
        <f t="shared" si="8"/>
        <v>29.4</v>
      </c>
      <c r="V164" s="70">
        <f t="shared" si="8"/>
        <v>15.3</v>
      </c>
      <c r="W164" s="70">
        <f t="shared" si="8"/>
        <v>35.9</v>
      </c>
      <c r="X164" s="70">
        <f t="shared" si="8"/>
        <v>30.8</v>
      </c>
      <c r="Y164" s="70">
        <f t="shared" si="8"/>
        <v>32.200000000000003</v>
      </c>
      <c r="Z164" s="70">
        <f t="shared" si="8"/>
        <v>8.4</v>
      </c>
      <c r="AA164" s="70">
        <f t="shared" si="8"/>
        <v>37.700000000000003</v>
      </c>
      <c r="AB164" s="70">
        <f t="shared" si="8"/>
        <v>27.7</v>
      </c>
      <c r="AC164" s="70">
        <f t="shared" si="8"/>
        <v>25</v>
      </c>
      <c r="AD164" s="70">
        <f t="shared" si="8"/>
        <v>32</v>
      </c>
      <c r="AE164" s="70">
        <f t="shared" si="8"/>
        <v>11.6</v>
      </c>
      <c r="AF164" s="70">
        <f t="shared" si="8"/>
        <v>43.6</v>
      </c>
      <c r="AG164" s="70">
        <f t="shared" si="8"/>
        <v>31.4</v>
      </c>
      <c r="AH164" s="70">
        <f t="shared" si="8"/>
        <v>37.4</v>
      </c>
      <c r="AI164" s="70">
        <f t="shared" si="8"/>
        <v>15.2</v>
      </c>
      <c r="AJ164" s="70">
        <f t="shared" si="8"/>
        <v>35.6</v>
      </c>
      <c r="AK164" s="70">
        <f t="shared" si="8"/>
        <v>21.2</v>
      </c>
      <c r="AL164" s="70">
        <f t="shared" si="8"/>
        <v>26.4</v>
      </c>
      <c r="AM164" s="70">
        <f t="shared" si="8"/>
        <v>19</v>
      </c>
      <c r="AN164" s="70">
        <f t="shared" si="8"/>
        <v>0</v>
      </c>
      <c r="AO164" s="70">
        <f t="shared" si="8"/>
        <v>15.4</v>
      </c>
      <c r="AP164" s="70">
        <f t="shared" si="8"/>
        <v>14</v>
      </c>
      <c r="AQ164" s="70">
        <f t="shared" si="8"/>
        <v>20.399999999999999</v>
      </c>
      <c r="AR164" s="70">
        <f t="shared" si="8"/>
        <v>19.8</v>
      </c>
      <c r="AS164" s="70">
        <f t="shared" si="8"/>
        <v>26.8</v>
      </c>
      <c r="AT164" s="70">
        <f t="shared" si="8"/>
        <v>15.2</v>
      </c>
      <c r="AU164" s="70">
        <f t="shared" si="8"/>
        <v>18.399999999999999</v>
      </c>
      <c r="AV164" s="70">
        <f t="shared" si="8"/>
        <v>11.3</v>
      </c>
      <c r="AW164" s="70">
        <f t="shared" si="8"/>
        <v>13.6</v>
      </c>
      <c r="AX164" s="70">
        <f t="shared" si="8"/>
        <v>13</v>
      </c>
      <c r="AY164" s="70">
        <f t="shared" si="8"/>
        <v>24.8</v>
      </c>
      <c r="AZ164" s="70">
        <f t="shared" si="8"/>
        <v>22.2</v>
      </c>
      <c r="BA164" s="70">
        <f t="shared" si="8"/>
        <v>34.9</v>
      </c>
      <c r="BB164" s="70">
        <f t="shared" si="8"/>
        <v>18.8</v>
      </c>
    </row>
    <row r="165" spans="1:55" ht="14.1" customHeight="1" x14ac:dyDescent="0.3">
      <c r="A165" s="21" t="s">
        <v>117</v>
      </c>
      <c r="B165" s="23">
        <f>HOUR(B115)</f>
        <v>7</v>
      </c>
      <c r="C165" s="23">
        <f t="shared" ref="C165:BB165" si="9">HOUR(C115)</f>
        <v>7</v>
      </c>
      <c r="D165" s="23">
        <f t="shared" si="9"/>
        <v>8</v>
      </c>
      <c r="E165" s="23">
        <f t="shared" si="9"/>
        <v>8</v>
      </c>
      <c r="F165" s="23">
        <f t="shared" si="9"/>
        <v>9</v>
      </c>
      <c r="G165" s="23">
        <f t="shared" si="9"/>
        <v>9</v>
      </c>
      <c r="H165" s="23">
        <f t="shared" si="9"/>
        <v>9</v>
      </c>
      <c r="I165" s="23">
        <f t="shared" si="9"/>
        <v>9</v>
      </c>
      <c r="J165" s="23">
        <f t="shared" si="9"/>
        <v>10</v>
      </c>
      <c r="K165" s="23">
        <f t="shared" si="9"/>
        <v>10</v>
      </c>
      <c r="L165" s="23">
        <f t="shared" si="9"/>
        <v>10</v>
      </c>
      <c r="M165" s="23">
        <f t="shared" si="9"/>
        <v>10</v>
      </c>
      <c r="N165" s="23">
        <f t="shared" si="9"/>
        <v>11</v>
      </c>
      <c r="O165" s="23">
        <f t="shared" si="9"/>
        <v>11</v>
      </c>
      <c r="P165" s="23">
        <f t="shared" si="9"/>
        <v>11</v>
      </c>
      <c r="Q165" s="23">
        <f t="shared" si="9"/>
        <v>11</v>
      </c>
      <c r="R165" s="23">
        <f t="shared" si="9"/>
        <v>12</v>
      </c>
      <c r="S165" s="23">
        <f t="shared" si="9"/>
        <v>12</v>
      </c>
      <c r="T165" s="23">
        <f t="shared" si="9"/>
        <v>12</v>
      </c>
      <c r="U165" s="23">
        <f t="shared" si="9"/>
        <v>12</v>
      </c>
      <c r="V165" s="23">
        <f t="shared" si="9"/>
        <v>13</v>
      </c>
      <c r="W165" s="23">
        <f t="shared" si="9"/>
        <v>13</v>
      </c>
      <c r="X165" s="23">
        <f t="shared" si="9"/>
        <v>13</v>
      </c>
      <c r="Y165" s="23">
        <f t="shared" si="9"/>
        <v>13</v>
      </c>
      <c r="Z165" s="23">
        <f t="shared" si="9"/>
        <v>14</v>
      </c>
      <c r="AA165" s="23">
        <f t="shared" si="9"/>
        <v>14</v>
      </c>
      <c r="AB165" s="23">
        <f t="shared" si="9"/>
        <v>14</v>
      </c>
      <c r="AC165" s="23">
        <f t="shared" si="9"/>
        <v>14</v>
      </c>
      <c r="AD165" s="23">
        <f t="shared" si="9"/>
        <v>15</v>
      </c>
      <c r="AE165" s="23">
        <f t="shared" si="9"/>
        <v>15</v>
      </c>
      <c r="AF165" s="23">
        <f t="shared" si="9"/>
        <v>15</v>
      </c>
      <c r="AG165" s="23">
        <f t="shared" si="9"/>
        <v>15</v>
      </c>
      <c r="AH165" s="23">
        <f t="shared" si="9"/>
        <v>16</v>
      </c>
      <c r="AI165" s="23">
        <f t="shared" si="9"/>
        <v>16</v>
      </c>
      <c r="AJ165" s="23">
        <f t="shared" si="9"/>
        <v>16</v>
      </c>
      <c r="AK165" s="23">
        <f t="shared" si="9"/>
        <v>16</v>
      </c>
      <c r="AL165" s="23">
        <f t="shared" si="9"/>
        <v>17</v>
      </c>
      <c r="AM165" s="23">
        <f t="shared" si="9"/>
        <v>17</v>
      </c>
      <c r="AN165" s="23">
        <f t="shared" si="9"/>
        <v>17</v>
      </c>
      <c r="AO165" s="23">
        <f t="shared" si="9"/>
        <v>17</v>
      </c>
      <c r="AP165" s="23">
        <f t="shared" si="9"/>
        <v>18</v>
      </c>
      <c r="AQ165" s="23">
        <f t="shared" si="9"/>
        <v>18</v>
      </c>
      <c r="AR165" s="23">
        <f t="shared" si="9"/>
        <v>18</v>
      </c>
      <c r="AS165" s="23">
        <f t="shared" si="9"/>
        <v>19</v>
      </c>
      <c r="AT165" s="23">
        <f t="shared" si="9"/>
        <v>19</v>
      </c>
      <c r="AU165" s="23">
        <f t="shared" si="9"/>
        <v>20</v>
      </c>
      <c r="AV165" s="23">
        <f t="shared" si="9"/>
        <v>20</v>
      </c>
      <c r="AW165" s="23">
        <f t="shared" si="9"/>
        <v>21</v>
      </c>
      <c r="AX165" s="23">
        <f t="shared" si="9"/>
        <v>21</v>
      </c>
      <c r="AY165" s="23">
        <f t="shared" si="9"/>
        <v>22</v>
      </c>
      <c r="AZ165" s="23">
        <f t="shared" si="9"/>
        <v>22</v>
      </c>
      <c r="BA165" s="23">
        <f t="shared" si="9"/>
        <v>23</v>
      </c>
      <c r="BB165" s="23">
        <f t="shared" si="9"/>
        <v>23</v>
      </c>
    </row>
    <row r="168" spans="1:55" ht="14.1" customHeight="1" x14ac:dyDescent="0.3">
      <c r="A168" s="15" t="s">
        <v>352</v>
      </c>
    </row>
    <row r="169" spans="1:55" ht="14.1" customHeight="1" x14ac:dyDescent="0.3">
      <c r="A169" s="16" t="s">
        <v>82</v>
      </c>
      <c r="B169" s="16">
        <v>4002</v>
      </c>
      <c r="C169" s="16">
        <v>4004</v>
      </c>
      <c r="D169" s="16">
        <v>4006</v>
      </c>
      <c r="E169" s="16">
        <v>4008</v>
      </c>
      <c r="F169" s="16">
        <v>4010</v>
      </c>
      <c r="G169" s="16">
        <v>4012</v>
      </c>
      <c r="H169" s="16">
        <v>4014</v>
      </c>
      <c r="I169" s="16">
        <v>4016</v>
      </c>
      <c r="J169" s="16">
        <v>4018</v>
      </c>
      <c r="K169" s="16">
        <v>4020</v>
      </c>
      <c r="L169" s="16">
        <v>4022</v>
      </c>
      <c r="M169" s="16">
        <v>4024</v>
      </c>
      <c r="N169" s="16">
        <v>4026</v>
      </c>
      <c r="O169" s="16">
        <v>4028</v>
      </c>
      <c r="P169" s="16">
        <v>4030</v>
      </c>
      <c r="Q169" s="16">
        <v>4032</v>
      </c>
      <c r="R169" s="16">
        <v>4034</v>
      </c>
      <c r="S169" s="16">
        <v>4036</v>
      </c>
      <c r="T169" s="16">
        <v>4038</v>
      </c>
      <c r="U169" s="16">
        <v>4040</v>
      </c>
      <c r="V169" s="16">
        <v>4042</v>
      </c>
      <c r="W169" s="16">
        <v>4044</v>
      </c>
      <c r="X169" s="16">
        <v>4046</v>
      </c>
      <c r="Y169" s="16">
        <v>4048</v>
      </c>
      <c r="Z169" s="16">
        <v>4050</v>
      </c>
      <c r="AA169" s="16">
        <v>4052</v>
      </c>
      <c r="AB169" s="16">
        <v>4054</v>
      </c>
      <c r="AC169" s="16">
        <v>4056</v>
      </c>
      <c r="AD169" s="16">
        <v>4058</v>
      </c>
      <c r="AE169" s="16">
        <v>4060</v>
      </c>
      <c r="AF169" s="16">
        <v>4062</v>
      </c>
      <c r="AG169" s="16">
        <v>4064</v>
      </c>
      <c r="AH169" s="16">
        <v>4066</v>
      </c>
      <c r="AI169" s="16">
        <v>4068</v>
      </c>
      <c r="AJ169" s="16">
        <v>4070</v>
      </c>
      <c r="AK169" s="16">
        <v>4072</v>
      </c>
      <c r="AL169" s="16">
        <v>4074</v>
      </c>
      <c r="AM169" s="16">
        <v>4076</v>
      </c>
      <c r="AN169" s="16">
        <v>4078</v>
      </c>
      <c r="AO169" s="16">
        <v>4080</v>
      </c>
      <c r="AP169" s="16">
        <v>4082</v>
      </c>
      <c r="AQ169" s="16">
        <v>4084</v>
      </c>
      <c r="AR169" s="16">
        <v>4086</v>
      </c>
      <c r="AS169" s="16">
        <v>4088</v>
      </c>
      <c r="AT169" s="16">
        <v>4090</v>
      </c>
      <c r="AU169" s="16">
        <v>4092</v>
      </c>
      <c r="AV169" s="16">
        <v>4094</v>
      </c>
      <c r="AW169" s="16">
        <v>4096</v>
      </c>
      <c r="AX169" s="16">
        <v>4098</v>
      </c>
      <c r="AY169" s="16">
        <v>4100</v>
      </c>
      <c r="AZ169" s="16">
        <v>4102</v>
      </c>
      <c r="BA169" s="16">
        <v>4104</v>
      </c>
      <c r="BB169" s="16">
        <v>4106</v>
      </c>
      <c r="BC169" s="16">
        <v>4108</v>
      </c>
    </row>
    <row r="170" spans="1:55" ht="14.1" customHeight="1" x14ac:dyDescent="0.3">
      <c r="A170" s="18" t="s">
        <v>83</v>
      </c>
      <c r="B170" s="59">
        <v>0.30624999999999997</v>
      </c>
      <c r="C170" s="59">
        <v>0.30763888888888891</v>
      </c>
      <c r="D170" s="59">
        <v>0.32708333333333334</v>
      </c>
      <c r="E170" s="59">
        <v>0.33749999999999997</v>
      </c>
      <c r="F170" s="59">
        <v>0.34930555555555554</v>
      </c>
      <c r="G170" s="59">
        <v>0.35833333333333334</v>
      </c>
      <c r="H170" s="59">
        <v>0.37013888888888885</v>
      </c>
      <c r="I170" s="59">
        <v>0.37916666666666665</v>
      </c>
      <c r="J170" s="59">
        <v>0.38958333333333334</v>
      </c>
      <c r="K170" s="59">
        <v>0.39444444444444443</v>
      </c>
      <c r="L170" s="59">
        <v>0.40486111111111112</v>
      </c>
      <c r="M170" s="59">
        <v>0.4152777777777778</v>
      </c>
      <c r="N170" s="59">
        <v>0.42569444444444443</v>
      </c>
      <c r="O170" s="59">
        <v>0.4368055555555555</v>
      </c>
      <c r="P170" s="59">
        <v>0.44722222222222219</v>
      </c>
      <c r="Q170" s="59">
        <v>0.45763888888888887</v>
      </c>
      <c r="R170" s="59">
        <v>0.4680555555555555</v>
      </c>
      <c r="S170" s="59">
        <v>0.47847222222222219</v>
      </c>
      <c r="T170" s="59">
        <v>0.48888888888888887</v>
      </c>
      <c r="U170" s="59">
        <v>0.4993055555555555</v>
      </c>
      <c r="V170" s="59">
        <v>0.50972222222222219</v>
      </c>
      <c r="W170" s="59">
        <v>0.52013888888888882</v>
      </c>
      <c r="X170" s="59">
        <v>0.53055555555555556</v>
      </c>
      <c r="Y170" s="59">
        <v>0.54097222222222219</v>
      </c>
      <c r="Z170" s="59">
        <v>0.55138888888888882</v>
      </c>
      <c r="AA170" s="59">
        <v>0.56180555555555556</v>
      </c>
      <c r="AB170" s="59">
        <v>0.57222222222222219</v>
      </c>
      <c r="AC170" s="59">
        <v>0.58263888888888882</v>
      </c>
      <c r="AD170" s="59">
        <v>0.59305555555555556</v>
      </c>
      <c r="AE170" s="59">
        <v>0.60347222222222219</v>
      </c>
      <c r="AF170" s="59">
        <v>0.61388888888888882</v>
      </c>
      <c r="AG170" s="59">
        <v>0.62430555555555556</v>
      </c>
      <c r="AH170" s="59">
        <v>0.63472222222222219</v>
      </c>
      <c r="AI170" s="59">
        <v>0.64513888888888882</v>
      </c>
      <c r="AJ170" s="59">
        <v>0.65555555555555556</v>
      </c>
      <c r="AK170" s="59">
        <v>0.66666666666666663</v>
      </c>
      <c r="AL170" s="59">
        <v>0.67638888888888893</v>
      </c>
      <c r="AM170" s="59">
        <v>0.68680555555555556</v>
      </c>
      <c r="AN170" s="59">
        <v>0.6972222222222223</v>
      </c>
      <c r="AO170" s="59">
        <v>0.70763888888888893</v>
      </c>
      <c r="AP170" s="59">
        <v>0.72152777777777777</v>
      </c>
      <c r="AQ170" s="59">
        <v>0.74791666666666667</v>
      </c>
      <c r="AR170" s="59">
        <v>0.76874999999999993</v>
      </c>
      <c r="AS170" s="59">
        <v>0.7895833333333333</v>
      </c>
      <c r="AT170" s="59">
        <v>0.81041666666666667</v>
      </c>
      <c r="AU170" s="59">
        <v>0.83124999999999993</v>
      </c>
      <c r="AV170" s="59">
        <v>0.8520833333333333</v>
      </c>
      <c r="AW170" s="59">
        <v>0.87222222222222223</v>
      </c>
      <c r="AX170" s="59">
        <v>0.8930555555555556</v>
      </c>
      <c r="AY170" s="59">
        <v>0.91388888888888886</v>
      </c>
      <c r="AZ170" s="59">
        <v>0.93472222222222223</v>
      </c>
      <c r="BA170" s="59">
        <v>0.9555555555555556</v>
      </c>
      <c r="BB170" s="59">
        <v>0.97638888888888886</v>
      </c>
      <c r="BC170" s="59">
        <v>0.99722222222222223</v>
      </c>
    </row>
    <row r="172" spans="1:55" ht="14.1" customHeight="1" x14ac:dyDescent="0.3">
      <c r="A172" s="7" t="s">
        <v>345</v>
      </c>
      <c r="B172" s="20"/>
      <c r="C172" s="20">
        <v>0</v>
      </c>
      <c r="D172" s="20">
        <v>0.4</v>
      </c>
      <c r="E172" s="20">
        <v>0</v>
      </c>
      <c r="F172" s="20">
        <v>0.4</v>
      </c>
      <c r="G172" s="20">
        <v>0</v>
      </c>
      <c r="H172" s="20">
        <v>0.4</v>
      </c>
      <c r="I172" s="20">
        <v>2.4</v>
      </c>
      <c r="J172" s="20">
        <v>0</v>
      </c>
      <c r="K172" s="20">
        <v>0</v>
      </c>
      <c r="L172" s="20">
        <v>0</v>
      </c>
      <c r="M172" s="20">
        <v>3</v>
      </c>
      <c r="N172" s="20">
        <v>0</v>
      </c>
      <c r="O172" s="20">
        <v>1.8</v>
      </c>
      <c r="P172" s="20">
        <v>0</v>
      </c>
      <c r="Q172" s="20">
        <v>1</v>
      </c>
      <c r="R172" s="20">
        <v>0.4</v>
      </c>
      <c r="S172" s="20">
        <v>1.8</v>
      </c>
      <c r="T172" s="20">
        <v>0</v>
      </c>
      <c r="U172" s="20">
        <v>0</v>
      </c>
      <c r="V172" s="20">
        <v>0.4</v>
      </c>
      <c r="W172" s="20">
        <v>0.4</v>
      </c>
      <c r="X172" s="20">
        <v>0.8</v>
      </c>
      <c r="Y172" s="20">
        <v>0.4</v>
      </c>
      <c r="Z172" s="20">
        <v>1</v>
      </c>
      <c r="AA172" s="20">
        <v>2</v>
      </c>
      <c r="AB172" s="20">
        <v>1.2</v>
      </c>
      <c r="AC172" s="20">
        <v>1</v>
      </c>
      <c r="AD172" s="20">
        <v>0</v>
      </c>
      <c r="AE172" s="20">
        <v>1</v>
      </c>
      <c r="AF172" s="20">
        <v>0</v>
      </c>
      <c r="AG172" s="20">
        <v>3</v>
      </c>
      <c r="AH172" s="20">
        <v>0</v>
      </c>
      <c r="AI172" s="20">
        <v>2.4</v>
      </c>
      <c r="AJ172" s="20">
        <v>0</v>
      </c>
      <c r="AK172" s="20">
        <v>0</v>
      </c>
      <c r="AL172" s="20">
        <v>1</v>
      </c>
      <c r="AM172" s="20">
        <v>0</v>
      </c>
      <c r="AN172" s="20">
        <v>1.4</v>
      </c>
      <c r="AO172" s="20">
        <v>0.8</v>
      </c>
      <c r="AP172" s="20">
        <v>0</v>
      </c>
      <c r="AQ172" s="20">
        <v>0.8</v>
      </c>
      <c r="AR172" s="20">
        <v>2.2000000000000002</v>
      </c>
      <c r="AS172" s="20">
        <v>0.8</v>
      </c>
      <c r="AT172" s="20">
        <v>3.6</v>
      </c>
      <c r="AU172" s="20">
        <v>1.4</v>
      </c>
      <c r="AV172" s="20">
        <v>0.4</v>
      </c>
      <c r="AW172" s="20">
        <v>2.4</v>
      </c>
      <c r="AX172" s="20">
        <v>0</v>
      </c>
      <c r="AY172" s="20">
        <v>1</v>
      </c>
      <c r="AZ172" s="20">
        <v>1</v>
      </c>
      <c r="BA172" s="20">
        <v>0.4</v>
      </c>
      <c r="BB172" s="20">
        <v>2</v>
      </c>
      <c r="BC172" s="20">
        <v>4</v>
      </c>
    </row>
    <row r="173" spans="1:55" ht="14.1" customHeight="1" x14ac:dyDescent="0.3">
      <c r="A173" s="7" t="s">
        <v>344</v>
      </c>
      <c r="B173" s="20"/>
      <c r="C173" s="20">
        <v>0</v>
      </c>
      <c r="D173" s="20">
        <v>0.4</v>
      </c>
      <c r="E173" s="20">
        <v>0</v>
      </c>
      <c r="F173" s="20">
        <v>0.4</v>
      </c>
      <c r="G173" s="20">
        <v>0</v>
      </c>
      <c r="H173" s="20">
        <v>0.4</v>
      </c>
      <c r="I173" s="20">
        <v>2.8</v>
      </c>
      <c r="J173" s="20">
        <v>0</v>
      </c>
      <c r="K173" s="20">
        <v>0</v>
      </c>
      <c r="L173" s="20">
        <v>0</v>
      </c>
      <c r="M173" s="20">
        <v>3</v>
      </c>
      <c r="N173" s="20">
        <v>0</v>
      </c>
      <c r="O173" s="20">
        <v>1.8</v>
      </c>
      <c r="P173" s="20">
        <v>0</v>
      </c>
      <c r="Q173" s="20">
        <v>1</v>
      </c>
      <c r="R173" s="20">
        <v>0.4</v>
      </c>
      <c r="S173" s="20">
        <v>1.8</v>
      </c>
      <c r="T173" s="20">
        <v>0</v>
      </c>
      <c r="U173" s="20">
        <v>0</v>
      </c>
      <c r="V173" s="20">
        <v>1</v>
      </c>
      <c r="W173" s="20">
        <v>1.4</v>
      </c>
      <c r="X173" s="20">
        <v>0.8</v>
      </c>
      <c r="Y173" s="20">
        <v>0.4</v>
      </c>
      <c r="Z173" s="20">
        <v>1.4</v>
      </c>
      <c r="AA173" s="20">
        <v>2</v>
      </c>
      <c r="AB173" s="20">
        <v>1.2</v>
      </c>
      <c r="AC173" s="20">
        <v>1.8</v>
      </c>
      <c r="AD173" s="20">
        <v>0.4</v>
      </c>
      <c r="AE173" s="20">
        <v>1</v>
      </c>
      <c r="AF173" s="20">
        <v>0.4</v>
      </c>
      <c r="AG173" s="20">
        <v>3</v>
      </c>
      <c r="AH173" s="20">
        <v>0.4</v>
      </c>
      <c r="AI173" s="20">
        <v>3.8</v>
      </c>
      <c r="AJ173" s="20">
        <v>0</v>
      </c>
      <c r="AK173" s="20">
        <v>1.4</v>
      </c>
      <c r="AL173" s="20">
        <v>1</v>
      </c>
      <c r="AM173" s="20">
        <v>0</v>
      </c>
      <c r="AN173" s="20">
        <v>2.2000000000000002</v>
      </c>
      <c r="AO173" s="20">
        <v>1.4</v>
      </c>
      <c r="AP173" s="20">
        <v>1.4</v>
      </c>
      <c r="AQ173" s="20">
        <v>0.8</v>
      </c>
      <c r="AR173" s="20">
        <v>2.8</v>
      </c>
      <c r="AS173" s="20">
        <v>0.8</v>
      </c>
      <c r="AT173" s="20">
        <v>3.6</v>
      </c>
      <c r="AU173" s="20">
        <v>2.2000000000000002</v>
      </c>
      <c r="AV173" s="20">
        <v>1</v>
      </c>
      <c r="AW173" s="20">
        <v>2.4</v>
      </c>
      <c r="AX173" s="20">
        <v>0</v>
      </c>
      <c r="AY173" s="20">
        <v>2</v>
      </c>
      <c r="AZ173" s="20">
        <v>1.4</v>
      </c>
      <c r="BA173" s="20">
        <v>0.4</v>
      </c>
      <c r="BB173" s="20">
        <v>3.2</v>
      </c>
      <c r="BC173" s="20">
        <v>6.8000000000000007</v>
      </c>
    </row>
    <row r="174" spans="1:55" ht="14.1" customHeight="1" x14ac:dyDescent="0.3">
      <c r="A174" s="7" t="s">
        <v>343</v>
      </c>
      <c r="B174" s="20"/>
      <c r="C174" s="20">
        <v>0</v>
      </c>
      <c r="D174" s="20">
        <v>0.4</v>
      </c>
      <c r="E174" s="20">
        <v>0</v>
      </c>
      <c r="F174" s="20">
        <v>0.4</v>
      </c>
      <c r="G174" s="20">
        <v>0</v>
      </c>
      <c r="H174" s="20">
        <v>0.4</v>
      </c>
      <c r="I174" s="20">
        <v>3.4</v>
      </c>
      <c r="J174" s="20">
        <v>0</v>
      </c>
      <c r="K174" s="20">
        <v>0.4</v>
      </c>
      <c r="L174" s="20">
        <v>0</v>
      </c>
      <c r="M174" s="20">
        <v>3</v>
      </c>
      <c r="N174" s="20">
        <v>0</v>
      </c>
      <c r="O174" s="20">
        <v>3</v>
      </c>
      <c r="P174" s="20">
        <v>0</v>
      </c>
      <c r="Q174" s="20">
        <v>1</v>
      </c>
      <c r="R174" s="20">
        <v>1</v>
      </c>
      <c r="S174" s="20">
        <v>3</v>
      </c>
      <c r="T174" s="20">
        <v>1</v>
      </c>
      <c r="U174" s="20">
        <v>0</v>
      </c>
      <c r="V174" s="20">
        <v>1</v>
      </c>
      <c r="W174" s="20">
        <v>2</v>
      </c>
      <c r="X174" s="20">
        <v>2</v>
      </c>
      <c r="Y174" s="20">
        <v>0.4</v>
      </c>
      <c r="Z174" s="20">
        <v>3.2</v>
      </c>
      <c r="AA174" s="20">
        <v>2.8</v>
      </c>
      <c r="AB174" s="20">
        <v>1.8</v>
      </c>
      <c r="AC174" s="20">
        <v>3.2</v>
      </c>
      <c r="AD174" s="20">
        <v>0.4</v>
      </c>
      <c r="AE174" s="20">
        <v>1.4</v>
      </c>
      <c r="AF174" s="20">
        <v>1</v>
      </c>
      <c r="AG174" s="20">
        <v>3.4</v>
      </c>
      <c r="AH174" s="20">
        <v>0.4</v>
      </c>
      <c r="AI174" s="20">
        <v>4.2</v>
      </c>
      <c r="AJ174" s="20">
        <v>0</v>
      </c>
      <c r="AK174" s="20">
        <v>1.4</v>
      </c>
      <c r="AL174" s="20">
        <v>1</v>
      </c>
      <c r="AM174" s="20">
        <v>0</v>
      </c>
      <c r="AN174" s="20">
        <v>2.2000000000000002</v>
      </c>
      <c r="AO174" s="20">
        <v>1.4</v>
      </c>
      <c r="AP174" s="20">
        <v>1.4</v>
      </c>
      <c r="AQ174" s="20">
        <v>3.8</v>
      </c>
      <c r="AR174" s="20">
        <v>2.8</v>
      </c>
      <c r="AS174" s="20">
        <v>2.4</v>
      </c>
      <c r="AT174" s="20">
        <v>4.2</v>
      </c>
      <c r="AU174" s="20">
        <v>4</v>
      </c>
      <c r="AV174" s="20">
        <v>2.8</v>
      </c>
      <c r="AW174" s="20">
        <v>4.4000000000000004</v>
      </c>
      <c r="AX174" s="20">
        <v>0</v>
      </c>
      <c r="AY174" s="20">
        <v>4.4000000000000004</v>
      </c>
      <c r="AZ174" s="20">
        <v>3.4</v>
      </c>
      <c r="BA174" s="20">
        <v>0.4</v>
      </c>
      <c r="BB174" s="20">
        <v>3.2</v>
      </c>
      <c r="BC174" s="20">
        <v>6.8000000000000007</v>
      </c>
    </row>
    <row r="175" spans="1:55" ht="14.1" customHeight="1" x14ac:dyDescent="0.3">
      <c r="A175" s="7" t="s">
        <v>342</v>
      </c>
      <c r="B175" s="20"/>
      <c r="C175" s="20">
        <v>1</v>
      </c>
      <c r="D175" s="20">
        <v>1.4</v>
      </c>
      <c r="E175" s="20">
        <v>0.8</v>
      </c>
      <c r="F175" s="20">
        <v>1</v>
      </c>
      <c r="G175" s="20">
        <v>1.8</v>
      </c>
      <c r="H175" s="20">
        <v>1</v>
      </c>
      <c r="I175" s="20">
        <v>4</v>
      </c>
      <c r="J175" s="20">
        <v>1.4</v>
      </c>
      <c r="K175" s="20">
        <v>0.8</v>
      </c>
      <c r="L175" s="20">
        <v>0</v>
      </c>
      <c r="M175" s="20">
        <v>3.4</v>
      </c>
      <c r="N175" s="20">
        <v>1</v>
      </c>
      <c r="O175" s="20">
        <v>4.4000000000000004</v>
      </c>
      <c r="P175" s="20">
        <v>0.8</v>
      </c>
      <c r="Q175" s="20">
        <v>2.8</v>
      </c>
      <c r="R175" s="20">
        <v>2</v>
      </c>
      <c r="S175" s="20">
        <v>5</v>
      </c>
      <c r="T175" s="20">
        <v>4.7</v>
      </c>
      <c r="U175" s="20">
        <v>0.4</v>
      </c>
      <c r="V175" s="20">
        <v>3.6</v>
      </c>
      <c r="W175" s="20">
        <v>4.4000000000000004</v>
      </c>
      <c r="X175" s="20">
        <v>4.4000000000000004</v>
      </c>
      <c r="Y175" s="20">
        <v>0.4</v>
      </c>
      <c r="Z175" s="20">
        <v>5.4</v>
      </c>
      <c r="AA175" s="20">
        <v>3.8</v>
      </c>
      <c r="AB175" s="20">
        <v>6.4</v>
      </c>
      <c r="AC175" s="20">
        <v>8.6</v>
      </c>
      <c r="AD175" s="20">
        <v>1.8</v>
      </c>
      <c r="AE175" s="20">
        <v>8</v>
      </c>
      <c r="AF175" s="20">
        <v>3</v>
      </c>
      <c r="AG175" s="20">
        <v>4.8000000000000007</v>
      </c>
      <c r="AH175" s="20">
        <v>1.2</v>
      </c>
      <c r="AI175" s="20">
        <v>5.6000000000000014</v>
      </c>
      <c r="AJ175" s="20">
        <v>3.2</v>
      </c>
      <c r="AK175" s="20">
        <v>2</v>
      </c>
      <c r="AL175" s="20">
        <v>2</v>
      </c>
      <c r="AM175" s="20">
        <v>0</v>
      </c>
      <c r="AN175" s="20">
        <v>3.6</v>
      </c>
      <c r="AO175" s="20">
        <v>3.6</v>
      </c>
      <c r="AP175" s="20">
        <v>5.4</v>
      </c>
      <c r="AQ175" s="20">
        <v>8</v>
      </c>
      <c r="AR175" s="20">
        <v>7.4</v>
      </c>
      <c r="AS175" s="20">
        <v>2.8</v>
      </c>
      <c r="AT175" s="20">
        <v>5.4</v>
      </c>
      <c r="AU175" s="20">
        <v>5</v>
      </c>
      <c r="AV175" s="20">
        <v>3.4</v>
      </c>
      <c r="AW175" s="20">
        <v>5.6000000000000014</v>
      </c>
      <c r="AX175" s="20">
        <v>3.8</v>
      </c>
      <c r="AY175" s="20">
        <v>5.8000000000000007</v>
      </c>
      <c r="AZ175" s="20">
        <v>3.4</v>
      </c>
      <c r="BA175" s="20">
        <v>1.2</v>
      </c>
      <c r="BB175" s="20">
        <v>5.4</v>
      </c>
      <c r="BC175" s="20">
        <v>7.4</v>
      </c>
    </row>
    <row r="176" spans="1:55" ht="14.1" customHeight="1" x14ac:dyDescent="0.3">
      <c r="A176" s="7" t="s">
        <v>341</v>
      </c>
      <c r="B176" s="20"/>
      <c r="C176" s="20">
        <v>4</v>
      </c>
      <c r="D176" s="20">
        <v>1.4</v>
      </c>
      <c r="E176" s="20">
        <v>2</v>
      </c>
      <c r="F176" s="20">
        <v>2</v>
      </c>
      <c r="G176" s="20">
        <v>2.6</v>
      </c>
      <c r="H176" s="20">
        <v>2.2000000000000002</v>
      </c>
      <c r="I176" s="20">
        <v>5.4</v>
      </c>
      <c r="J176" s="20">
        <v>2.4</v>
      </c>
      <c r="K176" s="20">
        <v>1.2</v>
      </c>
      <c r="L176" s="20">
        <v>0</v>
      </c>
      <c r="M176" s="20">
        <v>5.2</v>
      </c>
      <c r="N176" s="20">
        <v>3</v>
      </c>
      <c r="O176" s="20">
        <v>6.8000000000000007</v>
      </c>
      <c r="P176" s="20">
        <v>1.4</v>
      </c>
      <c r="Q176" s="20">
        <v>4</v>
      </c>
      <c r="R176" s="20">
        <v>3</v>
      </c>
      <c r="S176" s="20">
        <v>7.6000000000000014</v>
      </c>
      <c r="T176" s="20">
        <v>8.5</v>
      </c>
      <c r="U176" s="20">
        <v>0.8</v>
      </c>
      <c r="V176" s="20">
        <v>7.2</v>
      </c>
      <c r="W176" s="20">
        <v>6.6000000000000014</v>
      </c>
      <c r="X176" s="20">
        <v>4.4000000000000004</v>
      </c>
      <c r="Y176" s="20">
        <v>0.4</v>
      </c>
      <c r="Z176" s="20">
        <v>6.6000000000000014</v>
      </c>
      <c r="AA176" s="20">
        <v>4.6000000000000014</v>
      </c>
      <c r="AB176" s="20">
        <v>7.4</v>
      </c>
      <c r="AC176" s="20">
        <v>9.2000000000000011</v>
      </c>
      <c r="AD176" s="20">
        <v>6.4</v>
      </c>
      <c r="AE176" s="20">
        <v>8.4</v>
      </c>
      <c r="AF176" s="20">
        <v>6.6000000000000014</v>
      </c>
      <c r="AG176" s="20">
        <v>6.4</v>
      </c>
      <c r="AH176" s="20">
        <v>1.2</v>
      </c>
      <c r="AI176" s="20">
        <v>8.8000000000000007</v>
      </c>
      <c r="AJ176" s="20">
        <v>3.6</v>
      </c>
      <c r="AK176" s="20">
        <v>2.8</v>
      </c>
      <c r="AL176" s="20">
        <v>2</v>
      </c>
      <c r="AM176" s="20">
        <v>0</v>
      </c>
      <c r="AN176" s="20">
        <v>5.2</v>
      </c>
      <c r="AO176" s="20">
        <v>3.6</v>
      </c>
      <c r="AP176" s="20">
        <v>7</v>
      </c>
      <c r="AQ176" s="20">
        <v>10.4</v>
      </c>
      <c r="AR176" s="20">
        <v>8.4</v>
      </c>
      <c r="AS176" s="20">
        <v>5.4</v>
      </c>
      <c r="AT176" s="20">
        <v>7.8000000000000007</v>
      </c>
      <c r="AU176" s="20">
        <v>7</v>
      </c>
      <c r="AV176" s="20">
        <v>4.8000000000000007</v>
      </c>
      <c r="AW176" s="20">
        <v>5.6000000000000014</v>
      </c>
      <c r="AX176" s="20">
        <v>3.8</v>
      </c>
      <c r="AY176" s="20">
        <v>6.2</v>
      </c>
      <c r="AZ176" s="20">
        <v>5.4</v>
      </c>
      <c r="BA176" s="20">
        <v>1.8</v>
      </c>
      <c r="BB176" s="20">
        <v>6.6000000000000014</v>
      </c>
      <c r="BC176" s="20">
        <v>7.4</v>
      </c>
    </row>
    <row r="177" spans="1:55" ht="14.1" customHeight="1" x14ac:dyDescent="0.3">
      <c r="A177" s="7" t="s">
        <v>340</v>
      </c>
      <c r="B177" s="20"/>
      <c r="C177" s="20">
        <v>4</v>
      </c>
      <c r="D177" s="20">
        <v>2</v>
      </c>
      <c r="E177" s="20">
        <v>2</v>
      </c>
      <c r="F177" s="20">
        <v>3</v>
      </c>
      <c r="G177" s="20">
        <v>2.6</v>
      </c>
      <c r="H177" s="20">
        <v>3.8</v>
      </c>
      <c r="I177" s="20">
        <v>5.8000000000000007</v>
      </c>
      <c r="J177" s="20">
        <v>2.4</v>
      </c>
      <c r="K177" s="20">
        <v>2.6</v>
      </c>
      <c r="L177" s="20">
        <v>0.8</v>
      </c>
      <c r="M177" s="20">
        <v>6.4</v>
      </c>
      <c r="N177" s="20">
        <v>3</v>
      </c>
      <c r="O177" s="20">
        <v>8.6</v>
      </c>
      <c r="P177" s="20">
        <v>2</v>
      </c>
      <c r="Q177" s="20">
        <v>4.4000000000000004</v>
      </c>
      <c r="R177" s="20">
        <v>3</v>
      </c>
      <c r="S177" s="20">
        <v>8</v>
      </c>
      <c r="T177" s="20">
        <v>9.1</v>
      </c>
      <c r="U177" s="20">
        <v>0.8</v>
      </c>
      <c r="V177" s="20">
        <v>7.2</v>
      </c>
      <c r="W177" s="20">
        <v>6.6000000000000014</v>
      </c>
      <c r="X177" s="20">
        <v>4.8000000000000007</v>
      </c>
      <c r="Y177" s="20">
        <v>0.4</v>
      </c>
      <c r="Z177" s="20">
        <v>7.8000000000000007</v>
      </c>
      <c r="AA177" s="20">
        <v>5.6000000000000014</v>
      </c>
      <c r="AB177" s="20">
        <v>8.9</v>
      </c>
      <c r="AC177" s="20">
        <v>10.4</v>
      </c>
      <c r="AD177" s="20">
        <v>6.4</v>
      </c>
      <c r="AE177" s="20">
        <v>9.4</v>
      </c>
      <c r="AF177" s="20">
        <v>8</v>
      </c>
      <c r="AG177" s="20">
        <v>6.4</v>
      </c>
      <c r="AH177" s="20">
        <v>1.2</v>
      </c>
      <c r="AI177" s="20">
        <v>10.199999999999999</v>
      </c>
      <c r="AJ177" s="20">
        <v>3.6</v>
      </c>
      <c r="AK177" s="20">
        <v>5.4</v>
      </c>
      <c r="AL177" s="20">
        <v>2.8</v>
      </c>
      <c r="AM177" s="20">
        <v>0</v>
      </c>
      <c r="AN177" s="20">
        <v>5.2</v>
      </c>
      <c r="AO177" s="20">
        <v>4.4000000000000004</v>
      </c>
      <c r="AP177" s="20">
        <v>7</v>
      </c>
      <c r="AQ177" s="20">
        <v>11</v>
      </c>
      <c r="AR177" s="20">
        <v>11</v>
      </c>
      <c r="AS177" s="20">
        <v>6.2</v>
      </c>
      <c r="AT177" s="20">
        <v>7.8000000000000007</v>
      </c>
      <c r="AU177" s="20">
        <v>7</v>
      </c>
      <c r="AV177" s="20">
        <v>5.8000000000000007</v>
      </c>
      <c r="AW177" s="20">
        <v>5.6000000000000014</v>
      </c>
      <c r="AX177" s="20">
        <v>3.8</v>
      </c>
      <c r="AY177" s="20">
        <v>6.2</v>
      </c>
      <c r="AZ177" s="20">
        <v>6</v>
      </c>
      <c r="BA177" s="20">
        <v>3.8</v>
      </c>
      <c r="BB177" s="20">
        <v>6.6000000000000014</v>
      </c>
      <c r="BC177" s="20">
        <v>7.4</v>
      </c>
    </row>
    <row r="178" spans="1:55" ht="14.1" customHeight="1" x14ac:dyDescent="0.3">
      <c r="A178" s="7" t="s">
        <v>339</v>
      </c>
      <c r="B178" s="20"/>
      <c r="C178" s="20">
        <v>4</v>
      </c>
      <c r="D178" s="20">
        <v>3</v>
      </c>
      <c r="E178" s="20">
        <v>2</v>
      </c>
      <c r="F178" s="20">
        <v>4.4000000000000004</v>
      </c>
      <c r="G178" s="20">
        <v>3.6</v>
      </c>
      <c r="H178" s="20">
        <v>3.8</v>
      </c>
      <c r="I178" s="20">
        <v>7.8000000000000007</v>
      </c>
      <c r="J178" s="20">
        <v>3.8</v>
      </c>
      <c r="K178" s="20">
        <v>2.6</v>
      </c>
      <c r="L178" s="20">
        <v>0.8</v>
      </c>
      <c r="M178" s="20">
        <v>7</v>
      </c>
      <c r="N178" s="20">
        <v>4</v>
      </c>
      <c r="O178" s="20">
        <v>11.4</v>
      </c>
      <c r="P178" s="20">
        <v>2</v>
      </c>
      <c r="Q178" s="20">
        <v>7</v>
      </c>
      <c r="R178" s="20">
        <v>5.4</v>
      </c>
      <c r="S178" s="20">
        <v>10.8</v>
      </c>
      <c r="T178" s="20">
        <v>9.5</v>
      </c>
      <c r="U178" s="20">
        <v>1.6</v>
      </c>
      <c r="V178" s="20">
        <v>9</v>
      </c>
      <c r="W178" s="20">
        <v>8.6</v>
      </c>
      <c r="X178" s="20">
        <v>6</v>
      </c>
      <c r="Y178" s="20">
        <v>0.4</v>
      </c>
      <c r="Z178" s="20">
        <v>9.8000000000000007</v>
      </c>
      <c r="AA178" s="20">
        <v>7.6000000000000014</v>
      </c>
      <c r="AB178" s="20">
        <v>9.4</v>
      </c>
      <c r="AC178" s="20">
        <v>10.8</v>
      </c>
      <c r="AD178" s="20">
        <v>8</v>
      </c>
      <c r="AE178" s="20">
        <v>12.4</v>
      </c>
      <c r="AF178" s="20">
        <v>11.5</v>
      </c>
      <c r="AG178" s="20">
        <v>8.1</v>
      </c>
      <c r="AH178" s="20">
        <v>2</v>
      </c>
      <c r="AI178" s="20">
        <v>11.2</v>
      </c>
      <c r="AJ178" s="20">
        <v>5.8000000000000007</v>
      </c>
      <c r="AK178" s="20">
        <v>5.4</v>
      </c>
      <c r="AL178" s="20">
        <v>3.2</v>
      </c>
      <c r="AM178" s="20">
        <v>0</v>
      </c>
      <c r="AN178" s="20">
        <v>8</v>
      </c>
      <c r="AO178" s="20">
        <v>9.2000000000000011</v>
      </c>
      <c r="AP178" s="20">
        <v>7.4</v>
      </c>
      <c r="AQ178" s="20">
        <v>11</v>
      </c>
      <c r="AR178" s="20">
        <v>11</v>
      </c>
      <c r="AS178" s="20">
        <v>9.4</v>
      </c>
      <c r="AT178" s="20">
        <v>9.4</v>
      </c>
      <c r="AU178" s="20">
        <v>8</v>
      </c>
      <c r="AV178" s="20">
        <v>7.4</v>
      </c>
      <c r="AW178" s="20">
        <v>6.2</v>
      </c>
      <c r="AX178" s="20">
        <v>7.4</v>
      </c>
      <c r="AY178" s="20">
        <v>6.2</v>
      </c>
      <c r="AZ178" s="20">
        <v>6.4</v>
      </c>
      <c r="BA178" s="20">
        <v>5.4</v>
      </c>
      <c r="BB178" s="20">
        <v>11.2</v>
      </c>
      <c r="BC178" s="20">
        <v>8.6</v>
      </c>
    </row>
    <row r="179" spans="1:55" ht="14.1" customHeight="1" x14ac:dyDescent="0.3">
      <c r="A179" s="7" t="s">
        <v>338</v>
      </c>
      <c r="B179" s="20"/>
      <c r="C179" s="20">
        <v>6.4</v>
      </c>
      <c r="D179" s="20">
        <v>3.4</v>
      </c>
      <c r="E179" s="20">
        <v>3.4</v>
      </c>
      <c r="F179" s="20">
        <v>5.4</v>
      </c>
      <c r="G179" s="20">
        <v>7.4</v>
      </c>
      <c r="H179" s="20">
        <v>5.4</v>
      </c>
      <c r="I179" s="20">
        <v>10.8</v>
      </c>
      <c r="J179" s="20">
        <v>5.4</v>
      </c>
      <c r="K179" s="20">
        <v>3.2</v>
      </c>
      <c r="L179" s="20">
        <v>2</v>
      </c>
      <c r="M179" s="20">
        <v>11.7</v>
      </c>
      <c r="N179" s="20">
        <v>6</v>
      </c>
      <c r="O179" s="20">
        <v>13</v>
      </c>
      <c r="P179" s="20">
        <v>6.1000000000000014</v>
      </c>
      <c r="Q179" s="20">
        <v>6.6000000000000014</v>
      </c>
      <c r="R179" s="20">
        <v>8.4</v>
      </c>
      <c r="S179" s="20">
        <v>13.9</v>
      </c>
      <c r="T179" s="20">
        <v>10.9</v>
      </c>
      <c r="U179" s="20">
        <v>1.6</v>
      </c>
      <c r="V179" s="20">
        <v>14.4</v>
      </c>
      <c r="W179" s="20">
        <v>9.2000000000000011</v>
      </c>
      <c r="X179" s="20">
        <v>10</v>
      </c>
      <c r="Y179" s="20">
        <v>0.4</v>
      </c>
      <c r="Z179" s="20">
        <v>14</v>
      </c>
      <c r="AA179" s="20">
        <v>11.4</v>
      </c>
      <c r="AB179" s="20">
        <v>10.7</v>
      </c>
      <c r="AC179" s="20">
        <v>13.6</v>
      </c>
      <c r="AD179" s="20">
        <v>9.2000000000000011</v>
      </c>
      <c r="AE179" s="20">
        <v>15.4</v>
      </c>
      <c r="AF179" s="20">
        <v>14.1</v>
      </c>
      <c r="AG179" s="20">
        <v>9.5</v>
      </c>
      <c r="AH179" s="20">
        <v>2.4</v>
      </c>
      <c r="AI179" s="20">
        <v>16</v>
      </c>
      <c r="AJ179" s="20">
        <v>6.8000000000000007</v>
      </c>
      <c r="AK179" s="20">
        <v>5.4</v>
      </c>
      <c r="AL179" s="20">
        <v>6.6000000000000014</v>
      </c>
      <c r="AM179" s="20">
        <v>0</v>
      </c>
      <c r="AN179" s="20">
        <v>12</v>
      </c>
      <c r="AO179" s="20">
        <v>11.8</v>
      </c>
      <c r="AP179" s="20">
        <v>10</v>
      </c>
      <c r="AQ179" s="20">
        <v>12.8</v>
      </c>
      <c r="AR179" s="20">
        <v>14.2</v>
      </c>
      <c r="AS179" s="20">
        <v>14</v>
      </c>
      <c r="AT179" s="20">
        <v>12.2</v>
      </c>
      <c r="AU179" s="20">
        <v>9.8000000000000007</v>
      </c>
      <c r="AV179" s="20">
        <v>5.2</v>
      </c>
      <c r="AW179" s="20">
        <v>7.8000000000000007</v>
      </c>
      <c r="AX179" s="20">
        <v>7.4</v>
      </c>
      <c r="AY179" s="20">
        <v>6.4</v>
      </c>
      <c r="AZ179" s="20">
        <v>7.6000000000000014</v>
      </c>
      <c r="BA179" s="20">
        <v>6.4</v>
      </c>
      <c r="BB179" s="20">
        <v>11.8</v>
      </c>
      <c r="BC179" s="20">
        <v>8.9</v>
      </c>
    </row>
    <row r="180" spans="1:55" ht="14.1" customHeight="1" x14ac:dyDescent="0.3">
      <c r="A180" s="7" t="s">
        <v>337</v>
      </c>
      <c r="B180" s="20"/>
      <c r="C180" s="20">
        <v>7</v>
      </c>
      <c r="D180" s="20">
        <v>3.8</v>
      </c>
      <c r="E180" s="20">
        <v>3.4</v>
      </c>
      <c r="F180" s="20">
        <v>5.8000000000000007</v>
      </c>
      <c r="G180" s="20">
        <v>9</v>
      </c>
      <c r="H180" s="20">
        <v>6.4</v>
      </c>
      <c r="I180" s="20">
        <v>11.8</v>
      </c>
      <c r="J180" s="20">
        <v>5.8000000000000007</v>
      </c>
      <c r="K180" s="20">
        <v>4.6000000000000014</v>
      </c>
      <c r="L180" s="20">
        <v>2</v>
      </c>
      <c r="M180" s="20">
        <v>11.7</v>
      </c>
      <c r="N180" s="20">
        <v>7</v>
      </c>
      <c r="O180" s="20">
        <v>13.4</v>
      </c>
      <c r="P180" s="20">
        <v>7</v>
      </c>
      <c r="Q180" s="20">
        <v>8.8000000000000007</v>
      </c>
      <c r="R180" s="20">
        <v>9</v>
      </c>
      <c r="S180" s="20">
        <v>14.3</v>
      </c>
      <c r="T180" s="20">
        <v>10.9</v>
      </c>
      <c r="U180" s="20">
        <v>2.4</v>
      </c>
      <c r="V180" s="20">
        <v>15.2</v>
      </c>
      <c r="W180" s="20">
        <v>12.4</v>
      </c>
      <c r="X180" s="20">
        <v>10</v>
      </c>
      <c r="Y180" s="20">
        <v>0.4</v>
      </c>
      <c r="Z180" s="20">
        <v>14.8</v>
      </c>
      <c r="AA180" s="20">
        <v>13.2</v>
      </c>
      <c r="AB180" s="20">
        <v>11.9</v>
      </c>
      <c r="AC180" s="20">
        <v>14.2</v>
      </c>
      <c r="AD180" s="20">
        <v>9.8000000000000007</v>
      </c>
      <c r="AE180" s="20">
        <v>16.2</v>
      </c>
      <c r="AF180" s="20">
        <v>14.9</v>
      </c>
      <c r="AG180" s="20">
        <v>10</v>
      </c>
      <c r="AH180" s="20">
        <v>2.4</v>
      </c>
      <c r="AI180" s="20">
        <v>18</v>
      </c>
      <c r="AJ180" s="20">
        <v>7.2</v>
      </c>
      <c r="AK180" s="20">
        <v>6</v>
      </c>
      <c r="AL180" s="20">
        <v>9.4</v>
      </c>
      <c r="AM180" s="20">
        <v>0</v>
      </c>
      <c r="AN180" s="20">
        <v>15.2</v>
      </c>
      <c r="AO180" s="20">
        <v>12.2</v>
      </c>
      <c r="AP180" s="20">
        <v>11.4</v>
      </c>
      <c r="AQ180" s="20">
        <v>14.2</v>
      </c>
      <c r="AR180" s="20">
        <v>17.600000000000001</v>
      </c>
      <c r="AS180" s="20">
        <v>17.2</v>
      </c>
      <c r="AT180" s="20">
        <v>12.6</v>
      </c>
      <c r="AU180" s="20">
        <v>11.6</v>
      </c>
      <c r="AV180" s="20">
        <v>8</v>
      </c>
      <c r="AW180" s="20">
        <v>9</v>
      </c>
      <c r="AX180" s="20">
        <v>8</v>
      </c>
      <c r="AY180" s="20">
        <v>6.4</v>
      </c>
      <c r="AZ180" s="20">
        <v>8.6</v>
      </c>
      <c r="BA180" s="20">
        <v>6.4</v>
      </c>
      <c r="BB180" s="20">
        <v>11.8</v>
      </c>
      <c r="BC180" s="20">
        <v>9.5</v>
      </c>
    </row>
    <row r="181" spans="1:55" ht="14.1" customHeight="1" x14ac:dyDescent="0.3">
      <c r="A181" s="7" t="s">
        <v>336</v>
      </c>
      <c r="B181" s="20"/>
      <c r="C181" s="20">
        <v>7</v>
      </c>
      <c r="D181" s="20">
        <v>3.8</v>
      </c>
      <c r="E181" s="20">
        <v>3.8</v>
      </c>
      <c r="F181" s="20">
        <v>5.8000000000000007</v>
      </c>
      <c r="G181" s="20">
        <v>9</v>
      </c>
      <c r="H181" s="20">
        <v>6.4</v>
      </c>
      <c r="I181" s="20">
        <v>11.8</v>
      </c>
      <c r="J181" s="20">
        <v>5.8000000000000007</v>
      </c>
      <c r="K181" s="20">
        <v>4.6000000000000014</v>
      </c>
      <c r="L181" s="20">
        <v>2</v>
      </c>
      <c r="M181" s="20">
        <v>11.7</v>
      </c>
      <c r="N181" s="20">
        <v>7</v>
      </c>
      <c r="O181" s="20">
        <v>13.8</v>
      </c>
      <c r="P181" s="20">
        <v>7</v>
      </c>
      <c r="Q181" s="20">
        <v>8.8000000000000007</v>
      </c>
      <c r="R181" s="20">
        <v>10.4</v>
      </c>
      <c r="S181" s="20">
        <v>14.3</v>
      </c>
      <c r="T181" s="20">
        <v>11.4</v>
      </c>
      <c r="U181" s="20">
        <v>2.4</v>
      </c>
      <c r="V181" s="20">
        <v>15.2</v>
      </c>
      <c r="W181" s="20">
        <v>12.4</v>
      </c>
      <c r="X181" s="20">
        <v>10</v>
      </c>
      <c r="Y181" s="20">
        <v>0.4</v>
      </c>
      <c r="Z181" s="20">
        <v>16.600000000000001</v>
      </c>
      <c r="AA181" s="20">
        <v>13.2</v>
      </c>
      <c r="AB181" s="20">
        <v>12.7</v>
      </c>
      <c r="AC181" s="20">
        <v>14.2</v>
      </c>
      <c r="AD181" s="20">
        <v>9.8000000000000007</v>
      </c>
      <c r="AE181" s="20">
        <v>18.399999999999999</v>
      </c>
      <c r="AF181" s="20">
        <v>14.9</v>
      </c>
      <c r="AG181" s="20">
        <v>10</v>
      </c>
      <c r="AH181" s="20">
        <v>2.4</v>
      </c>
      <c r="AI181" s="20">
        <v>18</v>
      </c>
      <c r="AJ181" s="20">
        <v>8.4</v>
      </c>
      <c r="AK181" s="20">
        <v>7.6000000000000014</v>
      </c>
      <c r="AL181" s="20">
        <v>9.8000000000000007</v>
      </c>
      <c r="AM181" s="20">
        <v>0</v>
      </c>
      <c r="AN181" s="20">
        <v>15.2</v>
      </c>
      <c r="AO181" s="20">
        <v>12.2</v>
      </c>
      <c r="AP181" s="20">
        <v>11.8</v>
      </c>
      <c r="AQ181" s="20">
        <v>14.2</v>
      </c>
      <c r="AR181" s="20">
        <v>18.2</v>
      </c>
      <c r="AS181" s="20">
        <v>17.2</v>
      </c>
      <c r="AT181" s="20">
        <v>12.6</v>
      </c>
      <c r="AU181" s="20">
        <v>11.6</v>
      </c>
      <c r="AV181" s="20">
        <v>8</v>
      </c>
      <c r="AW181" s="20">
        <v>9</v>
      </c>
      <c r="AX181" s="20">
        <v>8</v>
      </c>
      <c r="AY181" s="20">
        <v>6.4</v>
      </c>
      <c r="AZ181" s="20">
        <v>8.6</v>
      </c>
      <c r="BA181" s="20">
        <v>6.8000000000000007</v>
      </c>
      <c r="BB181" s="20">
        <v>11.8</v>
      </c>
      <c r="BC181" s="20">
        <v>9.5</v>
      </c>
    </row>
    <row r="182" spans="1:55" ht="14.1" customHeight="1" x14ac:dyDescent="0.3">
      <c r="A182" s="7" t="s">
        <v>335</v>
      </c>
      <c r="B182" s="20"/>
      <c r="C182" s="20">
        <v>7</v>
      </c>
      <c r="D182" s="20">
        <v>4.8000000000000007</v>
      </c>
      <c r="E182" s="20">
        <v>3.8</v>
      </c>
      <c r="F182" s="20">
        <v>5.8000000000000007</v>
      </c>
      <c r="G182" s="20">
        <v>9</v>
      </c>
      <c r="H182" s="20">
        <v>6.8000000000000007</v>
      </c>
      <c r="I182" s="20">
        <v>12.4</v>
      </c>
      <c r="J182" s="20">
        <v>5.8000000000000007</v>
      </c>
      <c r="K182" s="20">
        <v>5.2</v>
      </c>
      <c r="L182" s="20">
        <v>2</v>
      </c>
      <c r="M182" s="20">
        <v>12.3</v>
      </c>
      <c r="N182" s="20">
        <v>8</v>
      </c>
      <c r="O182" s="20">
        <v>14.8</v>
      </c>
      <c r="P182" s="20">
        <v>9.2000000000000011</v>
      </c>
      <c r="Q182" s="20">
        <v>10.199999999999999</v>
      </c>
      <c r="R182" s="20">
        <v>11.4</v>
      </c>
      <c r="S182" s="20">
        <v>15.3</v>
      </c>
      <c r="T182" s="20">
        <v>11.4</v>
      </c>
      <c r="U182" s="20">
        <v>2.4</v>
      </c>
      <c r="V182" s="20">
        <v>15.2</v>
      </c>
      <c r="W182" s="20">
        <v>12.8</v>
      </c>
      <c r="X182" s="20">
        <v>9.6000000000000014</v>
      </c>
      <c r="Y182" s="20">
        <v>0.4</v>
      </c>
      <c r="Z182" s="20">
        <v>16.600000000000001</v>
      </c>
      <c r="AA182" s="20">
        <v>14</v>
      </c>
      <c r="AB182" s="20">
        <v>12.7</v>
      </c>
      <c r="AC182" s="20">
        <v>14.2</v>
      </c>
      <c r="AD182" s="20">
        <v>9.8000000000000007</v>
      </c>
      <c r="AE182" s="20">
        <v>19</v>
      </c>
      <c r="AF182" s="20">
        <v>14.9</v>
      </c>
      <c r="AG182" s="20">
        <v>10.9</v>
      </c>
      <c r="AH182" s="20">
        <v>2.8</v>
      </c>
      <c r="AI182" s="20">
        <v>18</v>
      </c>
      <c r="AJ182" s="20">
        <v>8.4</v>
      </c>
      <c r="AK182" s="20">
        <v>8</v>
      </c>
      <c r="AL182" s="20">
        <v>10.199999999999999</v>
      </c>
      <c r="AM182" s="20">
        <v>0</v>
      </c>
      <c r="AN182" s="20">
        <v>15.2</v>
      </c>
      <c r="AO182" s="20">
        <v>12.2</v>
      </c>
      <c r="AP182" s="20">
        <v>12.2</v>
      </c>
      <c r="AQ182" s="20">
        <v>14.2</v>
      </c>
      <c r="AR182" s="20">
        <v>18.2</v>
      </c>
      <c r="AS182" s="20">
        <v>19.2</v>
      </c>
      <c r="AT182" s="20">
        <v>13.8</v>
      </c>
      <c r="AU182" s="20">
        <v>12.2</v>
      </c>
      <c r="AV182" s="20">
        <v>8.4</v>
      </c>
      <c r="AW182" s="20">
        <v>8.4</v>
      </c>
      <c r="AX182" s="20">
        <v>8.4</v>
      </c>
      <c r="AY182" s="20">
        <v>6.8000000000000007</v>
      </c>
      <c r="AZ182" s="20">
        <v>9</v>
      </c>
      <c r="BA182" s="20">
        <v>7.4</v>
      </c>
      <c r="BB182" s="20">
        <v>14.2</v>
      </c>
      <c r="BC182" s="20">
        <v>9.5</v>
      </c>
    </row>
    <row r="183" spans="1:55" ht="14.1" customHeight="1" x14ac:dyDescent="0.3">
      <c r="A183" s="7" t="s">
        <v>334</v>
      </c>
      <c r="B183" s="20"/>
      <c r="C183" s="20">
        <v>7</v>
      </c>
      <c r="D183" s="20">
        <v>4.8000000000000007</v>
      </c>
      <c r="E183" s="20">
        <v>3.8</v>
      </c>
      <c r="F183" s="20">
        <v>5.8000000000000007</v>
      </c>
      <c r="G183" s="20">
        <v>9</v>
      </c>
      <c r="H183" s="20">
        <v>6.8000000000000007</v>
      </c>
      <c r="I183" s="20">
        <v>13</v>
      </c>
      <c r="J183" s="20">
        <v>5.8000000000000007</v>
      </c>
      <c r="K183" s="20">
        <v>5.2</v>
      </c>
      <c r="L183" s="20">
        <v>2</v>
      </c>
      <c r="M183" s="20">
        <v>12.3</v>
      </c>
      <c r="N183" s="20">
        <v>8.4</v>
      </c>
      <c r="O183" s="20">
        <v>14.8</v>
      </c>
      <c r="P183" s="20">
        <v>9.2000000000000011</v>
      </c>
      <c r="Q183" s="20">
        <v>10.199999999999999</v>
      </c>
      <c r="R183" s="20">
        <v>11.4</v>
      </c>
      <c r="S183" s="20">
        <v>15.3</v>
      </c>
      <c r="T183" s="20">
        <v>11.4</v>
      </c>
      <c r="U183" s="20">
        <v>2.4</v>
      </c>
      <c r="V183" s="20">
        <v>15.2</v>
      </c>
      <c r="W183" s="20">
        <v>12.8</v>
      </c>
      <c r="X183" s="20">
        <v>10.199999999999999</v>
      </c>
      <c r="Y183" s="20">
        <v>0.4</v>
      </c>
      <c r="Z183" s="20">
        <v>16.600000000000001</v>
      </c>
      <c r="AA183" s="20">
        <v>14</v>
      </c>
      <c r="AB183" s="20">
        <v>12.7</v>
      </c>
      <c r="AC183" s="20">
        <v>14.2</v>
      </c>
      <c r="AD183" s="20">
        <v>9.8000000000000007</v>
      </c>
      <c r="AE183" s="20">
        <v>19.8</v>
      </c>
      <c r="AF183" s="20">
        <v>14.9</v>
      </c>
      <c r="AG183" s="20">
        <v>10.9</v>
      </c>
      <c r="AH183" s="20">
        <v>2.8</v>
      </c>
      <c r="AI183" s="20">
        <v>19.2</v>
      </c>
      <c r="AJ183" s="20">
        <v>8.4</v>
      </c>
      <c r="AK183" s="20">
        <v>8</v>
      </c>
      <c r="AL183" s="20">
        <v>11.4</v>
      </c>
      <c r="AM183" s="20">
        <v>0</v>
      </c>
      <c r="AN183" s="20">
        <v>15.2</v>
      </c>
      <c r="AO183" s="20">
        <v>12.6</v>
      </c>
      <c r="AP183" s="20">
        <v>12.2</v>
      </c>
      <c r="AQ183" s="20">
        <v>14.2</v>
      </c>
      <c r="AR183" s="20">
        <v>21.2</v>
      </c>
      <c r="AS183" s="20">
        <v>19.2</v>
      </c>
      <c r="AT183" s="20">
        <v>13.8</v>
      </c>
      <c r="AU183" s="20">
        <v>12.2</v>
      </c>
      <c r="AV183" s="20">
        <v>8.4</v>
      </c>
      <c r="AW183" s="20">
        <v>8.4</v>
      </c>
      <c r="AX183" s="20">
        <v>8.4</v>
      </c>
      <c r="AY183" s="20">
        <v>7.4</v>
      </c>
      <c r="AZ183" s="20">
        <v>9</v>
      </c>
      <c r="BA183" s="20">
        <v>7.4</v>
      </c>
      <c r="BB183" s="20">
        <v>14.6</v>
      </c>
      <c r="BC183" s="20">
        <v>9.5</v>
      </c>
    </row>
    <row r="184" spans="1:55" ht="14.1" customHeight="1" x14ac:dyDescent="0.3">
      <c r="A184" s="7" t="s">
        <v>333</v>
      </c>
      <c r="B184" s="20"/>
      <c r="C184" s="20">
        <v>7</v>
      </c>
      <c r="D184" s="20">
        <v>5.4</v>
      </c>
      <c r="E184" s="20">
        <v>5.2</v>
      </c>
      <c r="F184" s="20">
        <v>6.4</v>
      </c>
      <c r="G184" s="20">
        <v>9</v>
      </c>
      <c r="H184" s="20">
        <v>8.4</v>
      </c>
      <c r="I184" s="20">
        <v>15.4</v>
      </c>
      <c r="J184" s="20">
        <v>5.8000000000000007</v>
      </c>
      <c r="K184" s="20">
        <v>5.2</v>
      </c>
      <c r="L184" s="20">
        <v>2</v>
      </c>
      <c r="M184" s="20">
        <v>13.5</v>
      </c>
      <c r="N184" s="20">
        <v>10.199999999999999</v>
      </c>
      <c r="O184" s="20">
        <v>16.600000000000001</v>
      </c>
      <c r="P184" s="20">
        <v>12</v>
      </c>
      <c r="Q184" s="20">
        <v>13.2</v>
      </c>
      <c r="R184" s="20">
        <v>13</v>
      </c>
      <c r="S184" s="20">
        <v>16.100000000000001</v>
      </c>
      <c r="T184" s="20">
        <v>11.4</v>
      </c>
      <c r="U184" s="20">
        <v>2.4</v>
      </c>
      <c r="V184" s="20">
        <v>17.2</v>
      </c>
      <c r="W184" s="20">
        <v>14.2</v>
      </c>
      <c r="X184" s="20">
        <v>12</v>
      </c>
      <c r="Y184" s="20">
        <v>0.4</v>
      </c>
      <c r="Z184" s="20">
        <v>22</v>
      </c>
      <c r="AA184" s="20">
        <v>15.8</v>
      </c>
      <c r="AB184" s="20">
        <v>14.3</v>
      </c>
      <c r="AC184" s="20">
        <v>15.8</v>
      </c>
      <c r="AD184" s="20">
        <v>10.6</v>
      </c>
      <c r="AE184" s="20">
        <v>20.399999999999999</v>
      </c>
      <c r="AF184" s="20">
        <v>14.9</v>
      </c>
      <c r="AG184" s="20">
        <v>12.9</v>
      </c>
      <c r="AH184" s="20">
        <v>2.8</v>
      </c>
      <c r="AI184" s="20">
        <v>21</v>
      </c>
      <c r="AJ184" s="20">
        <v>8.4</v>
      </c>
      <c r="AK184" s="20">
        <v>11.4</v>
      </c>
      <c r="AL184" s="20">
        <v>12.4</v>
      </c>
      <c r="AM184" s="20">
        <v>0</v>
      </c>
      <c r="AN184" s="20">
        <v>17.399999999999999</v>
      </c>
      <c r="AO184" s="20">
        <v>15</v>
      </c>
      <c r="AP184" s="20">
        <v>13.4</v>
      </c>
      <c r="AQ184" s="20">
        <v>14.2</v>
      </c>
      <c r="AR184" s="20">
        <v>21.7</v>
      </c>
      <c r="AS184" s="20">
        <v>20.8</v>
      </c>
      <c r="AT184" s="20">
        <v>13.8</v>
      </c>
      <c r="AU184" s="20">
        <v>13.4</v>
      </c>
      <c r="AV184" s="20">
        <v>13.4</v>
      </c>
      <c r="AW184" s="20">
        <v>10.8</v>
      </c>
      <c r="AX184" s="20">
        <v>8.4</v>
      </c>
      <c r="AY184" s="20">
        <v>8.6</v>
      </c>
      <c r="AZ184" s="20">
        <v>9</v>
      </c>
      <c r="BA184" s="20">
        <v>10.6</v>
      </c>
      <c r="BB184" s="20">
        <v>17</v>
      </c>
      <c r="BC184" s="20">
        <v>8.9</v>
      </c>
    </row>
    <row r="185" spans="1:55" ht="14.1" customHeight="1" x14ac:dyDescent="0.3">
      <c r="A185" s="7" t="s">
        <v>332</v>
      </c>
      <c r="B185" s="20"/>
      <c r="C185" s="20">
        <v>8</v>
      </c>
      <c r="D185" s="20">
        <v>5.4</v>
      </c>
      <c r="E185" s="20">
        <v>5.8000000000000007</v>
      </c>
      <c r="F185" s="20">
        <v>6.4</v>
      </c>
      <c r="G185" s="20">
        <v>9</v>
      </c>
      <c r="H185" s="20">
        <v>8.4</v>
      </c>
      <c r="I185" s="20">
        <v>15.4</v>
      </c>
      <c r="J185" s="20">
        <v>5.8000000000000007</v>
      </c>
      <c r="K185" s="20">
        <v>5.2</v>
      </c>
      <c r="L185" s="20">
        <v>2</v>
      </c>
      <c r="M185" s="20">
        <v>13.5</v>
      </c>
      <c r="N185" s="20">
        <v>10.199999999999999</v>
      </c>
      <c r="O185" s="20">
        <v>26.8</v>
      </c>
      <c r="P185" s="20">
        <v>14.4</v>
      </c>
      <c r="Q185" s="20">
        <v>14.2</v>
      </c>
      <c r="R185" s="20">
        <v>13</v>
      </c>
      <c r="S185" s="20">
        <v>16.100000000000001</v>
      </c>
      <c r="T185" s="20">
        <v>11.4</v>
      </c>
      <c r="U185" s="20">
        <v>2</v>
      </c>
      <c r="V185" s="20">
        <v>17.2</v>
      </c>
      <c r="W185" s="20">
        <v>14.2</v>
      </c>
      <c r="X185" s="20">
        <v>12</v>
      </c>
      <c r="Y185" s="20">
        <v>0.4</v>
      </c>
      <c r="Z185" s="20">
        <v>21.9</v>
      </c>
      <c r="AA185" s="20">
        <v>15.8</v>
      </c>
      <c r="AB185" s="20">
        <v>15.3</v>
      </c>
      <c r="AC185" s="20">
        <v>15.8</v>
      </c>
      <c r="AD185" s="20">
        <v>10.6</v>
      </c>
      <c r="AE185" s="20">
        <v>21</v>
      </c>
      <c r="AF185" s="20">
        <v>14.9</v>
      </c>
      <c r="AG185" s="20">
        <v>12.8</v>
      </c>
      <c r="AH185" s="20">
        <v>2.8</v>
      </c>
      <c r="AI185" s="20">
        <v>21</v>
      </c>
      <c r="AJ185" s="20">
        <v>8.4</v>
      </c>
      <c r="AK185" s="20">
        <v>11.4</v>
      </c>
      <c r="AL185" s="20">
        <v>12.4</v>
      </c>
      <c r="AM185" s="20">
        <v>0</v>
      </c>
      <c r="AN185" s="20">
        <v>18</v>
      </c>
      <c r="AO185" s="20">
        <v>16.399999999999999</v>
      </c>
      <c r="AP185" s="20">
        <v>13.4</v>
      </c>
      <c r="AQ185" s="20">
        <v>14.8</v>
      </c>
      <c r="AR185" s="20">
        <v>22.9</v>
      </c>
      <c r="AS185" s="20">
        <v>20.8</v>
      </c>
      <c r="AT185" s="20">
        <v>13.8</v>
      </c>
      <c r="AU185" s="20">
        <v>13.4</v>
      </c>
      <c r="AV185" s="20">
        <v>13.4</v>
      </c>
      <c r="AW185" s="20">
        <v>10.8</v>
      </c>
      <c r="AX185" s="20">
        <v>8.4</v>
      </c>
      <c r="AY185" s="20">
        <v>8.6</v>
      </c>
      <c r="AZ185" s="20">
        <v>9</v>
      </c>
      <c r="BA185" s="20">
        <v>10.6</v>
      </c>
      <c r="BB185" s="20">
        <v>17</v>
      </c>
      <c r="BC185" s="20">
        <v>8.9</v>
      </c>
    </row>
    <row r="186" spans="1:55" ht="14.1" customHeight="1" x14ac:dyDescent="0.3">
      <c r="A186" s="7" t="s">
        <v>331</v>
      </c>
      <c r="B186" s="20"/>
      <c r="C186" s="20">
        <v>8</v>
      </c>
      <c r="D186" s="20">
        <v>5.8000000000000007</v>
      </c>
      <c r="E186" s="20">
        <v>5.8000000000000007</v>
      </c>
      <c r="F186" s="20">
        <v>71.400000000000006</v>
      </c>
      <c r="G186" s="20">
        <v>9</v>
      </c>
      <c r="H186" s="20">
        <v>9</v>
      </c>
      <c r="I186" s="20">
        <v>15.4</v>
      </c>
      <c r="J186" s="20">
        <v>5.8000000000000007</v>
      </c>
      <c r="K186" s="20">
        <v>5.2</v>
      </c>
      <c r="L186" s="20">
        <v>2.4</v>
      </c>
      <c r="M186" s="20">
        <v>13.1</v>
      </c>
      <c r="N186" s="20">
        <v>10.199999999999999</v>
      </c>
      <c r="O186" s="20">
        <v>27.4</v>
      </c>
      <c r="P186" s="20">
        <v>14.4</v>
      </c>
      <c r="Q186" s="20">
        <v>14.2</v>
      </c>
      <c r="R186" s="20">
        <v>14.6</v>
      </c>
      <c r="S186" s="20">
        <v>15.5</v>
      </c>
      <c r="T186" s="20">
        <v>11.4</v>
      </c>
      <c r="U186" s="20">
        <v>2</v>
      </c>
      <c r="V186" s="20">
        <v>18.399999999999999</v>
      </c>
      <c r="W186" s="20">
        <v>13.8</v>
      </c>
      <c r="X186" s="20">
        <v>12.4</v>
      </c>
      <c r="Y186" s="20">
        <v>0.4</v>
      </c>
      <c r="Z186" s="20">
        <v>21.9</v>
      </c>
      <c r="AA186" s="20">
        <v>15.8</v>
      </c>
      <c r="AB186" s="20">
        <v>15.3</v>
      </c>
      <c r="AC186" s="20">
        <v>15.8</v>
      </c>
      <c r="AD186" s="20">
        <v>12.2</v>
      </c>
      <c r="AE186" s="20">
        <v>24</v>
      </c>
      <c r="AF186" s="20">
        <v>14.1</v>
      </c>
      <c r="AG186" s="20">
        <v>12</v>
      </c>
      <c r="AH186" s="20">
        <v>2.8</v>
      </c>
      <c r="AI186" s="20">
        <v>21.2</v>
      </c>
      <c r="AJ186" s="20">
        <v>8.4</v>
      </c>
      <c r="AK186" s="20">
        <v>11.8</v>
      </c>
      <c r="AL186" s="20">
        <v>14.4</v>
      </c>
      <c r="AM186" s="20">
        <v>0</v>
      </c>
      <c r="AN186" s="20">
        <v>13.9</v>
      </c>
      <c r="AO186" s="20">
        <v>15</v>
      </c>
      <c r="AP186" s="20">
        <v>14.8</v>
      </c>
      <c r="AQ186" s="20">
        <v>15.8</v>
      </c>
      <c r="AR186" s="20">
        <v>21.7</v>
      </c>
      <c r="AS186" s="20">
        <v>20.8</v>
      </c>
      <c r="AT186" s="20">
        <v>15.4</v>
      </c>
      <c r="AU186" s="20">
        <v>13.4</v>
      </c>
      <c r="AV186" s="20">
        <v>14</v>
      </c>
      <c r="AW186" s="20">
        <v>14.6</v>
      </c>
      <c r="AX186" s="20">
        <v>16.8</v>
      </c>
      <c r="AY186" s="20">
        <v>23.4</v>
      </c>
      <c r="AZ186" s="20">
        <v>29.4</v>
      </c>
      <c r="BA186" s="20">
        <v>19.2</v>
      </c>
      <c r="BB186" s="20">
        <v>19.399999999999999</v>
      </c>
      <c r="BC186" s="20">
        <v>8.4</v>
      </c>
    </row>
    <row r="187" spans="1:55" ht="14.1" customHeight="1" x14ac:dyDescent="0.3">
      <c r="A187" s="7" t="s">
        <v>330</v>
      </c>
      <c r="B187" s="20"/>
      <c r="C187" s="20">
        <v>8</v>
      </c>
      <c r="D187" s="20">
        <v>5.8000000000000007</v>
      </c>
      <c r="E187" s="20">
        <v>6.4</v>
      </c>
      <c r="F187" s="20">
        <v>72.2</v>
      </c>
      <c r="G187" s="20">
        <v>9.4</v>
      </c>
      <c r="H187" s="20">
        <v>9.4</v>
      </c>
      <c r="I187" s="20">
        <v>15.4</v>
      </c>
      <c r="J187" s="20">
        <v>5.8000000000000007</v>
      </c>
      <c r="K187" s="20">
        <v>5.2</v>
      </c>
      <c r="L187" s="20">
        <v>2.4</v>
      </c>
      <c r="M187" s="20">
        <v>13.5</v>
      </c>
      <c r="N187" s="20">
        <v>9.6000000000000014</v>
      </c>
      <c r="O187" s="20">
        <v>29.4</v>
      </c>
      <c r="P187" s="20">
        <v>15</v>
      </c>
      <c r="Q187" s="20">
        <v>14.2</v>
      </c>
      <c r="R187" s="20">
        <v>14.6</v>
      </c>
      <c r="S187" s="20">
        <v>15.5</v>
      </c>
      <c r="T187" s="20">
        <v>11.4</v>
      </c>
      <c r="U187" s="20">
        <v>2</v>
      </c>
      <c r="V187" s="20">
        <v>18.399999999999999</v>
      </c>
      <c r="W187" s="20">
        <v>14.2</v>
      </c>
      <c r="X187" s="20">
        <v>12.4</v>
      </c>
      <c r="Y187" s="20">
        <v>0.4</v>
      </c>
      <c r="Z187" s="20">
        <v>23.1</v>
      </c>
      <c r="AA187" s="20">
        <v>17</v>
      </c>
      <c r="AB187" s="20">
        <v>15.9</v>
      </c>
      <c r="AC187" s="20">
        <v>17</v>
      </c>
      <c r="AD187" s="20">
        <v>13</v>
      </c>
      <c r="AE187" s="20">
        <v>24</v>
      </c>
      <c r="AF187" s="20">
        <v>15.2</v>
      </c>
      <c r="AG187" s="20">
        <v>12</v>
      </c>
      <c r="AH187" s="20">
        <v>2.8</v>
      </c>
      <c r="AI187" s="20">
        <v>21.2</v>
      </c>
      <c r="AJ187" s="20">
        <v>8.4</v>
      </c>
      <c r="AK187" s="20">
        <v>11.8</v>
      </c>
      <c r="AL187" s="20">
        <v>13.8</v>
      </c>
      <c r="AM187" s="20">
        <v>0</v>
      </c>
      <c r="AN187" s="20">
        <v>13.9</v>
      </c>
      <c r="AO187" s="20">
        <v>15</v>
      </c>
      <c r="AP187" s="20">
        <v>14.7</v>
      </c>
      <c r="AQ187" s="20">
        <v>17.8</v>
      </c>
      <c r="AR187" s="20">
        <v>22.8</v>
      </c>
      <c r="AS187" s="20">
        <v>20.8</v>
      </c>
      <c r="AT187" s="20">
        <v>15.4</v>
      </c>
      <c r="AU187" s="20">
        <v>13</v>
      </c>
      <c r="AV187" s="20">
        <v>14</v>
      </c>
      <c r="AW187" s="20">
        <v>15.8</v>
      </c>
      <c r="AX187" s="20">
        <v>16.8</v>
      </c>
      <c r="AY187" s="20">
        <v>23.4</v>
      </c>
      <c r="AZ187" s="20">
        <v>29.4</v>
      </c>
      <c r="BA187" s="20">
        <v>19.2</v>
      </c>
      <c r="BB187" s="20">
        <v>20</v>
      </c>
      <c r="BC187" s="20">
        <v>7.4</v>
      </c>
    </row>
    <row r="188" spans="1:55" ht="14.1" customHeight="1" x14ac:dyDescent="0.3">
      <c r="A188" s="7" t="s">
        <v>329</v>
      </c>
      <c r="B188" s="20"/>
      <c r="C188" s="20">
        <v>8</v>
      </c>
      <c r="D188" s="20">
        <v>6.2</v>
      </c>
      <c r="E188" s="20">
        <v>7.4</v>
      </c>
      <c r="F188" s="20">
        <v>72.600000000000009</v>
      </c>
      <c r="G188" s="20">
        <v>10.8</v>
      </c>
      <c r="H188" s="20">
        <v>9.8000000000000007</v>
      </c>
      <c r="I188" s="20">
        <v>15.4</v>
      </c>
      <c r="J188" s="20">
        <v>5.8000000000000007</v>
      </c>
      <c r="K188" s="20">
        <v>5.2</v>
      </c>
      <c r="L188" s="20">
        <v>2.4</v>
      </c>
      <c r="M188" s="20">
        <v>13.5</v>
      </c>
      <c r="N188" s="20">
        <v>9.7000000000000011</v>
      </c>
      <c r="O188" s="20">
        <v>30.2</v>
      </c>
      <c r="P188" s="20">
        <v>13.8</v>
      </c>
      <c r="Q188" s="20">
        <v>15.8</v>
      </c>
      <c r="R188" s="20">
        <v>15</v>
      </c>
      <c r="S188" s="20">
        <v>15.5</v>
      </c>
      <c r="T188" s="20">
        <v>12.2</v>
      </c>
      <c r="U188" s="20">
        <v>2</v>
      </c>
      <c r="V188" s="20">
        <v>19</v>
      </c>
      <c r="W188" s="20">
        <v>16.8</v>
      </c>
      <c r="X188" s="20">
        <v>13</v>
      </c>
      <c r="Y188" s="20">
        <v>0.4</v>
      </c>
      <c r="Z188" s="20">
        <v>23.1</v>
      </c>
      <c r="AA188" s="20">
        <v>20</v>
      </c>
      <c r="AB188" s="20">
        <v>15.9</v>
      </c>
      <c r="AC188" s="20">
        <v>17.600000000000001</v>
      </c>
      <c r="AD188" s="20">
        <v>13.4</v>
      </c>
      <c r="AE188" s="20">
        <v>26.5</v>
      </c>
      <c r="AF188" s="20">
        <v>15.2</v>
      </c>
      <c r="AG188" s="20">
        <v>12.8</v>
      </c>
      <c r="AH188" s="20">
        <v>4.6000000000000014</v>
      </c>
      <c r="AI188" s="20">
        <v>20.8</v>
      </c>
      <c r="AJ188" s="20">
        <v>8.8000000000000007</v>
      </c>
      <c r="AK188" s="20">
        <v>13.2</v>
      </c>
      <c r="AL188" s="20">
        <v>14.4</v>
      </c>
      <c r="AM188" s="20">
        <v>0</v>
      </c>
      <c r="AN188" s="20">
        <v>16.8</v>
      </c>
      <c r="AO188" s="20">
        <v>15.4</v>
      </c>
      <c r="AP188" s="20">
        <v>14.7</v>
      </c>
      <c r="AQ188" s="20">
        <v>17.8</v>
      </c>
      <c r="AR188" s="20">
        <v>25.6</v>
      </c>
      <c r="AS188" s="20">
        <v>20.2</v>
      </c>
      <c r="AT188" s="20">
        <v>16</v>
      </c>
      <c r="AU188" s="20">
        <v>13.8</v>
      </c>
      <c r="AV188" s="20">
        <v>15.4</v>
      </c>
      <c r="AW188" s="20">
        <v>15.6</v>
      </c>
      <c r="AX188" s="20">
        <v>17.2</v>
      </c>
      <c r="AY188" s="20">
        <v>23.4</v>
      </c>
      <c r="AZ188" s="20">
        <v>30</v>
      </c>
      <c r="BA188" s="20">
        <v>19.8</v>
      </c>
      <c r="BB188" s="20">
        <v>20</v>
      </c>
      <c r="BC188" s="20">
        <v>7.4</v>
      </c>
    </row>
    <row r="189" spans="1:55" ht="14.1" customHeight="1" x14ac:dyDescent="0.3">
      <c r="A189" s="7" t="s">
        <v>328</v>
      </c>
      <c r="B189" s="20"/>
      <c r="C189" s="20">
        <v>8</v>
      </c>
      <c r="D189" s="20">
        <v>6.8000000000000007</v>
      </c>
      <c r="E189" s="20">
        <v>7.4</v>
      </c>
      <c r="F189" s="20">
        <v>72</v>
      </c>
      <c r="G189" s="20">
        <v>11</v>
      </c>
      <c r="H189" s="20">
        <v>9.2000000000000011</v>
      </c>
      <c r="I189" s="20">
        <v>15.3</v>
      </c>
      <c r="J189" s="20">
        <v>5.8000000000000007</v>
      </c>
      <c r="K189" s="20">
        <v>6.8000000000000007</v>
      </c>
      <c r="L189" s="20">
        <v>2.4</v>
      </c>
      <c r="M189" s="20">
        <v>13</v>
      </c>
      <c r="N189" s="20">
        <v>10.199999999999999</v>
      </c>
      <c r="O189" s="20">
        <v>30.6</v>
      </c>
      <c r="P189" s="20">
        <v>12.8</v>
      </c>
      <c r="Q189" s="20">
        <v>14.6</v>
      </c>
      <c r="R189" s="20">
        <v>13.4</v>
      </c>
      <c r="S189" s="20">
        <v>13.6</v>
      </c>
      <c r="T189" s="20">
        <v>11.8</v>
      </c>
      <c r="U189" s="20">
        <v>1.6</v>
      </c>
      <c r="V189" s="20">
        <v>15.8</v>
      </c>
      <c r="W189" s="20">
        <v>16.100000000000001</v>
      </c>
      <c r="X189" s="20">
        <v>12.8</v>
      </c>
      <c r="Y189" s="20">
        <v>0.4</v>
      </c>
      <c r="Z189" s="20">
        <v>16.8</v>
      </c>
      <c r="AA189" s="20">
        <v>19.399999999999999</v>
      </c>
      <c r="AB189" s="20">
        <v>13.1</v>
      </c>
      <c r="AC189" s="20">
        <v>17.100000000000001</v>
      </c>
      <c r="AD189" s="20">
        <v>9.6000000000000014</v>
      </c>
      <c r="AE189" s="20">
        <v>17.899999999999999</v>
      </c>
      <c r="AF189" s="20">
        <v>14.5</v>
      </c>
      <c r="AG189" s="20">
        <v>13.1</v>
      </c>
      <c r="AH189" s="20">
        <v>4.6000000000000014</v>
      </c>
      <c r="AI189" s="20">
        <v>20.3</v>
      </c>
      <c r="AJ189" s="20">
        <v>8.4</v>
      </c>
      <c r="AK189" s="20">
        <v>11.8</v>
      </c>
      <c r="AL189" s="20">
        <v>12.4</v>
      </c>
      <c r="AM189" s="20">
        <v>0</v>
      </c>
      <c r="AN189" s="20">
        <v>14.3</v>
      </c>
      <c r="AO189" s="20">
        <v>14.9</v>
      </c>
      <c r="AP189" s="20">
        <v>15.3</v>
      </c>
      <c r="AQ189" s="20">
        <v>15.2</v>
      </c>
      <c r="AR189" s="20">
        <v>22.3</v>
      </c>
      <c r="AS189" s="20">
        <v>18.399999999999999</v>
      </c>
      <c r="AT189" s="20">
        <v>15</v>
      </c>
      <c r="AU189" s="20">
        <v>13.1</v>
      </c>
      <c r="AV189" s="20">
        <v>15.4</v>
      </c>
      <c r="AW189" s="20">
        <v>13.9</v>
      </c>
      <c r="AX189" s="20">
        <v>16</v>
      </c>
      <c r="AY189" s="20">
        <v>22</v>
      </c>
      <c r="AZ189" s="20">
        <v>29</v>
      </c>
      <c r="BA189" s="20">
        <v>19.8</v>
      </c>
      <c r="BB189" s="20">
        <v>20.8</v>
      </c>
      <c r="BC189" s="20">
        <v>7.2</v>
      </c>
    </row>
    <row r="190" spans="1:55" ht="14.1" customHeight="1" x14ac:dyDescent="0.3">
      <c r="A190" s="7" t="s">
        <v>347</v>
      </c>
      <c r="B190" s="20"/>
      <c r="C190" s="20">
        <v>7.4</v>
      </c>
      <c r="D190" s="20">
        <v>5.8000000000000007</v>
      </c>
      <c r="E190" s="20">
        <v>6.2</v>
      </c>
      <c r="F190" s="20">
        <v>70.5</v>
      </c>
      <c r="G190" s="20">
        <v>9</v>
      </c>
      <c r="H190" s="20">
        <v>6</v>
      </c>
      <c r="I190" s="20">
        <v>9.2000000000000011</v>
      </c>
      <c r="J190" s="20">
        <v>3.4</v>
      </c>
      <c r="K190" s="20">
        <v>4.8000000000000007</v>
      </c>
      <c r="L190" s="20">
        <v>2</v>
      </c>
      <c r="M190" s="20">
        <v>7.1000000000000014</v>
      </c>
      <c r="N190" s="20">
        <v>4.5</v>
      </c>
      <c r="O190" s="20">
        <v>20</v>
      </c>
      <c r="P190" s="20">
        <v>5.2</v>
      </c>
      <c r="Q190" s="20">
        <v>6.4</v>
      </c>
      <c r="R190" s="20">
        <v>7.2</v>
      </c>
      <c r="S190" s="20">
        <v>9.5</v>
      </c>
      <c r="T190" s="20">
        <v>8.8000000000000007</v>
      </c>
      <c r="U190" s="20">
        <v>0</v>
      </c>
      <c r="V190" s="20">
        <v>9.8000000000000007</v>
      </c>
      <c r="W190" s="20">
        <v>8.7000000000000011</v>
      </c>
      <c r="X190" s="20">
        <v>9.3000000000000007</v>
      </c>
      <c r="Y190" s="20">
        <v>0.4</v>
      </c>
      <c r="Z190" s="20">
        <v>11.2</v>
      </c>
      <c r="AA190" s="20">
        <v>15.1</v>
      </c>
      <c r="AB190" s="20">
        <v>10.9</v>
      </c>
      <c r="AC190" s="20">
        <v>19.100000000000001</v>
      </c>
      <c r="AD190" s="20">
        <v>9.8000000000000007</v>
      </c>
      <c r="AE190" s="20">
        <v>15.1</v>
      </c>
      <c r="AF190" s="20">
        <v>11.1</v>
      </c>
      <c r="AG190" s="20">
        <v>13.5</v>
      </c>
      <c r="AH190" s="20">
        <v>4.2</v>
      </c>
      <c r="AI190" s="20">
        <v>17.2</v>
      </c>
      <c r="AJ190" s="20">
        <v>11.2</v>
      </c>
      <c r="AK190" s="20">
        <v>15.9</v>
      </c>
      <c r="AL190" s="20">
        <v>8.2000000000000011</v>
      </c>
      <c r="AM190" s="20">
        <v>0</v>
      </c>
      <c r="AN190" s="20">
        <v>13.8</v>
      </c>
      <c r="AO190" s="20">
        <v>8.3000000000000007</v>
      </c>
      <c r="AP190" s="20">
        <v>10.8</v>
      </c>
      <c r="AQ190" s="20">
        <v>14.4</v>
      </c>
      <c r="AR190" s="20">
        <v>13.4</v>
      </c>
      <c r="AS190" s="20">
        <v>27.2</v>
      </c>
      <c r="AT190" s="20">
        <v>10</v>
      </c>
      <c r="AU190" s="20">
        <v>8.4</v>
      </c>
      <c r="AV190" s="20">
        <v>10.8</v>
      </c>
      <c r="AW190" s="20">
        <v>11</v>
      </c>
      <c r="AX190" s="20">
        <v>10.199999999999999</v>
      </c>
      <c r="AY190" s="20">
        <v>23</v>
      </c>
      <c r="AZ190" s="20">
        <v>27.9</v>
      </c>
      <c r="BA190" s="20">
        <v>20</v>
      </c>
      <c r="BB190" s="20">
        <v>18.399999999999999</v>
      </c>
      <c r="BC190" s="20">
        <v>4.4000000000000004</v>
      </c>
    </row>
    <row r="191" spans="1:55" ht="14.1" customHeight="1" x14ac:dyDescent="0.3">
      <c r="A191" s="50" t="s">
        <v>325</v>
      </c>
      <c r="B191" s="51">
        <v>3.8</v>
      </c>
      <c r="C191" s="51">
        <v>5.4</v>
      </c>
      <c r="D191" s="51">
        <v>7.6000000000000014</v>
      </c>
      <c r="E191" s="51">
        <v>2.8</v>
      </c>
      <c r="F191" s="51">
        <v>4.4000000000000004</v>
      </c>
      <c r="G191" s="51">
        <v>5.4</v>
      </c>
      <c r="H191" s="51">
        <v>8</v>
      </c>
      <c r="I191" s="51">
        <v>6.5</v>
      </c>
      <c r="J191" s="51">
        <v>6</v>
      </c>
      <c r="K191" s="51">
        <v>8.4</v>
      </c>
      <c r="L191" s="51">
        <v>2</v>
      </c>
      <c r="M191" s="51">
        <v>8.3000000000000007</v>
      </c>
      <c r="N191" s="51">
        <v>7.9</v>
      </c>
      <c r="O191" s="51">
        <v>9.2000000000000011</v>
      </c>
      <c r="P191" s="51">
        <v>7.5</v>
      </c>
      <c r="Q191" s="51">
        <v>9.8000000000000007</v>
      </c>
      <c r="R191" s="51">
        <v>9</v>
      </c>
      <c r="S191" s="51">
        <v>12</v>
      </c>
      <c r="T191" s="51">
        <v>8.5</v>
      </c>
      <c r="U191" s="51">
        <v>8.4</v>
      </c>
      <c r="V191" s="51">
        <v>17.2</v>
      </c>
      <c r="W191" s="51">
        <v>11.4</v>
      </c>
      <c r="X191" s="51">
        <v>14</v>
      </c>
      <c r="Y191" s="51">
        <v>1.2</v>
      </c>
      <c r="Z191" s="51">
        <v>24.2</v>
      </c>
      <c r="AA191" s="51">
        <v>24.2</v>
      </c>
      <c r="AB191" s="51">
        <v>10.6</v>
      </c>
      <c r="AC191" s="51">
        <v>20.5</v>
      </c>
      <c r="AD191" s="51">
        <v>12.2</v>
      </c>
      <c r="AE191" s="51">
        <v>23.8</v>
      </c>
      <c r="AF191" s="51">
        <v>11</v>
      </c>
      <c r="AG191" s="51">
        <v>12.9</v>
      </c>
      <c r="AH191" s="51">
        <v>7.1000000000000014</v>
      </c>
      <c r="AI191" s="51">
        <v>22.2</v>
      </c>
      <c r="AJ191" s="51">
        <v>11.6</v>
      </c>
      <c r="AK191" s="51">
        <v>23.8</v>
      </c>
      <c r="AL191" s="51">
        <v>11.8</v>
      </c>
      <c r="AM191" s="51">
        <v>0</v>
      </c>
      <c r="AN191" s="51">
        <v>30.6</v>
      </c>
      <c r="AO191" s="51">
        <v>22.7</v>
      </c>
      <c r="AP191" s="51">
        <v>22.1</v>
      </c>
      <c r="AQ191" s="51">
        <v>30</v>
      </c>
      <c r="AR191" s="51">
        <v>19.2</v>
      </c>
      <c r="AS191" s="51">
        <v>21.6</v>
      </c>
      <c r="AT191" s="51">
        <v>19.8</v>
      </c>
      <c r="AU191" s="51">
        <v>13.6</v>
      </c>
      <c r="AV191" s="51">
        <v>11.6</v>
      </c>
      <c r="AW191" s="51">
        <v>12.8</v>
      </c>
      <c r="AX191" s="51">
        <v>15.2</v>
      </c>
      <c r="AY191" s="51">
        <v>15.8</v>
      </c>
      <c r="AZ191" s="51">
        <v>13.6</v>
      </c>
      <c r="BA191" s="51">
        <v>22.9</v>
      </c>
      <c r="BB191" s="51">
        <v>16.399999999999999</v>
      </c>
      <c r="BC191" s="51">
        <v>8.8000000000000007</v>
      </c>
    </row>
    <row r="192" spans="1:55" ht="14.1" customHeight="1" x14ac:dyDescent="0.3">
      <c r="A192" s="7" t="s">
        <v>324</v>
      </c>
      <c r="B192" s="20">
        <v>5.2</v>
      </c>
      <c r="C192" s="20">
        <v>5.8000000000000007</v>
      </c>
      <c r="D192" s="20">
        <v>8</v>
      </c>
      <c r="E192" s="20">
        <v>2.8</v>
      </c>
      <c r="F192" s="20">
        <v>5.4</v>
      </c>
      <c r="G192" s="20">
        <v>6</v>
      </c>
      <c r="H192" s="20">
        <v>8.4</v>
      </c>
      <c r="I192" s="20">
        <v>6.9</v>
      </c>
      <c r="J192" s="20">
        <v>6.4</v>
      </c>
      <c r="K192" s="20">
        <v>8</v>
      </c>
      <c r="L192" s="20">
        <v>2</v>
      </c>
      <c r="M192" s="20">
        <v>9.3000000000000007</v>
      </c>
      <c r="N192" s="20">
        <v>8</v>
      </c>
      <c r="O192" s="20">
        <v>10.199999999999999</v>
      </c>
      <c r="P192" s="20">
        <v>7.8000000000000007</v>
      </c>
      <c r="Q192" s="20">
        <v>10.6</v>
      </c>
      <c r="R192" s="20">
        <v>9.4</v>
      </c>
      <c r="S192" s="20">
        <v>13.4</v>
      </c>
      <c r="T192" s="20">
        <v>10.1</v>
      </c>
      <c r="U192" s="20">
        <v>8.3000000000000007</v>
      </c>
      <c r="V192" s="20">
        <v>19.100000000000001</v>
      </c>
      <c r="W192" s="20">
        <v>12.4</v>
      </c>
      <c r="X192" s="20">
        <v>16.600000000000001</v>
      </c>
      <c r="Y192" s="20">
        <v>4</v>
      </c>
      <c r="Z192" s="20">
        <v>28.2</v>
      </c>
      <c r="AA192" s="20">
        <v>27.4</v>
      </c>
      <c r="AB192" s="20">
        <v>10.6</v>
      </c>
      <c r="AC192" s="20">
        <v>25.6</v>
      </c>
      <c r="AD192" s="20">
        <v>12.8</v>
      </c>
      <c r="AE192" s="20">
        <v>29.3</v>
      </c>
      <c r="AF192" s="20">
        <v>14.6</v>
      </c>
      <c r="AG192" s="20">
        <v>19.5</v>
      </c>
      <c r="AH192" s="20">
        <v>11.1</v>
      </c>
      <c r="AI192" s="20">
        <v>24.6</v>
      </c>
      <c r="AJ192" s="20">
        <v>15</v>
      </c>
      <c r="AK192" s="20">
        <v>17.5</v>
      </c>
      <c r="AL192" s="20">
        <v>15.8</v>
      </c>
      <c r="AM192" s="20">
        <v>0</v>
      </c>
      <c r="AN192" s="20">
        <v>33.799999999999997</v>
      </c>
      <c r="AO192" s="20">
        <v>23.8</v>
      </c>
      <c r="AP192" s="20">
        <v>24.5</v>
      </c>
      <c r="AQ192" s="20">
        <v>29.5</v>
      </c>
      <c r="AR192" s="20">
        <v>21.8</v>
      </c>
      <c r="AS192" s="20">
        <v>22.2</v>
      </c>
      <c r="AT192" s="20">
        <v>21</v>
      </c>
      <c r="AU192" s="20">
        <v>15.2</v>
      </c>
      <c r="AV192" s="20">
        <v>17.399999999999999</v>
      </c>
      <c r="AW192" s="20">
        <v>16.399999999999999</v>
      </c>
      <c r="AX192" s="20">
        <v>18.399999999999999</v>
      </c>
      <c r="AY192" s="20">
        <v>19.8</v>
      </c>
      <c r="AZ192" s="20">
        <v>16.600000000000001</v>
      </c>
      <c r="BA192" s="20">
        <v>25.1</v>
      </c>
      <c r="BB192" s="20">
        <v>20</v>
      </c>
      <c r="BC192" s="20">
        <v>18</v>
      </c>
    </row>
    <row r="193" spans="1:55" ht="14.1" customHeight="1" x14ac:dyDescent="0.3">
      <c r="A193" s="7" t="s">
        <v>323</v>
      </c>
      <c r="B193" s="20">
        <v>5.6000000000000014</v>
      </c>
      <c r="C193" s="20">
        <v>5.8000000000000007</v>
      </c>
      <c r="D193" s="20">
        <v>7.6000000000000014</v>
      </c>
      <c r="E193" s="20">
        <v>3.4</v>
      </c>
      <c r="F193" s="20">
        <v>6</v>
      </c>
      <c r="G193" s="20">
        <v>6</v>
      </c>
      <c r="H193" s="20">
        <v>8.4</v>
      </c>
      <c r="I193" s="20">
        <v>6</v>
      </c>
      <c r="J193" s="20">
        <v>7</v>
      </c>
      <c r="K193" s="20">
        <v>8</v>
      </c>
      <c r="L193" s="20">
        <v>2.4</v>
      </c>
      <c r="M193" s="20">
        <v>8.7000000000000011</v>
      </c>
      <c r="N193" s="20">
        <v>8.6</v>
      </c>
      <c r="O193" s="20">
        <v>10.199999999999999</v>
      </c>
      <c r="P193" s="20">
        <v>7.8000000000000007</v>
      </c>
      <c r="Q193" s="20">
        <v>11</v>
      </c>
      <c r="R193" s="20">
        <v>9.8000000000000007</v>
      </c>
      <c r="S193" s="20">
        <v>13.4</v>
      </c>
      <c r="T193" s="20">
        <v>10.1</v>
      </c>
      <c r="U193" s="20">
        <v>8.9</v>
      </c>
      <c r="V193" s="20">
        <v>19.600000000000001</v>
      </c>
      <c r="W193" s="20">
        <v>12.8</v>
      </c>
      <c r="X193" s="20">
        <v>17</v>
      </c>
      <c r="Y193" s="20">
        <v>4</v>
      </c>
      <c r="Z193" s="20">
        <v>28</v>
      </c>
      <c r="AA193" s="20">
        <v>27</v>
      </c>
      <c r="AB193" s="20">
        <v>10.1</v>
      </c>
      <c r="AC193" s="20">
        <v>24.9</v>
      </c>
      <c r="AD193" s="20">
        <v>12.2</v>
      </c>
      <c r="AE193" s="20">
        <v>27.9</v>
      </c>
      <c r="AF193" s="20">
        <v>14.6</v>
      </c>
      <c r="AG193" s="20">
        <v>19.8</v>
      </c>
      <c r="AH193" s="20">
        <v>10.7</v>
      </c>
      <c r="AI193" s="20">
        <v>23.6</v>
      </c>
      <c r="AJ193" s="20">
        <v>15.2</v>
      </c>
      <c r="AK193" s="20">
        <v>17.5</v>
      </c>
      <c r="AL193" s="20">
        <v>16.399999999999999</v>
      </c>
      <c r="AM193" s="20">
        <v>0</v>
      </c>
      <c r="AN193" s="20">
        <v>33.4</v>
      </c>
      <c r="AO193" s="20">
        <v>19.8</v>
      </c>
      <c r="AP193" s="20">
        <v>24.9</v>
      </c>
      <c r="AQ193" s="20">
        <v>28.9</v>
      </c>
      <c r="AR193" s="20">
        <v>23.4</v>
      </c>
      <c r="AS193" s="20">
        <v>19</v>
      </c>
      <c r="AT193" s="20">
        <v>20</v>
      </c>
      <c r="AU193" s="20">
        <v>12.4</v>
      </c>
      <c r="AV193" s="20">
        <v>16.399999999999999</v>
      </c>
      <c r="AW193" s="20">
        <v>15.4</v>
      </c>
      <c r="AX193" s="20">
        <v>20.399999999999999</v>
      </c>
      <c r="AY193" s="20">
        <v>19.899999999999999</v>
      </c>
      <c r="AZ193" s="20">
        <v>17</v>
      </c>
      <c r="BA193" s="20">
        <v>26.3</v>
      </c>
      <c r="BB193" s="20">
        <v>19.399999999999999</v>
      </c>
      <c r="BC193" s="20">
        <v>16.8</v>
      </c>
    </row>
    <row r="194" spans="1:55" ht="14.1" customHeight="1" x14ac:dyDescent="0.3">
      <c r="A194" s="7" t="s">
        <v>322</v>
      </c>
      <c r="B194" s="20">
        <v>6.2</v>
      </c>
      <c r="C194" s="20">
        <v>5.2</v>
      </c>
      <c r="D194" s="20">
        <v>7.6000000000000014</v>
      </c>
      <c r="E194" s="20">
        <v>4</v>
      </c>
      <c r="F194" s="20">
        <v>6</v>
      </c>
      <c r="G194" s="20">
        <v>6</v>
      </c>
      <c r="H194" s="20">
        <v>8.4</v>
      </c>
      <c r="I194" s="20">
        <v>5.4</v>
      </c>
      <c r="J194" s="20">
        <v>6.4</v>
      </c>
      <c r="K194" s="20">
        <v>6.7</v>
      </c>
      <c r="L194" s="20">
        <v>2.4</v>
      </c>
      <c r="M194" s="20">
        <v>8.8000000000000007</v>
      </c>
      <c r="N194" s="20">
        <v>8.6</v>
      </c>
      <c r="O194" s="20">
        <v>9</v>
      </c>
      <c r="P194" s="20">
        <v>7</v>
      </c>
      <c r="Q194" s="20">
        <v>11.4</v>
      </c>
      <c r="R194" s="20">
        <v>7.4</v>
      </c>
      <c r="S194" s="20">
        <v>11.6</v>
      </c>
      <c r="T194" s="20">
        <v>9.4</v>
      </c>
      <c r="U194" s="20">
        <v>9.1</v>
      </c>
      <c r="V194" s="20">
        <v>17.8</v>
      </c>
      <c r="W194" s="20">
        <v>12.3</v>
      </c>
      <c r="X194" s="20">
        <v>15.4</v>
      </c>
      <c r="Y194" s="20">
        <v>4</v>
      </c>
      <c r="Z194" s="20">
        <v>24</v>
      </c>
      <c r="AA194" s="20">
        <v>25.6</v>
      </c>
      <c r="AB194" s="20">
        <v>10.9</v>
      </c>
      <c r="AC194" s="20">
        <v>24.9</v>
      </c>
      <c r="AD194" s="20">
        <v>11</v>
      </c>
      <c r="AE194" s="20">
        <v>25</v>
      </c>
      <c r="AF194" s="20">
        <v>13.8</v>
      </c>
      <c r="AG194" s="20">
        <v>17.100000000000001</v>
      </c>
      <c r="AH194" s="20">
        <v>11.1</v>
      </c>
      <c r="AI194" s="20">
        <v>22</v>
      </c>
      <c r="AJ194" s="20">
        <v>13.7</v>
      </c>
      <c r="AK194" s="20">
        <v>17.100000000000001</v>
      </c>
      <c r="AL194" s="20">
        <v>15.4</v>
      </c>
      <c r="AM194" s="20">
        <v>0</v>
      </c>
      <c r="AN194" s="20">
        <v>32.799999999999997</v>
      </c>
      <c r="AO194" s="20">
        <v>18.399999999999999</v>
      </c>
      <c r="AP194" s="20">
        <v>21.6</v>
      </c>
      <c r="AQ194" s="20">
        <v>28.7</v>
      </c>
      <c r="AR194" s="20">
        <v>26</v>
      </c>
      <c r="AS194" s="20">
        <v>19.600000000000001</v>
      </c>
      <c r="AT194" s="20">
        <v>16.600000000000001</v>
      </c>
      <c r="AU194" s="20">
        <v>15.3</v>
      </c>
      <c r="AV194" s="20">
        <v>14.4</v>
      </c>
      <c r="AW194" s="20">
        <v>11.4</v>
      </c>
      <c r="AX194" s="20">
        <v>21.4</v>
      </c>
      <c r="AY194" s="20">
        <v>21.1</v>
      </c>
      <c r="AZ194" s="20">
        <v>15.8</v>
      </c>
      <c r="BA194" s="20">
        <v>27.6</v>
      </c>
      <c r="BB194" s="20">
        <v>19.600000000000001</v>
      </c>
      <c r="BC194" s="20">
        <v>16.8</v>
      </c>
    </row>
    <row r="195" spans="1:55" ht="14.1" customHeight="1" x14ac:dyDescent="0.3">
      <c r="A195" s="7" t="s">
        <v>321</v>
      </c>
      <c r="B195" s="20">
        <v>7</v>
      </c>
      <c r="C195" s="20">
        <v>5.2</v>
      </c>
      <c r="D195" s="20">
        <v>7.6000000000000014</v>
      </c>
      <c r="E195" s="20">
        <v>4</v>
      </c>
      <c r="F195" s="20">
        <v>5.8000000000000007</v>
      </c>
      <c r="G195" s="20">
        <v>6.4</v>
      </c>
      <c r="H195" s="20">
        <v>7.4</v>
      </c>
      <c r="I195" s="20">
        <v>4.6000000000000014</v>
      </c>
      <c r="J195" s="20">
        <v>7.3000000000000007</v>
      </c>
      <c r="K195" s="20">
        <v>6.7</v>
      </c>
      <c r="L195" s="20">
        <v>1.6</v>
      </c>
      <c r="M195" s="20">
        <v>8.7000000000000011</v>
      </c>
      <c r="N195" s="20">
        <v>8.4</v>
      </c>
      <c r="O195" s="20">
        <v>8.4</v>
      </c>
      <c r="P195" s="20">
        <v>7</v>
      </c>
      <c r="Q195" s="20">
        <v>12.2</v>
      </c>
      <c r="R195" s="20">
        <v>7.4</v>
      </c>
      <c r="S195" s="20">
        <v>11.4</v>
      </c>
      <c r="T195" s="20">
        <v>9.8000000000000007</v>
      </c>
      <c r="U195" s="20">
        <v>7.3000000000000007</v>
      </c>
      <c r="V195" s="20">
        <v>17.8</v>
      </c>
      <c r="W195" s="20">
        <v>12.3</v>
      </c>
      <c r="X195" s="20">
        <v>13.4</v>
      </c>
      <c r="Y195" s="20">
        <v>3.6</v>
      </c>
      <c r="Z195" s="20">
        <v>24.4</v>
      </c>
      <c r="AA195" s="20">
        <v>21.2</v>
      </c>
      <c r="AB195" s="20">
        <v>10.6</v>
      </c>
      <c r="AC195" s="20">
        <v>19.3</v>
      </c>
      <c r="AD195" s="20">
        <v>11</v>
      </c>
      <c r="AE195" s="20">
        <v>24.3</v>
      </c>
      <c r="AF195" s="20">
        <v>13.2</v>
      </c>
      <c r="AG195" s="20">
        <v>15.2</v>
      </c>
      <c r="AH195" s="20">
        <v>10.3</v>
      </c>
      <c r="AI195" s="20">
        <v>21.6</v>
      </c>
      <c r="AJ195" s="20">
        <v>14.5</v>
      </c>
      <c r="AK195" s="20">
        <v>17.100000000000001</v>
      </c>
      <c r="AL195" s="20">
        <v>15.4</v>
      </c>
      <c r="AM195" s="20">
        <v>0</v>
      </c>
      <c r="AN195" s="20">
        <v>33.200000000000003</v>
      </c>
      <c r="AO195" s="20">
        <v>18.399999999999999</v>
      </c>
      <c r="AP195" s="20">
        <v>21.8</v>
      </c>
      <c r="AQ195" s="20">
        <v>29.4</v>
      </c>
      <c r="AR195" s="20">
        <v>25.5</v>
      </c>
      <c r="AS195" s="20">
        <v>18.8</v>
      </c>
      <c r="AT195" s="20">
        <v>15.1</v>
      </c>
      <c r="AU195" s="20">
        <v>14.6</v>
      </c>
      <c r="AV195" s="20">
        <v>15</v>
      </c>
      <c r="AW195" s="20">
        <v>11.4</v>
      </c>
      <c r="AX195" s="20">
        <v>21.4</v>
      </c>
      <c r="AY195" s="20">
        <v>21</v>
      </c>
      <c r="AZ195" s="20">
        <v>15.2</v>
      </c>
      <c r="BA195" s="20">
        <v>30</v>
      </c>
      <c r="BB195" s="20">
        <v>18.8</v>
      </c>
      <c r="BC195" s="20">
        <v>16.8</v>
      </c>
    </row>
    <row r="196" spans="1:55" ht="14.1" customHeight="1" x14ac:dyDescent="0.3">
      <c r="A196" s="7" t="s">
        <v>320</v>
      </c>
      <c r="B196" s="20">
        <v>7</v>
      </c>
      <c r="C196" s="20">
        <v>6.2</v>
      </c>
      <c r="D196" s="20">
        <v>8.4</v>
      </c>
      <c r="E196" s="20">
        <v>4</v>
      </c>
      <c r="F196" s="20">
        <v>5.8000000000000007</v>
      </c>
      <c r="G196" s="20">
        <v>6.4</v>
      </c>
      <c r="H196" s="20">
        <v>7.3000000000000007</v>
      </c>
      <c r="I196" s="20">
        <v>4.2</v>
      </c>
      <c r="J196" s="20">
        <v>6.3000000000000007</v>
      </c>
      <c r="K196" s="20">
        <v>6.7</v>
      </c>
      <c r="L196" s="20">
        <v>1.6</v>
      </c>
      <c r="M196" s="20">
        <v>8.1</v>
      </c>
      <c r="N196" s="20">
        <v>8</v>
      </c>
      <c r="O196" s="20">
        <v>8.4</v>
      </c>
      <c r="P196" s="20">
        <v>7</v>
      </c>
      <c r="Q196" s="20">
        <v>12.2</v>
      </c>
      <c r="R196" s="20">
        <v>7</v>
      </c>
      <c r="S196" s="20">
        <v>11.4</v>
      </c>
      <c r="T196" s="20">
        <v>9.8000000000000007</v>
      </c>
      <c r="U196" s="20">
        <v>6.8000000000000007</v>
      </c>
      <c r="V196" s="20">
        <v>17</v>
      </c>
      <c r="W196" s="20">
        <v>12.3</v>
      </c>
      <c r="X196" s="20">
        <v>13</v>
      </c>
      <c r="Y196" s="20">
        <v>3.6</v>
      </c>
      <c r="Z196" s="20">
        <v>24.4</v>
      </c>
      <c r="AA196" s="20">
        <v>21.2</v>
      </c>
      <c r="AB196" s="20">
        <v>10.6</v>
      </c>
      <c r="AC196" s="20">
        <v>18.8</v>
      </c>
      <c r="AD196" s="20">
        <v>10.199999999999999</v>
      </c>
      <c r="AE196" s="20">
        <v>23.1</v>
      </c>
      <c r="AF196" s="20">
        <v>13.2</v>
      </c>
      <c r="AG196" s="20">
        <v>13</v>
      </c>
      <c r="AH196" s="20">
        <v>9.9</v>
      </c>
      <c r="AI196" s="20">
        <v>21.6</v>
      </c>
      <c r="AJ196" s="20">
        <v>14.5</v>
      </c>
      <c r="AK196" s="20">
        <v>17.100000000000001</v>
      </c>
      <c r="AL196" s="20">
        <v>15.4</v>
      </c>
      <c r="AM196" s="20">
        <v>0</v>
      </c>
      <c r="AN196" s="20">
        <v>32</v>
      </c>
      <c r="AO196" s="20">
        <v>18.399999999999999</v>
      </c>
      <c r="AP196" s="20">
        <v>21.4</v>
      </c>
      <c r="AQ196" s="20">
        <v>29.4</v>
      </c>
      <c r="AR196" s="20">
        <v>24.5</v>
      </c>
      <c r="AS196" s="20">
        <v>19.8</v>
      </c>
      <c r="AT196" s="20">
        <v>14.7</v>
      </c>
      <c r="AU196" s="20">
        <v>14.6</v>
      </c>
      <c r="AV196" s="20">
        <v>13.8</v>
      </c>
      <c r="AW196" s="20">
        <v>11.4</v>
      </c>
      <c r="AX196" s="20">
        <v>21</v>
      </c>
      <c r="AY196" s="20">
        <v>20.6</v>
      </c>
      <c r="AZ196" s="20">
        <v>15.2</v>
      </c>
      <c r="BA196" s="20">
        <v>30</v>
      </c>
      <c r="BB196" s="20">
        <v>18.2</v>
      </c>
      <c r="BC196" s="20">
        <v>16.8</v>
      </c>
    </row>
    <row r="197" spans="1:55" ht="14.1" customHeight="1" x14ac:dyDescent="0.3">
      <c r="A197" s="7" t="s">
        <v>319</v>
      </c>
      <c r="B197" s="20">
        <v>7</v>
      </c>
      <c r="C197" s="20">
        <v>6.2</v>
      </c>
      <c r="D197" s="20">
        <v>8</v>
      </c>
      <c r="E197" s="20">
        <v>4</v>
      </c>
      <c r="F197" s="20">
        <v>5.4</v>
      </c>
      <c r="G197" s="20">
        <v>6.4</v>
      </c>
      <c r="H197" s="20">
        <v>6.8000000000000007</v>
      </c>
      <c r="I197" s="20">
        <v>4.6000000000000014</v>
      </c>
      <c r="J197" s="20">
        <v>5.3000000000000007</v>
      </c>
      <c r="K197" s="20">
        <v>5.7</v>
      </c>
      <c r="L197" s="20">
        <v>1.2</v>
      </c>
      <c r="M197" s="20">
        <v>7.6000000000000014</v>
      </c>
      <c r="N197" s="20">
        <v>7.6000000000000014</v>
      </c>
      <c r="O197" s="20">
        <v>7.4</v>
      </c>
      <c r="P197" s="20">
        <v>5.8000000000000007</v>
      </c>
      <c r="Q197" s="20">
        <v>11.8</v>
      </c>
      <c r="R197" s="20">
        <v>6.4</v>
      </c>
      <c r="S197" s="20">
        <v>9</v>
      </c>
      <c r="T197" s="20">
        <v>9.8000000000000007</v>
      </c>
      <c r="U197" s="20">
        <v>6.2</v>
      </c>
      <c r="V197" s="20">
        <v>16.8</v>
      </c>
      <c r="W197" s="20">
        <v>11.6</v>
      </c>
      <c r="X197" s="20">
        <v>10.4</v>
      </c>
      <c r="Y197" s="20">
        <v>3.6</v>
      </c>
      <c r="Z197" s="20">
        <v>24.9</v>
      </c>
      <c r="AA197" s="20">
        <v>19</v>
      </c>
      <c r="AB197" s="20">
        <v>10.199999999999999</v>
      </c>
      <c r="AC197" s="20">
        <v>17.399999999999999</v>
      </c>
      <c r="AD197" s="20">
        <v>10.199999999999999</v>
      </c>
      <c r="AE197" s="20">
        <v>22</v>
      </c>
      <c r="AF197" s="20">
        <v>12.8</v>
      </c>
      <c r="AG197" s="20">
        <v>13</v>
      </c>
      <c r="AH197" s="20">
        <v>8.9</v>
      </c>
      <c r="AI197" s="20">
        <v>21.2</v>
      </c>
      <c r="AJ197" s="20">
        <v>12.7</v>
      </c>
      <c r="AK197" s="20">
        <v>17.100000000000001</v>
      </c>
      <c r="AL197" s="20">
        <v>14.6</v>
      </c>
      <c r="AM197" s="20">
        <v>0</v>
      </c>
      <c r="AN197" s="20">
        <v>30.5</v>
      </c>
      <c r="AO197" s="20">
        <v>16</v>
      </c>
      <c r="AP197" s="20">
        <v>20.5</v>
      </c>
      <c r="AQ197" s="20">
        <v>28.6</v>
      </c>
      <c r="AR197" s="20">
        <v>22.1</v>
      </c>
      <c r="AS197" s="20">
        <v>18.399999999999999</v>
      </c>
      <c r="AT197" s="20">
        <v>14.3</v>
      </c>
      <c r="AU197" s="20">
        <v>14.6</v>
      </c>
      <c r="AV197" s="20">
        <v>13.8</v>
      </c>
      <c r="AW197" s="20">
        <v>11.4</v>
      </c>
      <c r="AX197" s="20">
        <v>19</v>
      </c>
      <c r="AY197" s="20">
        <v>19.8</v>
      </c>
      <c r="AZ197" s="20">
        <v>14</v>
      </c>
      <c r="BA197" s="20">
        <v>30</v>
      </c>
      <c r="BB197" s="20">
        <v>15</v>
      </c>
      <c r="BC197" s="20">
        <v>16</v>
      </c>
    </row>
    <row r="198" spans="1:55" ht="14.1" customHeight="1" x14ac:dyDescent="0.3">
      <c r="A198" s="7" t="s">
        <v>318</v>
      </c>
      <c r="B198" s="20">
        <v>7</v>
      </c>
      <c r="C198" s="20">
        <v>5</v>
      </c>
      <c r="D198" s="20">
        <v>7.4</v>
      </c>
      <c r="E198" s="20">
        <v>4</v>
      </c>
      <c r="F198" s="20">
        <v>5.4</v>
      </c>
      <c r="G198" s="20">
        <v>5.8000000000000007</v>
      </c>
      <c r="H198" s="20">
        <v>6.8000000000000007</v>
      </c>
      <c r="I198" s="20">
        <v>4.5</v>
      </c>
      <c r="J198" s="20">
        <v>5.7</v>
      </c>
      <c r="K198" s="20">
        <v>3.5</v>
      </c>
      <c r="L198" s="20">
        <v>1.2</v>
      </c>
      <c r="M198" s="20">
        <v>7.2</v>
      </c>
      <c r="N198" s="20">
        <v>8</v>
      </c>
      <c r="O198" s="20">
        <v>7.4</v>
      </c>
      <c r="P198" s="20">
        <v>5.8000000000000007</v>
      </c>
      <c r="Q198" s="20">
        <v>11.8</v>
      </c>
      <c r="R198" s="20">
        <v>6</v>
      </c>
      <c r="S198" s="20">
        <v>8</v>
      </c>
      <c r="T198" s="20">
        <v>8.7000000000000011</v>
      </c>
      <c r="U198" s="20">
        <v>6.2</v>
      </c>
      <c r="V198" s="20">
        <v>16.100000000000001</v>
      </c>
      <c r="W198" s="20">
        <v>10.7</v>
      </c>
      <c r="X198" s="20">
        <v>10</v>
      </c>
      <c r="Y198" s="20">
        <v>3.6</v>
      </c>
      <c r="Z198" s="20">
        <v>22.1</v>
      </c>
      <c r="AA198" s="20">
        <v>16.600000000000001</v>
      </c>
      <c r="AB198" s="20">
        <v>9.6000000000000014</v>
      </c>
      <c r="AC198" s="20">
        <v>16.399999999999999</v>
      </c>
      <c r="AD198" s="20">
        <v>9.8000000000000007</v>
      </c>
      <c r="AE198" s="20">
        <v>20.5</v>
      </c>
      <c r="AF198" s="20">
        <v>10.8</v>
      </c>
      <c r="AG198" s="20">
        <v>12.3</v>
      </c>
      <c r="AH198" s="20">
        <v>7.9</v>
      </c>
      <c r="AI198" s="20">
        <v>20.8</v>
      </c>
      <c r="AJ198" s="20">
        <v>11.8</v>
      </c>
      <c r="AK198" s="20">
        <v>16.7</v>
      </c>
      <c r="AL198" s="20">
        <v>11.2</v>
      </c>
      <c r="AM198" s="20">
        <v>0</v>
      </c>
      <c r="AN198" s="20">
        <v>29.8</v>
      </c>
      <c r="AO198" s="20">
        <v>13.4</v>
      </c>
      <c r="AP198" s="20">
        <v>18.7</v>
      </c>
      <c r="AQ198" s="20">
        <v>27.9</v>
      </c>
      <c r="AR198" s="20">
        <v>20.3</v>
      </c>
      <c r="AS198" s="20">
        <v>17.600000000000001</v>
      </c>
      <c r="AT198" s="20">
        <v>13.1</v>
      </c>
      <c r="AU198" s="20">
        <v>13.9</v>
      </c>
      <c r="AV198" s="20">
        <v>13.4</v>
      </c>
      <c r="AW198" s="20">
        <v>10.6</v>
      </c>
      <c r="AX198" s="20">
        <v>19</v>
      </c>
      <c r="AY198" s="20">
        <v>19.3</v>
      </c>
      <c r="AZ198" s="20">
        <v>13.4</v>
      </c>
      <c r="BA198" s="20">
        <v>24.7</v>
      </c>
      <c r="BB198" s="20">
        <v>15</v>
      </c>
      <c r="BC198" s="20">
        <v>14.6</v>
      </c>
    </row>
    <row r="199" spans="1:55" ht="14.1" customHeight="1" x14ac:dyDescent="0.3">
      <c r="A199" s="7" t="s">
        <v>317</v>
      </c>
      <c r="B199" s="20">
        <v>7</v>
      </c>
      <c r="C199" s="20">
        <v>5</v>
      </c>
      <c r="D199" s="20">
        <v>5.8000000000000007</v>
      </c>
      <c r="E199" s="20">
        <v>4</v>
      </c>
      <c r="F199" s="20">
        <v>4.8000000000000007</v>
      </c>
      <c r="G199" s="20">
        <v>5.8000000000000007</v>
      </c>
      <c r="H199" s="20">
        <v>6.3000000000000007</v>
      </c>
      <c r="I199" s="20">
        <v>3.2</v>
      </c>
      <c r="J199" s="20">
        <v>5.7</v>
      </c>
      <c r="K199" s="20">
        <v>3.5</v>
      </c>
      <c r="L199" s="20">
        <v>1.2</v>
      </c>
      <c r="M199" s="20">
        <v>7.2</v>
      </c>
      <c r="N199" s="20">
        <v>7.8000000000000007</v>
      </c>
      <c r="O199" s="20">
        <v>8.4</v>
      </c>
      <c r="P199" s="20">
        <v>6.2</v>
      </c>
      <c r="Q199" s="20">
        <v>11.2</v>
      </c>
      <c r="R199" s="20">
        <v>6</v>
      </c>
      <c r="S199" s="20">
        <v>8</v>
      </c>
      <c r="T199" s="20">
        <v>8.7000000000000011</v>
      </c>
      <c r="U199" s="20">
        <v>6.2</v>
      </c>
      <c r="V199" s="20">
        <v>15.2</v>
      </c>
      <c r="W199" s="20">
        <v>9.9</v>
      </c>
      <c r="X199" s="20">
        <v>9.4</v>
      </c>
      <c r="Y199" s="20">
        <v>3.6</v>
      </c>
      <c r="Z199" s="20">
        <v>20.5</v>
      </c>
      <c r="AA199" s="20">
        <v>16.8</v>
      </c>
      <c r="AB199" s="20">
        <v>9.4</v>
      </c>
      <c r="AC199" s="20">
        <v>15.4</v>
      </c>
      <c r="AD199" s="20">
        <v>8.4</v>
      </c>
      <c r="AE199" s="20">
        <v>19.899999999999999</v>
      </c>
      <c r="AF199" s="20">
        <v>9.6000000000000014</v>
      </c>
      <c r="AG199" s="20">
        <v>12.2</v>
      </c>
      <c r="AH199" s="20">
        <v>7.9</v>
      </c>
      <c r="AI199" s="20">
        <v>21.6</v>
      </c>
      <c r="AJ199" s="20">
        <v>11.8</v>
      </c>
      <c r="AK199" s="20">
        <v>15.9</v>
      </c>
      <c r="AL199" s="20">
        <v>10.6</v>
      </c>
      <c r="AM199" s="20">
        <v>0</v>
      </c>
      <c r="AN199" s="20">
        <v>26.6</v>
      </c>
      <c r="AO199" s="20">
        <v>12.2</v>
      </c>
      <c r="AP199" s="20">
        <v>19.3</v>
      </c>
      <c r="AQ199" s="20">
        <v>26.2</v>
      </c>
      <c r="AR199" s="20">
        <v>16.899999999999999</v>
      </c>
      <c r="AS199" s="20">
        <v>15.6</v>
      </c>
      <c r="AT199" s="20">
        <v>10.4</v>
      </c>
      <c r="AU199" s="20">
        <v>13.9</v>
      </c>
      <c r="AV199" s="20">
        <v>12.4</v>
      </c>
      <c r="AW199" s="20">
        <v>9.1</v>
      </c>
      <c r="AX199" s="20">
        <v>17.8</v>
      </c>
      <c r="AY199" s="20">
        <v>17.399999999999999</v>
      </c>
      <c r="AZ199" s="20">
        <v>12.8</v>
      </c>
      <c r="BA199" s="20">
        <v>22.4</v>
      </c>
      <c r="BB199" s="20">
        <v>15</v>
      </c>
      <c r="BC199" s="20">
        <v>14.2</v>
      </c>
    </row>
    <row r="200" spans="1:55" ht="14.1" customHeight="1" x14ac:dyDescent="0.3">
      <c r="A200" s="7" t="s">
        <v>316</v>
      </c>
      <c r="B200" s="20">
        <v>5.8000000000000007</v>
      </c>
      <c r="C200" s="20">
        <v>4</v>
      </c>
      <c r="D200" s="20">
        <v>4.8000000000000007</v>
      </c>
      <c r="E200" s="20">
        <v>2.8</v>
      </c>
      <c r="F200" s="20">
        <v>4.8000000000000007</v>
      </c>
      <c r="G200" s="20">
        <v>5</v>
      </c>
      <c r="H200" s="20">
        <v>7</v>
      </c>
      <c r="I200" s="20">
        <v>4.2</v>
      </c>
      <c r="J200" s="20">
        <v>5.6000000000000014</v>
      </c>
      <c r="K200" s="20">
        <v>3.1</v>
      </c>
      <c r="L200" s="20">
        <v>0.8</v>
      </c>
      <c r="M200" s="20">
        <v>6.5</v>
      </c>
      <c r="N200" s="20">
        <v>7.4</v>
      </c>
      <c r="O200" s="20">
        <v>8.8000000000000007</v>
      </c>
      <c r="P200" s="20">
        <v>6.2</v>
      </c>
      <c r="Q200" s="20">
        <v>7.5</v>
      </c>
      <c r="R200" s="20">
        <v>6</v>
      </c>
      <c r="S200" s="20">
        <v>8.8000000000000007</v>
      </c>
      <c r="T200" s="20">
        <v>8.8000000000000007</v>
      </c>
      <c r="U200" s="20">
        <v>5.8000000000000007</v>
      </c>
      <c r="V200" s="20">
        <v>18.600000000000001</v>
      </c>
      <c r="W200" s="20">
        <v>9.3000000000000007</v>
      </c>
      <c r="X200" s="20">
        <v>9.4</v>
      </c>
      <c r="Y200" s="20">
        <v>3.6</v>
      </c>
      <c r="Z200" s="20">
        <v>16.3</v>
      </c>
      <c r="AA200" s="20">
        <v>16.600000000000001</v>
      </c>
      <c r="AB200" s="20">
        <v>10</v>
      </c>
      <c r="AC200" s="20">
        <v>13.8</v>
      </c>
      <c r="AD200" s="20">
        <v>7.6000000000000014</v>
      </c>
      <c r="AE200" s="20">
        <v>17.899999999999999</v>
      </c>
      <c r="AF200" s="20">
        <v>8.2000000000000011</v>
      </c>
      <c r="AG200" s="20">
        <v>9.8000000000000007</v>
      </c>
      <c r="AH200" s="20">
        <v>7.2</v>
      </c>
      <c r="AI200" s="20">
        <v>20.5</v>
      </c>
      <c r="AJ200" s="20">
        <v>10.7</v>
      </c>
      <c r="AK200" s="20">
        <v>14.7</v>
      </c>
      <c r="AL200" s="20">
        <v>9.2000000000000011</v>
      </c>
      <c r="AM200" s="20">
        <v>0</v>
      </c>
      <c r="AN200" s="20">
        <v>24.7</v>
      </c>
      <c r="AO200" s="20">
        <v>11.6</v>
      </c>
      <c r="AP200" s="20">
        <v>16.8</v>
      </c>
      <c r="AQ200" s="20">
        <v>22.7</v>
      </c>
      <c r="AR200" s="20">
        <v>14.8</v>
      </c>
      <c r="AS200" s="20">
        <v>15</v>
      </c>
      <c r="AT200" s="20">
        <v>10.199999999999999</v>
      </c>
      <c r="AU200" s="20">
        <v>12.3</v>
      </c>
      <c r="AV200" s="20">
        <v>10.7</v>
      </c>
      <c r="AW200" s="20">
        <v>8.4</v>
      </c>
      <c r="AX200" s="20">
        <v>14.4</v>
      </c>
      <c r="AY200" s="20">
        <v>17.399999999999999</v>
      </c>
      <c r="AZ200" s="20">
        <v>11.6</v>
      </c>
      <c r="BA200" s="20">
        <v>21.7</v>
      </c>
      <c r="BB200" s="20">
        <v>13.2</v>
      </c>
      <c r="BC200" s="20">
        <v>13</v>
      </c>
    </row>
    <row r="201" spans="1:55" ht="14.1" customHeight="1" x14ac:dyDescent="0.3">
      <c r="A201" s="7" t="s">
        <v>315</v>
      </c>
      <c r="B201" s="20">
        <v>5.4</v>
      </c>
      <c r="C201" s="20">
        <v>3</v>
      </c>
      <c r="D201" s="20">
        <v>3.5</v>
      </c>
      <c r="E201" s="20">
        <v>2.8</v>
      </c>
      <c r="F201" s="20">
        <v>4.8000000000000007</v>
      </c>
      <c r="G201" s="20">
        <v>4.6000000000000014</v>
      </c>
      <c r="H201" s="20">
        <v>7</v>
      </c>
      <c r="I201" s="20">
        <v>4.2</v>
      </c>
      <c r="J201" s="20">
        <v>5.6000000000000014</v>
      </c>
      <c r="K201" s="20">
        <v>3.4</v>
      </c>
      <c r="L201" s="20">
        <v>1.2</v>
      </c>
      <c r="M201" s="20">
        <v>5.5</v>
      </c>
      <c r="N201" s="20">
        <v>6.8000000000000007</v>
      </c>
      <c r="O201" s="20">
        <v>9</v>
      </c>
      <c r="P201" s="20">
        <v>8.2000000000000011</v>
      </c>
      <c r="Q201" s="20">
        <v>7.5</v>
      </c>
      <c r="R201" s="20">
        <v>6</v>
      </c>
      <c r="S201" s="20">
        <v>8.8000000000000007</v>
      </c>
      <c r="T201" s="20">
        <v>7.7</v>
      </c>
      <c r="U201" s="20">
        <v>5.7</v>
      </c>
      <c r="V201" s="20">
        <v>18.2</v>
      </c>
      <c r="W201" s="20">
        <v>9.2000000000000011</v>
      </c>
      <c r="X201" s="20">
        <v>8.8000000000000007</v>
      </c>
      <c r="Y201" s="20">
        <v>3.6</v>
      </c>
      <c r="Z201" s="20">
        <v>13.9</v>
      </c>
      <c r="AA201" s="20">
        <v>15.8</v>
      </c>
      <c r="AB201" s="20">
        <v>9.4</v>
      </c>
      <c r="AC201" s="20">
        <v>12</v>
      </c>
      <c r="AD201" s="20">
        <v>7</v>
      </c>
      <c r="AE201" s="20">
        <v>16.399999999999999</v>
      </c>
      <c r="AF201" s="20">
        <v>7.8000000000000007</v>
      </c>
      <c r="AG201" s="20">
        <v>9.8000000000000007</v>
      </c>
      <c r="AH201" s="20">
        <v>7.2</v>
      </c>
      <c r="AI201" s="20">
        <v>20.100000000000001</v>
      </c>
      <c r="AJ201" s="20">
        <v>10.7</v>
      </c>
      <c r="AK201" s="20">
        <v>14.3</v>
      </c>
      <c r="AL201" s="20">
        <v>8.8000000000000007</v>
      </c>
      <c r="AM201" s="20">
        <v>0</v>
      </c>
      <c r="AN201" s="20">
        <v>24.7</v>
      </c>
      <c r="AO201" s="20">
        <v>12.8</v>
      </c>
      <c r="AP201" s="20">
        <v>16.399999999999999</v>
      </c>
      <c r="AQ201" s="20">
        <v>22.7</v>
      </c>
      <c r="AR201" s="20">
        <v>14.8</v>
      </c>
      <c r="AS201" s="20">
        <v>15</v>
      </c>
      <c r="AT201" s="20">
        <v>8.6</v>
      </c>
      <c r="AU201" s="20">
        <v>11.9</v>
      </c>
      <c r="AV201" s="20">
        <v>10.4</v>
      </c>
      <c r="AW201" s="20">
        <v>8.1</v>
      </c>
      <c r="AX201" s="20">
        <v>14</v>
      </c>
      <c r="AY201" s="20">
        <v>17.399999999999999</v>
      </c>
      <c r="AZ201" s="20">
        <v>11.6</v>
      </c>
      <c r="BA201" s="20">
        <v>21.7</v>
      </c>
      <c r="BB201" s="20">
        <v>13.2</v>
      </c>
      <c r="BC201" s="20">
        <v>13</v>
      </c>
    </row>
    <row r="202" spans="1:55" ht="14.1" customHeight="1" x14ac:dyDescent="0.3">
      <c r="A202" s="7" t="s">
        <v>314</v>
      </c>
      <c r="B202" s="20">
        <v>3.4</v>
      </c>
      <c r="C202" s="20">
        <v>3</v>
      </c>
      <c r="D202" s="20">
        <v>3.2</v>
      </c>
      <c r="E202" s="20">
        <v>2</v>
      </c>
      <c r="F202" s="20">
        <v>4</v>
      </c>
      <c r="G202" s="20">
        <v>3.8</v>
      </c>
      <c r="H202" s="20">
        <v>5.7</v>
      </c>
      <c r="I202" s="20">
        <v>4.2</v>
      </c>
      <c r="J202" s="20">
        <v>5.6000000000000014</v>
      </c>
      <c r="K202" s="20">
        <v>3</v>
      </c>
      <c r="L202" s="20">
        <v>0.8</v>
      </c>
      <c r="M202" s="20">
        <v>5.1000000000000014</v>
      </c>
      <c r="N202" s="20">
        <v>6.4</v>
      </c>
      <c r="O202" s="20">
        <v>8.4</v>
      </c>
      <c r="P202" s="20">
        <v>8.2000000000000011</v>
      </c>
      <c r="Q202" s="20">
        <v>8.2000000000000011</v>
      </c>
      <c r="R202" s="20">
        <v>6</v>
      </c>
      <c r="S202" s="20">
        <v>8.4</v>
      </c>
      <c r="T202" s="20">
        <v>6</v>
      </c>
      <c r="U202" s="20">
        <v>5.2</v>
      </c>
      <c r="V202" s="20">
        <v>18.2</v>
      </c>
      <c r="W202" s="20">
        <v>9.2000000000000011</v>
      </c>
      <c r="X202" s="20">
        <v>7.4</v>
      </c>
      <c r="Y202" s="20">
        <v>3.6</v>
      </c>
      <c r="Z202" s="20">
        <v>13.7</v>
      </c>
      <c r="AA202" s="20">
        <v>15.8</v>
      </c>
      <c r="AB202" s="20">
        <v>7.8000000000000007</v>
      </c>
      <c r="AC202" s="20">
        <v>11.6</v>
      </c>
      <c r="AD202" s="20">
        <v>6.2</v>
      </c>
      <c r="AE202" s="20">
        <v>15.4</v>
      </c>
      <c r="AF202" s="20">
        <v>7.8000000000000007</v>
      </c>
      <c r="AG202" s="20">
        <v>12.4</v>
      </c>
      <c r="AH202" s="20">
        <v>6.8000000000000007</v>
      </c>
      <c r="AI202" s="20">
        <v>18.8</v>
      </c>
      <c r="AJ202" s="20">
        <v>9.6000000000000014</v>
      </c>
      <c r="AK202" s="20">
        <v>13.6</v>
      </c>
      <c r="AL202" s="20">
        <v>8</v>
      </c>
      <c r="AM202" s="20">
        <v>0</v>
      </c>
      <c r="AN202" s="20">
        <v>19.899999999999999</v>
      </c>
      <c r="AO202" s="20">
        <v>10.199999999999999</v>
      </c>
      <c r="AP202" s="20">
        <v>12.5</v>
      </c>
      <c r="AQ202" s="20">
        <v>17.899999999999999</v>
      </c>
      <c r="AR202" s="20">
        <v>13.8</v>
      </c>
      <c r="AS202" s="20">
        <v>14.6</v>
      </c>
      <c r="AT202" s="20">
        <v>8.5</v>
      </c>
      <c r="AU202" s="20">
        <v>10.7</v>
      </c>
      <c r="AV202" s="20">
        <v>9.7000000000000011</v>
      </c>
      <c r="AW202" s="20">
        <v>8.1</v>
      </c>
      <c r="AX202" s="20">
        <v>12.8</v>
      </c>
      <c r="AY202" s="20">
        <v>14</v>
      </c>
      <c r="AZ202" s="20">
        <v>10</v>
      </c>
      <c r="BA202" s="20">
        <v>21.1</v>
      </c>
      <c r="BB202" s="20">
        <v>10</v>
      </c>
      <c r="BC202" s="20">
        <v>12</v>
      </c>
    </row>
    <row r="203" spans="1:55" ht="14.1" customHeight="1" x14ac:dyDescent="0.3">
      <c r="A203" s="7" t="s">
        <v>313</v>
      </c>
      <c r="B203" s="20">
        <v>3.4</v>
      </c>
      <c r="C203" s="20">
        <v>3</v>
      </c>
      <c r="D203" s="20">
        <v>3.2</v>
      </c>
      <c r="E203" s="20">
        <v>2</v>
      </c>
      <c r="F203" s="20">
        <v>4</v>
      </c>
      <c r="G203" s="20">
        <v>3.8</v>
      </c>
      <c r="H203" s="20">
        <v>5.6000000000000014</v>
      </c>
      <c r="I203" s="20">
        <v>3.6</v>
      </c>
      <c r="J203" s="20">
        <v>5.2</v>
      </c>
      <c r="K203" s="20">
        <v>3</v>
      </c>
      <c r="L203" s="20">
        <v>0.8</v>
      </c>
      <c r="M203" s="20">
        <v>5.1000000000000014</v>
      </c>
      <c r="N203" s="20">
        <v>6.4</v>
      </c>
      <c r="O203" s="20">
        <v>8</v>
      </c>
      <c r="P203" s="20">
        <v>7.8000000000000007</v>
      </c>
      <c r="Q203" s="20">
        <v>7.2</v>
      </c>
      <c r="R203" s="20">
        <v>6</v>
      </c>
      <c r="S203" s="20">
        <v>7.8000000000000007</v>
      </c>
      <c r="T203" s="20">
        <v>5.6000000000000014</v>
      </c>
      <c r="U203" s="20">
        <v>5.2</v>
      </c>
      <c r="V203" s="20">
        <v>16.2</v>
      </c>
      <c r="W203" s="20">
        <v>9.2000000000000011</v>
      </c>
      <c r="X203" s="20">
        <v>6.4</v>
      </c>
      <c r="Y203" s="20">
        <v>3.6</v>
      </c>
      <c r="Z203" s="20">
        <v>13.4</v>
      </c>
      <c r="AA203" s="20">
        <v>15.7</v>
      </c>
      <c r="AB203" s="20">
        <v>7.2</v>
      </c>
      <c r="AC203" s="20">
        <v>10.199999999999999</v>
      </c>
      <c r="AD203" s="20">
        <v>6.2</v>
      </c>
      <c r="AE203" s="20">
        <v>14.8</v>
      </c>
      <c r="AF203" s="20">
        <v>6.6000000000000014</v>
      </c>
      <c r="AG203" s="20">
        <v>12.1</v>
      </c>
      <c r="AH203" s="20">
        <v>5.6000000000000014</v>
      </c>
      <c r="AI203" s="20">
        <v>17.399999999999999</v>
      </c>
      <c r="AJ203" s="20">
        <v>8.1</v>
      </c>
      <c r="AK203" s="20">
        <v>11.4</v>
      </c>
      <c r="AL203" s="20">
        <v>8</v>
      </c>
      <c r="AM203" s="20">
        <v>0</v>
      </c>
      <c r="AN203" s="20">
        <v>16.899999999999999</v>
      </c>
      <c r="AO203" s="20">
        <v>9.8000000000000007</v>
      </c>
      <c r="AP203" s="20">
        <v>10.7</v>
      </c>
      <c r="AQ203" s="20">
        <v>16.600000000000001</v>
      </c>
      <c r="AR203" s="20">
        <v>11.2</v>
      </c>
      <c r="AS203" s="20">
        <v>11.2</v>
      </c>
      <c r="AT203" s="20">
        <v>8</v>
      </c>
      <c r="AU203" s="20">
        <v>9.7000000000000011</v>
      </c>
      <c r="AV203" s="20">
        <v>9.4</v>
      </c>
      <c r="AW203" s="20">
        <v>7.8000000000000007</v>
      </c>
      <c r="AX203" s="20">
        <v>12.8</v>
      </c>
      <c r="AY203" s="20">
        <v>13.2</v>
      </c>
      <c r="AZ203" s="20">
        <v>8.8000000000000007</v>
      </c>
      <c r="BA203" s="20">
        <v>18.3</v>
      </c>
      <c r="BB203" s="20">
        <v>9.6000000000000014</v>
      </c>
      <c r="BC203" s="20">
        <v>12</v>
      </c>
    </row>
    <row r="204" spans="1:55" ht="14.1" customHeight="1" x14ac:dyDescent="0.3">
      <c r="A204" s="7" t="s">
        <v>312</v>
      </c>
      <c r="B204" s="20">
        <v>3.4</v>
      </c>
      <c r="C204" s="20">
        <v>3</v>
      </c>
      <c r="D204" s="20">
        <v>2.4</v>
      </c>
      <c r="E204" s="20">
        <v>2</v>
      </c>
      <c r="F204" s="20">
        <v>3.6</v>
      </c>
      <c r="G204" s="20">
        <v>3.8</v>
      </c>
      <c r="H204" s="20">
        <v>5.2</v>
      </c>
      <c r="I204" s="20">
        <v>3.6</v>
      </c>
      <c r="J204" s="20">
        <v>5.7</v>
      </c>
      <c r="K204" s="20">
        <v>3</v>
      </c>
      <c r="L204" s="20">
        <v>0.8</v>
      </c>
      <c r="M204" s="20">
        <v>3.9</v>
      </c>
      <c r="N204" s="20">
        <v>5.2</v>
      </c>
      <c r="O204" s="20">
        <v>8</v>
      </c>
      <c r="P204" s="20">
        <v>7.4</v>
      </c>
      <c r="Q204" s="20">
        <v>7.2</v>
      </c>
      <c r="R204" s="20">
        <v>4.8000000000000007</v>
      </c>
      <c r="S204" s="20">
        <v>7.8000000000000007</v>
      </c>
      <c r="T204" s="20">
        <v>5.5</v>
      </c>
      <c r="U204" s="20">
        <v>4</v>
      </c>
      <c r="V204" s="20">
        <v>12.4</v>
      </c>
      <c r="W204" s="20">
        <v>8.4</v>
      </c>
      <c r="X204" s="20">
        <v>6.4</v>
      </c>
      <c r="Y204" s="20">
        <v>3.6</v>
      </c>
      <c r="Z204" s="20">
        <v>10.6</v>
      </c>
      <c r="AA204" s="20">
        <v>15.1</v>
      </c>
      <c r="AB204" s="20">
        <v>6.8000000000000007</v>
      </c>
      <c r="AC204" s="20">
        <v>10.199999999999999</v>
      </c>
      <c r="AD204" s="20">
        <v>5</v>
      </c>
      <c r="AE204" s="20">
        <v>13.5</v>
      </c>
      <c r="AF204" s="20">
        <v>6.6000000000000014</v>
      </c>
      <c r="AG204" s="20">
        <v>9.8000000000000007</v>
      </c>
      <c r="AH204" s="20">
        <v>4.6000000000000014</v>
      </c>
      <c r="AI204" s="20">
        <v>14.4</v>
      </c>
      <c r="AJ204" s="20">
        <v>8</v>
      </c>
      <c r="AK204" s="20">
        <v>9.1</v>
      </c>
      <c r="AL204" s="20">
        <v>7.6000000000000014</v>
      </c>
      <c r="AM204" s="20">
        <v>0</v>
      </c>
      <c r="AN204" s="20">
        <v>15.6</v>
      </c>
      <c r="AO204" s="20">
        <v>9.8000000000000007</v>
      </c>
      <c r="AP204" s="20">
        <v>10.1</v>
      </c>
      <c r="AQ204" s="20">
        <v>12.8</v>
      </c>
      <c r="AR204" s="20">
        <v>11.1</v>
      </c>
      <c r="AS204" s="20">
        <v>10</v>
      </c>
      <c r="AT204" s="20">
        <v>7.4</v>
      </c>
      <c r="AU204" s="20">
        <v>8.6</v>
      </c>
      <c r="AV204" s="20">
        <v>7.2</v>
      </c>
      <c r="AW204" s="20">
        <v>9.8000000000000007</v>
      </c>
      <c r="AX204" s="20">
        <v>11.6</v>
      </c>
      <c r="AY204" s="20">
        <v>11.6</v>
      </c>
      <c r="AZ204" s="20">
        <v>8.8000000000000007</v>
      </c>
      <c r="BA204" s="20">
        <v>15.9</v>
      </c>
      <c r="BB204" s="20">
        <v>9.6000000000000014</v>
      </c>
      <c r="BC204" s="20">
        <v>11.6</v>
      </c>
    </row>
    <row r="205" spans="1:55" ht="14.1" customHeight="1" x14ac:dyDescent="0.3">
      <c r="A205" s="7" t="s">
        <v>348</v>
      </c>
      <c r="B205" s="20">
        <v>2.4</v>
      </c>
      <c r="C205" s="20">
        <v>1.8</v>
      </c>
      <c r="D205" s="20">
        <v>2.4</v>
      </c>
      <c r="E205" s="20">
        <v>2</v>
      </c>
      <c r="F205" s="20">
        <v>3.4</v>
      </c>
      <c r="G205" s="20">
        <v>3.2</v>
      </c>
      <c r="H205" s="20">
        <v>5.2</v>
      </c>
      <c r="I205" s="20">
        <v>3.5</v>
      </c>
      <c r="J205" s="20">
        <v>4.6000000000000014</v>
      </c>
      <c r="K205" s="20">
        <v>1.4</v>
      </c>
      <c r="L205" s="20">
        <v>0</v>
      </c>
      <c r="M205" s="20">
        <v>3.5</v>
      </c>
      <c r="N205" s="20">
        <v>3.4</v>
      </c>
      <c r="O205" s="20">
        <v>7</v>
      </c>
      <c r="P205" s="20">
        <v>4.2</v>
      </c>
      <c r="Q205" s="20">
        <v>7.1000000000000014</v>
      </c>
      <c r="R205" s="20">
        <v>4.2</v>
      </c>
      <c r="S205" s="20">
        <v>6.8000000000000007</v>
      </c>
      <c r="T205" s="20">
        <v>5.1000000000000014</v>
      </c>
      <c r="U205" s="20">
        <v>2.5</v>
      </c>
      <c r="V205" s="20">
        <v>11.8</v>
      </c>
      <c r="W205" s="20">
        <v>7.7</v>
      </c>
      <c r="X205" s="20">
        <v>5.2</v>
      </c>
      <c r="Y205" s="20">
        <v>2.4</v>
      </c>
      <c r="Z205" s="20">
        <v>6.9</v>
      </c>
      <c r="AA205" s="20">
        <v>12.3</v>
      </c>
      <c r="AB205" s="20">
        <v>6.8000000000000007</v>
      </c>
      <c r="AC205" s="20">
        <v>9.4</v>
      </c>
      <c r="AD205" s="20">
        <v>5</v>
      </c>
      <c r="AE205" s="20">
        <v>12.3</v>
      </c>
      <c r="AF205" s="20">
        <v>5.6000000000000014</v>
      </c>
      <c r="AG205" s="20">
        <v>7.3000000000000007</v>
      </c>
      <c r="AH205" s="20">
        <v>4.5</v>
      </c>
      <c r="AI205" s="20">
        <v>12.3</v>
      </c>
      <c r="AJ205" s="20">
        <v>7.1000000000000014</v>
      </c>
      <c r="AK205" s="20">
        <v>9.1</v>
      </c>
      <c r="AL205" s="20">
        <v>7.6000000000000014</v>
      </c>
      <c r="AM205" s="20">
        <v>0</v>
      </c>
      <c r="AN205" s="20">
        <v>13.4</v>
      </c>
      <c r="AO205" s="20">
        <v>9.2000000000000011</v>
      </c>
      <c r="AP205" s="20">
        <v>9.9</v>
      </c>
      <c r="AQ205" s="20">
        <v>8.7000000000000011</v>
      </c>
      <c r="AR205" s="20">
        <v>9.7000000000000011</v>
      </c>
      <c r="AS205" s="20">
        <v>10</v>
      </c>
      <c r="AT205" s="20">
        <v>6.5</v>
      </c>
      <c r="AU205" s="20">
        <v>8</v>
      </c>
      <c r="AV205" s="20">
        <v>6.6000000000000014</v>
      </c>
      <c r="AW205" s="20">
        <v>8</v>
      </c>
      <c r="AX205" s="20">
        <v>5.4</v>
      </c>
      <c r="AY205" s="20">
        <v>9.9</v>
      </c>
      <c r="AZ205" s="20">
        <v>7.4</v>
      </c>
      <c r="BA205" s="20">
        <v>11.9</v>
      </c>
      <c r="BB205" s="20">
        <v>7.6000000000000014</v>
      </c>
      <c r="BC205" s="20">
        <v>10.4</v>
      </c>
    </row>
    <row r="206" spans="1:55" ht="14.1" customHeight="1" x14ac:dyDescent="0.3">
      <c r="A206" s="7" t="s">
        <v>311</v>
      </c>
      <c r="B206" s="20">
        <v>2</v>
      </c>
      <c r="C206" s="20">
        <v>1.8</v>
      </c>
      <c r="D206" s="20">
        <v>1.5</v>
      </c>
      <c r="E206" s="20">
        <v>1.4</v>
      </c>
      <c r="F206" s="20">
        <v>2</v>
      </c>
      <c r="G206" s="20">
        <v>2.4</v>
      </c>
      <c r="H206" s="20">
        <v>3.1</v>
      </c>
      <c r="I206" s="20">
        <v>1.9</v>
      </c>
      <c r="J206" s="20">
        <v>2.4</v>
      </c>
      <c r="K206" s="20">
        <v>0</v>
      </c>
      <c r="L206" s="20">
        <v>0.4</v>
      </c>
      <c r="M206" s="20">
        <v>1.4</v>
      </c>
      <c r="N206" s="20">
        <v>2</v>
      </c>
      <c r="O206" s="20">
        <v>4.6000000000000014</v>
      </c>
      <c r="P206" s="20">
        <v>1.2</v>
      </c>
      <c r="Q206" s="20">
        <v>3.3</v>
      </c>
      <c r="R206" s="20">
        <v>3.6</v>
      </c>
      <c r="S206" s="20">
        <v>2.8</v>
      </c>
      <c r="T206" s="20">
        <v>3.5</v>
      </c>
      <c r="U206" s="20">
        <v>1.7</v>
      </c>
      <c r="V206" s="20">
        <v>7.9</v>
      </c>
      <c r="W206" s="20">
        <v>6.3000000000000007</v>
      </c>
      <c r="X206" s="20">
        <v>3.8</v>
      </c>
      <c r="Y206" s="20">
        <v>1.2</v>
      </c>
      <c r="Z206" s="20">
        <v>6.4</v>
      </c>
      <c r="AA206" s="20">
        <v>7.7</v>
      </c>
      <c r="AB206" s="20">
        <v>4.4000000000000004</v>
      </c>
      <c r="AC206" s="20">
        <v>4.8000000000000007</v>
      </c>
      <c r="AD206" s="20">
        <v>1.6</v>
      </c>
      <c r="AE206" s="20">
        <v>8</v>
      </c>
      <c r="AF206" s="20">
        <v>3.8</v>
      </c>
      <c r="AG206" s="20">
        <v>3.5</v>
      </c>
      <c r="AH206" s="20">
        <v>2.1</v>
      </c>
      <c r="AI206" s="20">
        <v>6.9</v>
      </c>
      <c r="AJ206" s="20">
        <v>4.9000000000000004</v>
      </c>
      <c r="AK206" s="20">
        <v>7.4</v>
      </c>
      <c r="AL206" s="20">
        <v>6</v>
      </c>
      <c r="AM206" s="20">
        <v>0</v>
      </c>
      <c r="AN206" s="20">
        <v>9.6000000000000014</v>
      </c>
      <c r="AO206" s="20">
        <v>7.4</v>
      </c>
      <c r="AP206" s="20">
        <v>7.8000000000000007</v>
      </c>
      <c r="AQ206" s="20">
        <v>6.2</v>
      </c>
      <c r="AR206" s="20">
        <v>6.3000000000000007</v>
      </c>
      <c r="AS206" s="20">
        <v>6.8000000000000007</v>
      </c>
      <c r="AT206" s="20">
        <v>4.7</v>
      </c>
      <c r="AU206" s="20">
        <v>4.9000000000000004</v>
      </c>
      <c r="AV206" s="20">
        <v>3.4</v>
      </c>
      <c r="AW206" s="20">
        <v>5.2</v>
      </c>
      <c r="AX206" s="20">
        <v>4.4000000000000004</v>
      </c>
      <c r="AY206" s="20">
        <v>8.1</v>
      </c>
      <c r="AZ206" s="20">
        <v>6.9</v>
      </c>
      <c r="BA206" s="20">
        <v>7</v>
      </c>
      <c r="BB206" s="20">
        <v>5.8000000000000007</v>
      </c>
      <c r="BC206" s="20">
        <v>7.6000000000000014</v>
      </c>
    </row>
    <row r="207" spans="1:55" ht="14.1" customHeight="1" x14ac:dyDescent="0.3">
      <c r="A207" s="7" t="s">
        <v>349</v>
      </c>
      <c r="B207" s="20">
        <v>1</v>
      </c>
      <c r="C207" s="20"/>
      <c r="D207" s="20">
        <v>1.4</v>
      </c>
      <c r="E207" s="20"/>
      <c r="F207" s="20">
        <v>2</v>
      </c>
      <c r="G207" s="20"/>
      <c r="H207" s="20">
        <v>1.5</v>
      </c>
      <c r="I207" s="20"/>
      <c r="J207" s="20">
        <v>0.5</v>
      </c>
      <c r="K207" s="20"/>
      <c r="L207" s="20">
        <v>0.4</v>
      </c>
      <c r="M207" s="20"/>
      <c r="N207" s="20">
        <v>2</v>
      </c>
      <c r="O207" s="20"/>
      <c r="P207" s="20">
        <v>1.2</v>
      </c>
      <c r="Q207" s="20"/>
      <c r="R207" s="20">
        <v>1.4</v>
      </c>
      <c r="S207" s="20"/>
      <c r="T207" s="20">
        <v>2.4</v>
      </c>
      <c r="U207" s="20"/>
      <c r="V207" s="20">
        <v>4</v>
      </c>
      <c r="W207" s="20"/>
      <c r="X207" s="20">
        <v>3.2</v>
      </c>
      <c r="Y207" s="20"/>
      <c r="Z207" s="20">
        <v>4</v>
      </c>
      <c r="AA207" s="20"/>
      <c r="AB207" s="20">
        <v>3.4</v>
      </c>
      <c r="AC207" s="20"/>
      <c r="AD207" s="20">
        <v>1.6</v>
      </c>
      <c r="AE207" s="20"/>
      <c r="AF207" s="20">
        <v>3</v>
      </c>
      <c r="AG207" s="20"/>
      <c r="AH207" s="20">
        <v>1</v>
      </c>
      <c r="AI207" s="20"/>
      <c r="AJ207" s="20">
        <v>4</v>
      </c>
      <c r="AK207" s="20"/>
      <c r="AL207" s="20">
        <v>4.1000000000000014</v>
      </c>
      <c r="AM207" s="20"/>
      <c r="AN207" s="20">
        <v>6.7</v>
      </c>
      <c r="AO207" s="20"/>
      <c r="AP207" s="20">
        <v>7.1000000000000014</v>
      </c>
      <c r="AQ207" s="20"/>
      <c r="AR207" s="20">
        <v>4.8000000000000007</v>
      </c>
      <c r="AS207" s="20"/>
      <c r="AT207" s="20">
        <v>3.3</v>
      </c>
      <c r="AU207" s="20"/>
      <c r="AV207" s="20">
        <v>2</v>
      </c>
      <c r="AW207" s="20"/>
      <c r="AX207" s="20">
        <v>1.7</v>
      </c>
      <c r="AY207" s="20"/>
      <c r="AZ207" s="20">
        <v>4.4000000000000004</v>
      </c>
      <c r="BA207" s="20"/>
      <c r="BB207" s="20">
        <v>3</v>
      </c>
      <c r="BC207" s="20"/>
    </row>
    <row r="208" spans="1:55" ht="14.1" customHeight="1" x14ac:dyDescent="0.3">
      <c r="A208" s="7" t="s">
        <v>350</v>
      </c>
      <c r="B208" s="20"/>
      <c r="C208" s="20">
        <v>1.8</v>
      </c>
      <c r="D208" s="20"/>
      <c r="E208" s="20">
        <v>2</v>
      </c>
      <c r="F208" s="20"/>
      <c r="G208" s="20">
        <v>2</v>
      </c>
      <c r="H208" s="20"/>
      <c r="I208" s="20">
        <v>1.8</v>
      </c>
      <c r="J208" s="20"/>
      <c r="K208" s="20">
        <v>0</v>
      </c>
      <c r="L208" s="20"/>
      <c r="M208" s="20">
        <v>1</v>
      </c>
      <c r="N208" s="20"/>
      <c r="O208" s="20">
        <v>3.8</v>
      </c>
      <c r="P208" s="20"/>
      <c r="Q208" s="20">
        <v>3.2</v>
      </c>
      <c r="R208" s="20"/>
      <c r="S208" s="20">
        <v>2.4</v>
      </c>
      <c r="T208" s="20"/>
      <c r="U208" s="20">
        <v>0.5</v>
      </c>
      <c r="V208" s="20"/>
      <c r="W208" s="20">
        <v>4.6000000000000014</v>
      </c>
      <c r="X208" s="20"/>
      <c r="Y208" s="20">
        <v>0.8</v>
      </c>
      <c r="Z208" s="20"/>
      <c r="AA208" s="20">
        <v>6.8000000000000007</v>
      </c>
      <c r="AB208" s="20"/>
      <c r="AC208" s="20">
        <v>2.5</v>
      </c>
      <c r="AD208" s="20"/>
      <c r="AE208" s="20">
        <v>4.4000000000000004</v>
      </c>
      <c r="AF208" s="20"/>
      <c r="AG208" s="20">
        <v>3.4</v>
      </c>
      <c r="AH208" s="20"/>
      <c r="AI208" s="20">
        <v>4.4000000000000004</v>
      </c>
      <c r="AJ208" s="20"/>
      <c r="AK208" s="20">
        <v>7.3000000000000007</v>
      </c>
      <c r="AL208" s="20"/>
      <c r="AM208" s="20">
        <v>0</v>
      </c>
      <c r="AN208" s="20"/>
      <c r="AO208" s="20">
        <v>5.2</v>
      </c>
      <c r="AP208" s="20"/>
      <c r="AQ208" s="20">
        <v>4.4000000000000004</v>
      </c>
      <c r="AR208" s="20"/>
      <c r="AS208" s="20">
        <v>3.8</v>
      </c>
      <c r="AT208" s="20"/>
      <c r="AU208" s="20">
        <v>3.4</v>
      </c>
      <c r="AV208" s="20"/>
      <c r="AW208" s="20">
        <v>3.6</v>
      </c>
      <c r="AX208" s="20"/>
      <c r="AY208" s="20">
        <v>4.6000000000000014</v>
      </c>
      <c r="AZ208" s="20"/>
      <c r="BA208" s="20">
        <v>4.4000000000000004</v>
      </c>
      <c r="BB208" s="20"/>
      <c r="BC208" s="20">
        <v>4.7</v>
      </c>
    </row>
    <row r="209" spans="1:148" ht="14.1" customHeight="1" x14ac:dyDescent="0.3">
      <c r="A209" s="7" t="s">
        <v>309</v>
      </c>
      <c r="B209" s="20">
        <v>1</v>
      </c>
      <c r="C209" s="20"/>
      <c r="D209" s="20">
        <v>1.4</v>
      </c>
      <c r="E209" s="20"/>
      <c r="F209" s="20">
        <v>2</v>
      </c>
      <c r="G209" s="20"/>
      <c r="H209" s="20">
        <v>1.5</v>
      </c>
      <c r="I209" s="20"/>
      <c r="J209" s="20">
        <v>0.1</v>
      </c>
      <c r="K209" s="20"/>
      <c r="L209" s="20">
        <v>0.4</v>
      </c>
      <c r="M209" s="20"/>
      <c r="N209" s="20">
        <v>1.4</v>
      </c>
      <c r="O209" s="20"/>
      <c r="P209" s="20">
        <v>1.2</v>
      </c>
      <c r="Q209" s="20"/>
      <c r="R209" s="20">
        <v>1.4</v>
      </c>
      <c r="S209" s="20"/>
      <c r="T209" s="20">
        <v>2.4</v>
      </c>
      <c r="U209" s="20"/>
      <c r="V209" s="20">
        <v>1.6</v>
      </c>
      <c r="W209" s="20"/>
      <c r="X209" s="20">
        <v>3.2</v>
      </c>
      <c r="Y209" s="20"/>
      <c r="Z209" s="20">
        <v>3.4</v>
      </c>
      <c r="AA209" s="20"/>
      <c r="AB209" s="20">
        <v>2.4</v>
      </c>
      <c r="AC209" s="20"/>
      <c r="AD209" s="20">
        <v>1.2</v>
      </c>
      <c r="AE209" s="20"/>
      <c r="AF209" s="20">
        <v>2.4</v>
      </c>
      <c r="AG209" s="20"/>
      <c r="AH209" s="20">
        <v>0.4</v>
      </c>
      <c r="AI209" s="20"/>
      <c r="AJ209" s="20">
        <v>4</v>
      </c>
      <c r="AK209" s="20"/>
      <c r="AL209" s="20">
        <v>4.1000000000000014</v>
      </c>
      <c r="AM209" s="20"/>
      <c r="AN209" s="20">
        <v>6.3000000000000007</v>
      </c>
      <c r="AO209" s="20"/>
      <c r="AP209" s="20">
        <v>7.1000000000000014</v>
      </c>
      <c r="AQ209" s="20"/>
      <c r="AR209" s="20">
        <v>4.6000000000000014</v>
      </c>
      <c r="AS209" s="20"/>
      <c r="AT209" s="20">
        <v>3.3</v>
      </c>
      <c r="AU209" s="20"/>
      <c r="AV209" s="20">
        <v>0.8</v>
      </c>
      <c r="AW209" s="20"/>
      <c r="AX209" s="20">
        <v>1.3</v>
      </c>
      <c r="AY209" s="20"/>
      <c r="AZ209" s="20">
        <v>3.4</v>
      </c>
      <c r="BA209" s="20"/>
      <c r="BB209" s="20">
        <v>3</v>
      </c>
      <c r="BC209" s="20"/>
    </row>
    <row r="210" spans="1:148" ht="14.1" customHeight="1" x14ac:dyDescent="0.3">
      <c r="A210" s="7" t="s">
        <v>308</v>
      </c>
      <c r="B210" s="20"/>
      <c r="C210" s="20">
        <v>1.8</v>
      </c>
      <c r="D210" s="20"/>
      <c r="E210" s="20">
        <v>2</v>
      </c>
      <c r="F210" s="20"/>
      <c r="G210" s="20">
        <v>1</v>
      </c>
      <c r="H210" s="20"/>
      <c r="I210" s="20">
        <v>1.4</v>
      </c>
      <c r="J210" s="20"/>
      <c r="K210" s="20">
        <v>0</v>
      </c>
      <c r="L210" s="20"/>
      <c r="M210" s="20">
        <v>1</v>
      </c>
      <c r="N210" s="20"/>
      <c r="O210" s="20">
        <v>3.4</v>
      </c>
      <c r="P210" s="20"/>
      <c r="Q210" s="20">
        <v>2</v>
      </c>
      <c r="R210" s="20"/>
      <c r="S210" s="20">
        <v>2</v>
      </c>
      <c r="T210" s="20"/>
      <c r="U210" s="20">
        <v>0.5</v>
      </c>
      <c r="V210" s="20"/>
      <c r="W210" s="20">
        <v>4</v>
      </c>
      <c r="X210" s="20"/>
      <c r="Y210" s="20">
        <v>0.4</v>
      </c>
      <c r="Z210" s="20"/>
      <c r="AA210" s="20">
        <v>6</v>
      </c>
      <c r="AB210" s="20"/>
      <c r="AC210" s="20">
        <v>2.5</v>
      </c>
      <c r="AD210" s="20"/>
      <c r="AE210" s="20">
        <v>3.9</v>
      </c>
      <c r="AF210" s="20"/>
      <c r="AG210" s="20">
        <v>2.8</v>
      </c>
      <c r="AH210" s="20"/>
      <c r="AI210" s="20">
        <v>4.3</v>
      </c>
      <c r="AJ210" s="20"/>
      <c r="AK210" s="20">
        <v>7.3000000000000007</v>
      </c>
      <c r="AL210" s="20"/>
      <c r="AM210" s="20">
        <v>0</v>
      </c>
      <c r="AN210" s="20"/>
      <c r="AO210" s="20">
        <v>4.2</v>
      </c>
      <c r="AP210" s="20"/>
      <c r="AQ210" s="20">
        <v>3.4</v>
      </c>
      <c r="AR210" s="20"/>
      <c r="AS210" s="20">
        <v>3.4</v>
      </c>
      <c r="AT210" s="20"/>
      <c r="AU210" s="20">
        <v>2.8</v>
      </c>
      <c r="AV210" s="20"/>
      <c r="AW210" s="20">
        <v>3.6</v>
      </c>
      <c r="AX210" s="20"/>
      <c r="AY210" s="20">
        <v>2</v>
      </c>
      <c r="AZ210" s="20"/>
      <c r="BA210" s="20">
        <v>4</v>
      </c>
      <c r="BB210" s="20"/>
      <c r="BC210" s="20">
        <v>3</v>
      </c>
    </row>
    <row r="211" spans="1:148" ht="14.1" customHeight="1" x14ac:dyDescent="0.3">
      <c r="A211" s="7" t="s">
        <v>306</v>
      </c>
      <c r="B211" s="20"/>
      <c r="C211" s="20">
        <v>1.4</v>
      </c>
      <c r="D211" s="20"/>
      <c r="E211" s="20">
        <v>2</v>
      </c>
      <c r="F211" s="20"/>
      <c r="G211" s="20">
        <v>0</v>
      </c>
      <c r="H211" s="20"/>
      <c r="I211" s="20">
        <v>1.4</v>
      </c>
      <c r="J211" s="20"/>
      <c r="K211" s="20">
        <v>0</v>
      </c>
      <c r="L211" s="20"/>
      <c r="M211" s="20">
        <v>1</v>
      </c>
      <c r="N211" s="20"/>
      <c r="O211" s="20">
        <v>3.4</v>
      </c>
      <c r="P211" s="20"/>
      <c r="Q211" s="20">
        <v>2</v>
      </c>
      <c r="R211" s="20"/>
      <c r="S211" s="20">
        <v>2</v>
      </c>
      <c r="T211" s="20"/>
      <c r="U211" s="20">
        <v>0.5</v>
      </c>
      <c r="V211" s="20"/>
      <c r="W211" s="20">
        <v>3.2</v>
      </c>
      <c r="X211" s="20"/>
      <c r="Y211" s="20">
        <v>0.4</v>
      </c>
      <c r="Z211" s="20"/>
      <c r="AA211" s="20">
        <v>4.8000000000000007</v>
      </c>
      <c r="AB211" s="20"/>
      <c r="AC211" s="20">
        <v>2.5</v>
      </c>
      <c r="AD211" s="20"/>
      <c r="AE211" s="20">
        <v>3</v>
      </c>
      <c r="AF211" s="20"/>
      <c r="AG211" s="20">
        <v>2.8</v>
      </c>
      <c r="AH211" s="20"/>
      <c r="AI211" s="20">
        <v>3.7</v>
      </c>
      <c r="AJ211" s="20"/>
      <c r="AK211" s="20">
        <v>5.4</v>
      </c>
      <c r="AL211" s="20"/>
      <c r="AM211" s="20">
        <v>0</v>
      </c>
      <c r="AN211" s="20"/>
      <c r="AO211" s="20">
        <v>3.4</v>
      </c>
      <c r="AP211" s="20"/>
      <c r="AQ211" s="20">
        <v>2.2999999999999998</v>
      </c>
      <c r="AR211" s="20"/>
      <c r="AS211" s="20">
        <v>2.4</v>
      </c>
      <c r="AT211" s="20"/>
      <c r="AU211" s="20">
        <v>2.8</v>
      </c>
      <c r="AV211" s="20"/>
      <c r="AW211" s="20">
        <v>3</v>
      </c>
      <c r="AX211" s="20"/>
      <c r="AY211" s="20">
        <v>1.5</v>
      </c>
      <c r="AZ211" s="20"/>
      <c r="BA211" s="20">
        <v>3.4</v>
      </c>
      <c r="BB211" s="20"/>
      <c r="BC211" s="20">
        <v>2</v>
      </c>
    </row>
    <row r="212" spans="1:148" ht="14.1" customHeight="1" x14ac:dyDescent="0.3">
      <c r="A212" s="7" t="s">
        <v>307</v>
      </c>
      <c r="B212" s="20">
        <v>0.4</v>
      </c>
      <c r="C212" s="20"/>
      <c r="D212" s="20">
        <v>1</v>
      </c>
      <c r="E212" s="20"/>
      <c r="F212" s="20">
        <v>1</v>
      </c>
      <c r="G212" s="20"/>
      <c r="H212" s="20">
        <v>1</v>
      </c>
      <c r="I212" s="20"/>
      <c r="J212" s="20">
        <v>0</v>
      </c>
      <c r="K212" s="20"/>
      <c r="L212" s="20">
        <v>0.4</v>
      </c>
      <c r="M212" s="20"/>
      <c r="N212" s="20">
        <v>1</v>
      </c>
      <c r="O212" s="20"/>
      <c r="P212" s="20">
        <v>1.2</v>
      </c>
      <c r="Q212" s="20"/>
      <c r="R212" s="20">
        <v>0.5</v>
      </c>
      <c r="S212" s="20"/>
      <c r="T212" s="20">
        <v>0</v>
      </c>
      <c r="U212" s="20"/>
      <c r="V212" s="20">
        <v>1.4</v>
      </c>
      <c r="W212" s="20"/>
      <c r="X212" s="20">
        <v>1</v>
      </c>
      <c r="Y212" s="20"/>
      <c r="Z212" s="20">
        <v>2.4</v>
      </c>
      <c r="AA212" s="20"/>
      <c r="AB212" s="20">
        <v>1.4</v>
      </c>
      <c r="AC212" s="20"/>
      <c r="AD212" s="20">
        <v>1.2</v>
      </c>
      <c r="AE212" s="20"/>
      <c r="AF212" s="20">
        <v>2</v>
      </c>
      <c r="AG212" s="20"/>
      <c r="AH212" s="20">
        <v>0</v>
      </c>
      <c r="AI212" s="20"/>
      <c r="AJ212" s="20">
        <v>2.2000000000000002</v>
      </c>
      <c r="AK212" s="20"/>
      <c r="AL212" s="20">
        <v>1.4</v>
      </c>
      <c r="AM212" s="20"/>
      <c r="AN212" s="20">
        <v>3.4</v>
      </c>
      <c r="AO212" s="20"/>
      <c r="AP212" s="20">
        <v>5.3000000000000007</v>
      </c>
      <c r="AQ212" s="20"/>
      <c r="AR212" s="20">
        <v>4.6000000000000014</v>
      </c>
      <c r="AS212" s="20"/>
      <c r="AT212" s="20">
        <v>0.8</v>
      </c>
      <c r="AU212" s="20"/>
      <c r="AV212" s="20">
        <v>0</v>
      </c>
      <c r="AW212" s="20"/>
      <c r="AX212" s="20">
        <v>0</v>
      </c>
      <c r="AY212" s="20"/>
      <c r="AZ212" s="20">
        <v>2.4</v>
      </c>
      <c r="BA212" s="20"/>
      <c r="BB212" s="20">
        <v>0</v>
      </c>
      <c r="BC212" s="20"/>
    </row>
    <row r="213" spans="1:148" ht="14.1" customHeight="1" x14ac:dyDescent="0.3">
      <c r="A213" s="7" t="s">
        <v>303</v>
      </c>
      <c r="B213" s="20"/>
      <c r="C213" s="20">
        <v>1.4</v>
      </c>
      <c r="D213" s="20"/>
      <c r="E213" s="20">
        <v>1.4</v>
      </c>
      <c r="F213" s="20"/>
      <c r="G213" s="20">
        <v>0</v>
      </c>
      <c r="H213" s="20"/>
      <c r="I213" s="20">
        <v>1.4</v>
      </c>
      <c r="J213" s="20"/>
      <c r="K213" s="20">
        <v>0</v>
      </c>
      <c r="L213" s="20"/>
      <c r="M213" s="20">
        <v>1</v>
      </c>
      <c r="N213" s="20"/>
      <c r="O213" s="20">
        <v>2.8</v>
      </c>
      <c r="P213" s="20"/>
      <c r="Q213" s="20">
        <v>2</v>
      </c>
      <c r="R213" s="20"/>
      <c r="S213" s="20">
        <v>1.4</v>
      </c>
      <c r="T213" s="20"/>
      <c r="U213" s="20">
        <v>0.4</v>
      </c>
      <c r="V213" s="20"/>
      <c r="W213" s="20">
        <v>3.2</v>
      </c>
      <c r="X213" s="20"/>
      <c r="Y213" s="20">
        <v>0.4</v>
      </c>
      <c r="Z213" s="20"/>
      <c r="AA213" s="20">
        <v>3</v>
      </c>
      <c r="AB213" s="20"/>
      <c r="AC213" s="20">
        <v>1.4</v>
      </c>
      <c r="AD213" s="20"/>
      <c r="AE213" s="20">
        <v>3</v>
      </c>
      <c r="AF213" s="20"/>
      <c r="AG213" s="20">
        <v>1.8</v>
      </c>
      <c r="AH213" s="20"/>
      <c r="AI213" s="20">
        <v>3.2</v>
      </c>
      <c r="AJ213" s="20"/>
      <c r="AK213" s="20">
        <v>3.4</v>
      </c>
      <c r="AL213" s="20"/>
      <c r="AM213" s="20">
        <v>0</v>
      </c>
      <c r="AN213" s="20"/>
      <c r="AO213" s="20">
        <v>2</v>
      </c>
      <c r="AP213" s="20"/>
      <c r="AQ213" s="20">
        <v>2.2000000000000002</v>
      </c>
      <c r="AR213" s="20"/>
      <c r="AS213" s="20">
        <v>2</v>
      </c>
      <c r="AT213" s="20"/>
      <c r="AU213" s="20">
        <v>1</v>
      </c>
      <c r="AV213" s="20"/>
      <c r="AW213" s="20">
        <v>3</v>
      </c>
      <c r="AX213" s="20"/>
      <c r="AY213" s="20">
        <v>1.4</v>
      </c>
      <c r="AZ213" s="20"/>
      <c r="BA213" s="20">
        <v>2.4</v>
      </c>
      <c r="BB213" s="20"/>
      <c r="BC213" s="20">
        <v>2</v>
      </c>
    </row>
    <row r="214" spans="1:148" ht="14.1" customHeight="1" x14ac:dyDescent="0.3">
      <c r="A214" s="7" t="s">
        <v>305</v>
      </c>
      <c r="B214" s="20">
        <v>0.4</v>
      </c>
      <c r="C214" s="20"/>
      <c r="D214" s="20">
        <v>1</v>
      </c>
      <c r="E214" s="20"/>
      <c r="F214" s="20">
        <v>1</v>
      </c>
      <c r="G214" s="20"/>
      <c r="H214" s="20">
        <v>1</v>
      </c>
      <c r="I214" s="20"/>
      <c r="J214" s="20">
        <v>0</v>
      </c>
      <c r="K214" s="20"/>
      <c r="L214" s="20">
        <v>0.4</v>
      </c>
      <c r="M214" s="20"/>
      <c r="N214" s="20">
        <v>1</v>
      </c>
      <c r="O214" s="20"/>
      <c r="P214" s="20">
        <v>0</v>
      </c>
      <c r="Q214" s="20"/>
      <c r="R214" s="20">
        <v>0.4</v>
      </c>
      <c r="S214" s="20"/>
      <c r="T214" s="20">
        <v>0</v>
      </c>
      <c r="U214" s="20"/>
      <c r="V214" s="20">
        <v>1.4</v>
      </c>
      <c r="W214" s="20"/>
      <c r="X214" s="20">
        <v>1</v>
      </c>
      <c r="Y214" s="20"/>
      <c r="Z214" s="20">
        <v>1.4</v>
      </c>
      <c r="AA214" s="20"/>
      <c r="AB214" s="20">
        <v>1</v>
      </c>
      <c r="AC214" s="20"/>
      <c r="AD214" s="20">
        <v>1.6</v>
      </c>
      <c r="AE214" s="20"/>
      <c r="AF214" s="20">
        <v>1.4</v>
      </c>
      <c r="AG214" s="20"/>
      <c r="AH214" s="20">
        <v>0</v>
      </c>
      <c r="AI214" s="20"/>
      <c r="AJ214" s="20">
        <v>2.2000000000000002</v>
      </c>
      <c r="AK214" s="20"/>
      <c r="AL214" s="20">
        <v>1.4</v>
      </c>
      <c r="AM214" s="20"/>
      <c r="AN214" s="20">
        <v>2</v>
      </c>
      <c r="AO214" s="20"/>
      <c r="AP214" s="20">
        <v>5.2</v>
      </c>
      <c r="AQ214" s="20"/>
      <c r="AR214" s="20">
        <v>4.6000000000000014</v>
      </c>
      <c r="AS214" s="20"/>
      <c r="AT214" s="20">
        <v>0.8</v>
      </c>
      <c r="AU214" s="20"/>
      <c r="AV214" s="20">
        <v>0</v>
      </c>
      <c r="AW214" s="20"/>
      <c r="AX214" s="20">
        <v>0</v>
      </c>
      <c r="AY214" s="20"/>
      <c r="AZ214" s="20">
        <v>2</v>
      </c>
      <c r="BA214" s="20"/>
      <c r="BB214" s="20">
        <v>0</v>
      </c>
      <c r="BC214" s="20"/>
    </row>
    <row r="215" spans="1:148" ht="14.1" customHeight="1" x14ac:dyDescent="0.3">
      <c r="A215" s="7" t="s">
        <v>304</v>
      </c>
      <c r="B215" s="20">
        <v>0.4</v>
      </c>
      <c r="C215" s="20"/>
      <c r="D215" s="20">
        <v>1</v>
      </c>
      <c r="E215" s="20"/>
      <c r="F215" s="20">
        <v>1</v>
      </c>
      <c r="G215" s="20"/>
      <c r="H215" s="20">
        <v>1</v>
      </c>
      <c r="I215" s="20"/>
      <c r="J215" s="20">
        <v>0</v>
      </c>
      <c r="K215" s="20"/>
      <c r="L215" s="20">
        <v>0.4</v>
      </c>
      <c r="M215" s="20"/>
      <c r="N215" s="20">
        <v>1</v>
      </c>
      <c r="O215" s="20"/>
      <c r="P215" s="20">
        <v>0</v>
      </c>
      <c r="Q215" s="20"/>
      <c r="R215" s="20">
        <v>0.4</v>
      </c>
      <c r="S215" s="20"/>
      <c r="T215" s="20">
        <v>0</v>
      </c>
      <c r="U215" s="20"/>
      <c r="V215" s="20">
        <v>1.4</v>
      </c>
      <c r="W215" s="20"/>
      <c r="X215" s="20">
        <v>1</v>
      </c>
      <c r="Y215" s="20"/>
      <c r="Z215" s="20">
        <v>1.4</v>
      </c>
      <c r="AA215" s="20"/>
      <c r="AB215" s="20">
        <v>1</v>
      </c>
      <c r="AC215" s="20"/>
      <c r="AD215" s="20">
        <v>1.6</v>
      </c>
      <c r="AE215" s="20"/>
      <c r="AF215" s="20">
        <v>1.4</v>
      </c>
      <c r="AG215" s="20"/>
      <c r="AH215" s="20">
        <v>0</v>
      </c>
      <c r="AI215" s="20"/>
      <c r="AJ215" s="20">
        <v>2.2000000000000002</v>
      </c>
      <c r="AK215" s="20"/>
      <c r="AL215" s="20">
        <v>1.4</v>
      </c>
      <c r="AM215" s="20"/>
      <c r="AN215" s="20">
        <v>2</v>
      </c>
      <c r="AO215" s="20"/>
      <c r="AP215" s="20">
        <v>5.2</v>
      </c>
      <c r="AQ215" s="20"/>
      <c r="AR215" s="20">
        <v>4.6000000000000014</v>
      </c>
      <c r="AS215" s="20"/>
      <c r="AT215" s="20">
        <v>0.8</v>
      </c>
      <c r="AU215" s="20"/>
      <c r="AV215" s="20">
        <v>0</v>
      </c>
      <c r="AW215" s="20"/>
      <c r="AX215" s="20">
        <v>0</v>
      </c>
      <c r="AY215" s="20"/>
      <c r="AZ215" s="20">
        <v>2</v>
      </c>
      <c r="BA215" s="20"/>
      <c r="BB215" s="20">
        <v>0</v>
      </c>
      <c r="BC215" s="20"/>
    </row>
    <row r="216" spans="1:148" ht="14.1" customHeight="1" x14ac:dyDescent="0.3">
      <c r="A216" s="7" t="s">
        <v>301</v>
      </c>
      <c r="B216" s="20"/>
      <c r="C216" s="20">
        <v>0</v>
      </c>
      <c r="D216" s="20"/>
      <c r="E216" s="20">
        <v>0</v>
      </c>
      <c r="F216" s="20"/>
      <c r="G216" s="20">
        <v>0</v>
      </c>
      <c r="H216" s="20"/>
      <c r="I216" s="20">
        <v>1</v>
      </c>
      <c r="J216" s="20"/>
      <c r="K216" s="20">
        <v>0</v>
      </c>
      <c r="L216" s="20"/>
      <c r="M216" s="20">
        <v>0.4</v>
      </c>
      <c r="N216" s="20"/>
      <c r="O216" s="20">
        <v>1.4</v>
      </c>
      <c r="P216" s="20"/>
      <c r="Q216" s="20">
        <v>0.8</v>
      </c>
      <c r="R216" s="20"/>
      <c r="S216" s="20">
        <v>2</v>
      </c>
      <c r="T216" s="20"/>
      <c r="U216" s="20">
        <v>0.4</v>
      </c>
      <c r="V216" s="20"/>
      <c r="W216" s="20">
        <v>1.4</v>
      </c>
      <c r="X216" s="20"/>
      <c r="Y216" s="20">
        <v>0.8</v>
      </c>
      <c r="Z216" s="20"/>
      <c r="AA216" s="20">
        <v>3.4</v>
      </c>
      <c r="AB216" s="20"/>
      <c r="AC216" s="20">
        <v>1</v>
      </c>
      <c r="AD216" s="20"/>
      <c r="AE216" s="20">
        <v>0.4</v>
      </c>
      <c r="AF216" s="20"/>
      <c r="AG216" s="20">
        <v>1.8</v>
      </c>
      <c r="AH216" s="20"/>
      <c r="AI216" s="20">
        <v>1</v>
      </c>
      <c r="AJ216" s="20"/>
      <c r="AK216" s="20">
        <v>0.8</v>
      </c>
      <c r="AL216" s="20"/>
      <c r="AM216" s="20">
        <v>0</v>
      </c>
      <c r="AN216" s="20"/>
      <c r="AO216" s="20">
        <v>0.4</v>
      </c>
      <c r="AP216" s="20"/>
      <c r="AQ216" s="20">
        <v>1</v>
      </c>
      <c r="AR216" s="20"/>
      <c r="AS216" s="20">
        <v>2</v>
      </c>
      <c r="AT216" s="20"/>
      <c r="AU216" s="20">
        <v>0</v>
      </c>
      <c r="AV216" s="20"/>
      <c r="AW216" s="20">
        <v>0</v>
      </c>
      <c r="AX216" s="20"/>
      <c r="AY216" s="20">
        <v>0</v>
      </c>
      <c r="AZ216" s="20"/>
      <c r="BA216" s="20">
        <v>1.8</v>
      </c>
      <c r="BB216" s="20"/>
      <c r="BC216" s="20">
        <v>0</v>
      </c>
    </row>
    <row r="217" spans="1:148" ht="14.1" customHeight="1" x14ac:dyDescent="0.3">
      <c r="A217" s="7" t="s">
        <v>302</v>
      </c>
      <c r="B217" s="20">
        <v>0.4</v>
      </c>
      <c r="C217" s="20"/>
      <c r="D217" s="20">
        <v>0.4</v>
      </c>
      <c r="E217" s="20"/>
      <c r="F217" s="20">
        <v>0</v>
      </c>
      <c r="G217" s="20"/>
      <c r="H217" s="20">
        <v>0.4</v>
      </c>
      <c r="I217" s="20"/>
      <c r="J217" s="20">
        <v>0</v>
      </c>
      <c r="K217" s="20"/>
      <c r="L217" s="20">
        <v>0</v>
      </c>
      <c r="M217" s="20"/>
      <c r="N217" s="20">
        <v>0</v>
      </c>
      <c r="O217" s="20"/>
      <c r="P217" s="20">
        <v>0</v>
      </c>
      <c r="Q217" s="20"/>
      <c r="R217" s="20">
        <v>0</v>
      </c>
      <c r="S217" s="20"/>
      <c r="T217" s="20">
        <v>0</v>
      </c>
      <c r="U217" s="20"/>
      <c r="V217" s="20">
        <v>0</v>
      </c>
      <c r="W217" s="20"/>
      <c r="X217" s="20">
        <v>0.8</v>
      </c>
      <c r="Y217" s="20"/>
      <c r="Z217" s="20">
        <v>1</v>
      </c>
      <c r="AA217" s="20"/>
      <c r="AB217" s="20">
        <v>0</v>
      </c>
      <c r="AC217" s="20"/>
      <c r="AD217" s="20">
        <v>0</v>
      </c>
      <c r="AE217" s="20"/>
      <c r="AF217" s="20">
        <v>0</v>
      </c>
      <c r="AG217" s="20"/>
      <c r="AH217" s="20">
        <v>0</v>
      </c>
      <c r="AI217" s="20"/>
      <c r="AJ217" s="20">
        <v>1</v>
      </c>
      <c r="AK217" s="20"/>
      <c r="AL217" s="20">
        <v>1.4</v>
      </c>
      <c r="AM217" s="20"/>
      <c r="AN217" s="20">
        <v>0.4</v>
      </c>
      <c r="AO217" s="20"/>
      <c r="AP217" s="20">
        <v>0</v>
      </c>
      <c r="AQ217" s="20"/>
      <c r="AR217" s="20">
        <v>1</v>
      </c>
      <c r="AS217" s="20"/>
      <c r="AT217" s="20">
        <v>0</v>
      </c>
      <c r="AU217" s="20"/>
      <c r="AV217" s="20">
        <v>0</v>
      </c>
      <c r="AW217" s="20"/>
      <c r="AX217" s="20">
        <v>0</v>
      </c>
      <c r="AY217" s="20"/>
      <c r="AZ217" s="20">
        <v>1.4</v>
      </c>
      <c r="BA217" s="20"/>
      <c r="BB217" s="20">
        <v>0</v>
      </c>
      <c r="BC217" s="20"/>
    </row>
    <row r="218" spans="1:148" ht="14.1" customHeight="1" x14ac:dyDescent="0.3">
      <c r="A218" s="69" t="s">
        <v>116</v>
      </c>
      <c r="B218" s="70">
        <f>MAX(B172:B217)</f>
        <v>7</v>
      </c>
      <c r="C218" s="70">
        <f t="shared" ref="C218:BC218" si="10">MAX(C172:C217)</f>
        <v>8</v>
      </c>
      <c r="D218" s="70">
        <f t="shared" si="10"/>
        <v>8.4</v>
      </c>
      <c r="E218" s="70">
        <f t="shared" si="10"/>
        <v>7.4</v>
      </c>
      <c r="F218" s="70">
        <f t="shared" si="10"/>
        <v>72.600000000000009</v>
      </c>
      <c r="G218" s="70">
        <f t="shared" si="10"/>
        <v>11</v>
      </c>
      <c r="H218" s="70">
        <f t="shared" si="10"/>
        <v>9.8000000000000007</v>
      </c>
      <c r="I218" s="70">
        <f t="shared" si="10"/>
        <v>15.4</v>
      </c>
      <c r="J218" s="70">
        <f t="shared" si="10"/>
        <v>7.3000000000000007</v>
      </c>
      <c r="K218" s="70">
        <f t="shared" si="10"/>
        <v>8.4</v>
      </c>
      <c r="L218" s="70">
        <f t="shared" si="10"/>
        <v>2.4</v>
      </c>
      <c r="M218" s="70">
        <f t="shared" si="10"/>
        <v>13.5</v>
      </c>
      <c r="N218" s="70">
        <f t="shared" si="10"/>
        <v>10.199999999999999</v>
      </c>
      <c r="O218" s="70">
        <f t="shared" si="10"/>
        <v>30.6</v>
      </c>
      <c r="P218" s="70">
        <f t="shared" si="10"/>
        <v>15</v>
      </c>
      <c r="Q218" s="70">
        <f t="shared" si="10"/>
        <v>15.8</v>
      </c>
      <c r="R218" s="70">
        <f t="shared" si="10"/>
        <v>15</v>
      </c>
      <c r="S218" s="70">
        <f t="shared" si="10"/>
        <v>16.100000000000001</v>
      </c>
      <c r="T218" s="70">
        <f t="shared" si="10"/>
        <v>12.2</v>
      </c>
      <c r="U218" s="70">
        <f t="shared" si="10"/>
        <v>9.1</v>
      </c>
      <c r="V218" s="70">
        <f t="shared" si="10"/>
        <v>19.600000000000001</v>
      </c>
      <c r="W218" s="70">
        <f t="shared" si="10"/>
        <v>16.8</v>
      </c>
      <c r="X218" s="70">
        <f t="shared" si="10"/>
        <v>17</v>
      </c>
      <c r="Y218" s="70">
        <f t="shared" si="10"/>
        <v>4</v>
      </c>
      <c r="Z218" s="70">
        <f t="shared" si="10"/>
        <v>28.2</v>
      </c>
      <c r="AA218" s="70">
        <f t="shared" si="10"/>
        <v>27.4</v>
      </c>
      <c r="AB218" s="70">
        <f t="shared" si="10"/>
        <v>15.9</v>
      </c>
      <c r="AC218" s="70">
        <f t="shared" si="10"/>
        <v>25.6</v>
      </c>
      <c r="AD218" s="70">
        <f t="shared" si="10"/>
        <v>13.4</v>
      </c>
      <c r="AE218" s="70">
        <f t="shared" si="10"/>
        <v>29.3</v>
      </c>
      <c r="AF218" s="70">
        <f t="shared" si="10"/>
        <v>15.2</v>
      </c>
      <c r="AG218" s="70">
        <f t="shared" si="10"/>
        <v>19.8</v>
      </c>
      <c r="AH218" s="70">
        <f t="shared" si="10"/>
        <v>11.1</v>
      </c>
      <c r="AI218" s="70">
        <f t="shared" si="10"/>
        <v>24.6</v>
      </c>
      <c r="AJ218" s="70">
        <f t="shared" si="10"/>
        <v>15.2</v>
      </c>
      <c r="AK218" s="70">
        <f t="shared" si="10"/>
        <v>23.8</v>
      </c>
      <c r="AL218" s="70">
        <f t="shared" si="10"/>
        <v>16.399999999999999</v>
      </c>
      <c r="AM218" s="70">
        <f t="shared" si="10"/>
        <v>0</v>
      </c>
      <c r="AN218" s="70">
        <f t="shared" si="10"/>
        <v>33.799999999999997</v>
      </c>
      <c r="AO218" s="70">
        <f t="shared" si="10"/>
        <v>23.8</v>
      </c>
      <c r="AP218" s="70">
        <f t="shared" si="10"/>
        <v>24.9</v>
      </c>
      <c r="AQ218" s="70">
        <f t="shared" si="10"/>
        <v>30</v>
      </c>
      <c r="AR218" s="70">
        <f t="shared" si="10"/>
        <v>26</v>
      </c>
      <c r="AS218" s="70">
        <f t="shared" si="10"/>
        <v>27.2</v>
      </c>
      <c r="AT218" s="70">
        <f t="shared" si="10"/>
        <v>21</v>
      </c>
      <c r="AU218" s="70">
        <f t="shared" si="10"/>
        <v>15.3</v>
      </c>
      <c r="AV218" s="70">
        <f t="shared" si="10"/>
        <v>17.399999999999999</v>
      </c>
      <c r="AW218" s="70">
        <f t="shared" si="10"/>
        <v>16.399999999999999</v>
      </c>
      <c r="AX218" s="70">
        <f t="shared" si="10"/>
        <v>21.4</v>
      </c>
      <c r="AY218" s="70">
        <f t="shared" si="10"/>
        <v>23.4</v>
      </c>
      <c r="AZ218" s="70">
        <f t="shared" si="10"/>
        <v>30</v>
      </c>
      <c r="BA218" s="70">
        <f t="shared" si="10"/>
        <v>30</v>
      </c>
      <c r="BB218" s="70">
        <f t="shared" si="10"/>
        <v>20.8</v>
      </c>
      <c r="BC218" s="70">
        <f t="shared" si="10"/>
        <v>18</v>
      </c>
    </row>
    <row r="219" spans="1:148" ht="14.1" customHeight="1" x14ac:dyDescent="0.3">
      <c r="A219" s="21" t="s">
        <v>117</v>
      </c>
      <c r="B219" s="23">
        <f>HOUR(B170)</f>
        <v>7</v>
      </c>
      <c r="C219" s="23">
        <f t="shared" ref="C219:BC219" si="11">HOUR(C170)</f>
        <v>7</v>
      </c>
      <c r="D219" s="23">
        <f t="shared" si="11"/>
        <v>7</v>
      </c>
      <c r="E219" s="23">
        <f t="shared" si="11"/>
        <v>8</v>
      </c>
      <c r="F219" s="23">
        <f t="shared" si="11"/>
        <v>8</v>
      </c>
      <c r="G219" s="23">
        <f t="shared" si="11"/>
        <v>8</v>
      </c>
      <c r="H219" s="23">
        <f t="shared" si="11"/>
        <v>8</v>
      </c>
      <c r="I219" s="23">
        <f t="shared" si="11"/>
        <v>9</v>
      </c>
      <c r="J219" s="23">
        <f t="shared" si="11"/>
        <v>9</v>
      </c>
      <c r="K219" s="23">
        <f t="shared" si="11"/>
        <v>9</v>
      </c>
      <c r="L219" s="23">
        <f t="shared" si="11"/>
        <v>9</v>
      </c>
      <c r="M219" s="23">
        <f t="shared" si="11"/>
        <v>9</v>
      </c>
      <c r="N219" s="23">
        <f t="shared" si="11"/>
        <v>10</v>
      </c>
      <c r="O219" s="23">
        <f t="shared" si="11"/>
        <v>10</v>
      </c>
      <c r="P219" s="23">
        <f t="shared" si="11"/>
        <v>10</v>
      </c>
      <c r="Q219" s="23">
        <f t="shared" si="11"/>
        <v>10</v>
      </c>
      <c r="R219" s="23">
        <f t="shared" si="11"/>
        <v>11</v>
      </c>
      <c r="S219" s="23">
        <f t="shared" si="11"/>
        <v>11</v>
      </c>
      <c r="T219" s="23">
        <f t="shared" si="11"/>
        <v>11</v>
      </c>
      <c r="U219" s="23">
        <f t="shared" si="11"/>
        <v>11</v>
      </c>
      <c r="V219" s="23">
        <f t="shared" si="11"/>
        <v>12</v>
      </c>
      <c r="W219" s="23">
        <f t="shared" si="11"/>
        <v>12</v>
      </c>
      <c r="X219" s="23">
        <f t="shared" si="11"/>
        <v>12</v>
      </c>
      <c r="Y219" s="23">
        <f t="shared" si="11"/>
        <v>12</v>
      </c>
      <c r="Z219" s="23">
        <f t="shared" si="11"/>
        <v>13</v>
      </c>
      <c r="AA219" s="23">
        <f t="shared" si="11"/>
        <v>13</v>
      </c>
      <c r="AB219" s="23">
        <f t="shared" si="11"/>
        <v>13</v>
      </c>
      <c r="AC219" s="23">
        <f t="shared" si="11"/>
        <v>13</v>
      </c>
      <c r="AD219" s="23">
        <f t="shared" si="11"/>
        <v>14</v>
      </c>
      <c r="AE219" s="23">
        <f t="shared" si="11"/>
        <v>14</v>
      </c>
      <c r="AF219" s="23">
        <f t="shared" si="11"/>
        <v>14</v>
      </c>
      <c r="AG219" s="23">
        <f t="shared" si="11"/>
        <v>14</v>
      </c>
      <c r="AH219" s="23">
        <f t="shared" si="11"/>
        <v>15</v>
      </c>
      <c r="AI219" s="23">
        <f t="shared" si="11"/>
        <v>15</v>
      </c>
      <c r="AJ219" s="23">
        <f t="shared" si="11"/>
        <v>15</v>
      </c>
      <c r="AK219" s="23">
        <f t="shared" si="11"/>
        <v>16</v>
      </c>
      <c r="AL219" s="23">
        <f t="shared" si="11"/>
        <v>16</v>
      </c>
      <c r="AM219" s="23">
        <f t="shared" si="11"/>
        <v>16</v>
      </c>
      <c r="AN219" s="23">
        <f t="shared" si="11"/>
        <v>16</v>
      </c>
      <c r="AO219" s="23">
        <f t="shared" si="11"/>
        <v>16</v>
      </c>
      <c r="AP219" s="23">
        <f t="shared" si="11"/>
        <v>17</v>
      </c>
      <c r="AQ219" s="23">
        <f t="shared" si="11"/>
        <v>17</v>
      </c>
      <c r="AR219" s="23">
        <f t="shared" si="11"/>
        <v>18</v>
      </c>
      <c r="AS219" s="23">
        <f t="shared" si="11"/>
        <v>18</v>
      </c>
      <c r="AT219" s="23">
        <f t="shared" si="11"/>
        <v>19</v>
      </c>
      <c r="AU219" s="23">
        <f t="shared" si="11"/>
        <v>19</v>
      </c>
      <c r="AV219" s="23">
        <f t="shared" si="11"/>
        <v>20</v>
      </c>
      <c r="AW219" s="23">
        <f t="shared" si="11"/>
        <v>20</v>
      </c>
      <c r="AX219" s="23">
        <f t="shared" si="11"/>
        <v>21</v>
      </c>
      <c r="AY219" s="23">
        <f t="shared" si="11"/>
        <v>21</v>
      </c>
      <c r="AZ219" s="23">
        <f t="shared" si="11"/>
        <v>22</v>
      </c>
      <c r="BA219" s="23">
        <f t="shared" si="11"/>
        <v>22</v>
      </c>
      <c r="BB219" s="23">
        <f t="shared" si="11"/>
        <v>23</v>
      </c>
      <c r="BC219" s="23">
        <f t="shared" si="11"/>
        <v>23</v>
      </c>
    </row>
    <row r="223" spans="1:148" s="13" customFormat="1" ht="14.1" customHeight="1" x14ac:dyDescent="0.3">
      <c r="A223" s="15" t="s">
        <v>353</v>
      </c>
      <c r="B223"/>
      <c r="C223"/>
      <c r="D223"/>
      <c r="E223"/>
      <c r="F223"/>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row>
    <row r="224" spans="1:148" ht="14.1" customHeight="1" x14ac:dyDescent="0.3">
      <c r="A224" s="16" t="s">
        <v>82</v>
      </c>
      <c r="B224" s="16">
        <v>7001</v>
      </c>
      <c r="C224" s="16">
        <v>7003</v>
      </c>
      <c r="D224" s="16">
        <v>7005</v>
      </c>
      <c r="E224" s="16">
        <v>7007</v>
      </c>
      <c r="F224" s="16">
        <v>7009</v>
      </c>
      <c r="G224" s="16">
        <v>7011</v>
      </c>
      <c r="H224" s="16">
        <v>7013</v>
      </c>
      <c r="I224" s="16">
        <v>7015</v>
      </c>
      <c r="J224" s="16">
        <v>7017</v>
      </c>
      <c r="K224" s="16">
        <v>7019</v>
      </c>
      <c r="L224" s="16">
        <v>7021</v>
      </c>
      <c r="M224" s="16">
        <v>7023</v>
      </c>
      <c r="N224" s="16">
        <v>7025</v>
      </c>
      <c r="O224" s="16">
        <v>7027</v>
      </c>
      <c r="P224" s="16">
        <v>7029</v>
      </c>
      <c r="Q224" s="16">
        <v>7031</v>
      </c>
      <c r="R224" s="16">
        <v>7033</v>
      </c>
      <c r="S224" s="16">
        <v>7035</v>
      </c>
      <c r="T224" s="16">
        <v>7037</v>
      </c>
      <c r="U224" s="16">
        <v>7039</v>
      </c>
      <c r="V224" s="16">
        <v>7041</v>
      </c>
      <c r="W224" s="16">
        <v>7043</v>
      </c>
      <c r="X224" s="16">
        <v>7045</v>
      </c>
      <c r="Y224" s="16">
        <v>7047</v>
      </c>
      <c r="Z224" s="16">
        <v>7049</v>
      </c>
      <c r="AA224" s="16">
        <v>7051</v>
      </c>
      <c r="AB224" s="16">
        <v>7053</v>
      </c>
      <c r="AC224" s="16">
        <v>7055</v>
      </c>
      <c r="AD224" s="16">
        <v>7057</v>
      </c>
      <c r="AE224" s="16">
        <v>7059</v>
      </c>
      <c r="AF224" s="16">
        <v>7061</v>
      </c>
    </row>
    <row r="225" spans="1:32" ht="14.1" customHeight="1" x14ac:dyDescent="0.3">
      <c r="A225" s="18" t="s">
        <v>83</v>
      </c>
      <c r="B225" s="59">
        <v>0.37083333333333335</v>
      </c>
      <c r="C225" s="59">
        <v>0.39027777777777778</v>
      </c>
      <c r="D225" s="59">
        <v>0.41250000000000003</v>
      </c>
      <c r="E225" s="59">
        <v>0.43333333333333335</v>
      </c>
      <c r="F225" s="59">
        <v>0.45347222222222222</v>
      </c>
      <c r="G225" s="59">
        <v>0.47500000000000003</v>
      </c>
      <c r="H225" s="59">
        <v>0.49583333333333335</v>
      </c>
      <c r="I225" s="59">
        <v>0.5180555555555556</v>
      </c>
      <c r="J225" s="59">
        <v>0.53819444444444442</v>
      </c>
      <c r="K225" s="59">
        <v>0.56111111111111112</v>
      </c>
      <c r="L225" s="59">
        <v>0.57847222222222217</v>
      </c>
      <c r="M225" s="59">
        <v>0.59791666666666665</v>
      </c>
      <c r="N225" s="59">
        <v>0.62013888888888891</v>
      </c>
      <c r="O225" s="59">
        <v>0.63958333333333328</v>
      </c>
      <c r="P225" s="59">
        <v>0.66180555555555554</v>
      </c>
      <c r="Q225" s="59">
        <v>0.68125000000000002</v>
      </c>
      <c r="R225" s="59">
        <v>0.70138888888888884</v>
      </c>
      <c r="S225" s="59">
        <v>0.72222222222222221</v>
      </c>
      <c r="T225" s="59">
        <v>0.74652777777777779</v>
      </c>
      <c r="U225" s="59">
        <v>0.76597222222222217</v>
      </c>
      <c r="V225" s="59">
        <v>0.78819444444444453</v>
      </c>
      <c r="W225" s="59">
        <v>0.80833333333333324</v>
      </c>
      <c r="X225" s="59">
        <v>0.82986111111111116</v>
      </c>
      <c r="Y225" s="59">
        <v>0.85</v>
      </c>
      <c r="Z225" s="59">
        <v>0.87152777777777779</v>
      </c>
      <c r="AA225" s="59">
        <v>0.89166666666666661</v>
      </c>
      <c r="AB225" s="59">
        <v>0.91388888888888886</v>
      </c>
      <c r="AC225" s="59">
        <v>0.93333333333333324</v>
      </c>
      <c r="AD225" s="59">
        <v>0.9555555555555556</v>
      </c>
      <c r="AE225" s="59">
        <v>0.97499999999999998</v>
      </c>
      <c r="AF225" s="59">
        <v>0.99722222222222223</v>
      </c>
    </row>
    <row r="227" spans="1:32" ht="14.1" customHeight="1" x14ac:dyDescent="0.3">
      <c r="A227" s="7" t="s">
        <v>301</v>
      </c>
      <c r="B227" s="20">
        <v>1.4</v>
      </c>
      <c r="C227" s="20"/>
      <c r="D227" s="20">
        <v>2.8</v>
      </c>
      <c r="E227" s="20"/>
      <c r="F227" s="20">
        <v>3.4</v>
      </c>
      <c r="G227" s="20"/>
      <c r="H227" s="20">
        <v>3.4</v>
      </c>
      <c r="I227" s="20"/>
      <c r="J227" s="20">
        <v>0.8</v>
      </c>
      <c r="K227" s="20"/>
      <c r="L227" s="20">
        <v>3</v>
      </c>
      <c r="M227" s="20"/>
      <c r="N227" s="20">
        <v>4.4000000000000004</v>
      </c>
      <c r="O227" s="20"/>
      <c r="P227" s="20">
        <v>1.8</v>
      </c>
      <c r="Q227" s="20"/>
      <c r="R227" s="20">
        <v>1.4</v>
      </c>
      <c r="S227" s="20"/>
      <c r="T227" s="20">
        <v>2</v>
      </c>
      <c r="U227" s="20"/>
      <c r="V227" s="20">
        <v>2.2000000000000002</v>
      </c>
      <c r="W227" s="20"/>
      <c r="X227" s="20">
        <v>1.8</v>
      </c>
      <c r="Y227" s="20"/>
      <c r="Z227" s="20">
        <v>0.4</v>
      </c>
      <c r="AA227" s="20"/>
      <c r="AB227" s="20">
        <v>1.4</v>
      </c>
      <c r="AC227" s="20"/>
      <c r="AD227" s="20">
        <v>0</v>
      </c>
      <c r="AE227" s="20"/>
      <c r="AF227" s="20">
        <v>0.4</v>
      </c>
    </row>
    <row r="228" spans="1:32" ht="14.1" customHeight="1" x14ac:dyDescent="0.3">
      <c r="A228" s="7" t="s">
        <v>302</v>
      </c>
      <c r="B228" s="20"/>
      <c r="C228" s="20">
        <v>1</v>
      </c>
      <c r="D228" s="20"/>
      <c r="E228" s="20">
        <v>2</v>
      </c>
      <c r="F228" s="20"/>
      <c r="G228" s="20">
        <v>0.8</v>
      </c>
      <c r="H228" s="20"/>
      <c r="I228" s="20">
        <v>1</v>
      </c>
      <c r="J228" s="20"/>
      <c r="K228" s="20">
        <v>2.8</v>
      </c>
      <c r="L228" s="20"/>
      <c r="M228" s="20">
        <v>1.8</v>
      </c>
      <c r="N228" s="20"/>
      <c r="O228" s="20">
        <v>2.2000000000000002</v>
      </c>
      <c r="P228" s="20"/>
      <c r="Q228" s="20">
        <v>1.8</v>
      </c>
      <c r="R228" s="20"/>
      <c r="S228" s="20">
        <v>0</v>
      </c>
      <c r="T228" s="20"/>
      <c r="U228" s="20">
        <v>1.4</v>
      </c>
      <c r="V228" s="20"/>
      <c r="W228" s="20">
        <v>2.4</v>
      </c>
      <c r="X228" s="20"/>
      <c r="Y228" s="20">
        <v>1</v>
      </c>
      <c r="Z228" s="20"/>
      <c r="AA228" s="20">
        <v>0</v>
      </c>
      <c r="AB228" s="20"/>
      <c r="AC228" s="20">
        <v>1.4</v>
      </c>
      <c r="AD228" s="20"/>
      <c r="AE228" s="20">
        <v>0.4</v>
      </c>
      <c r="AF228" s="20"/>
    </row>
    <row r="229" spans="1:32" ht="14.1" customHeight="1" x14ac:dyDescent="0.3">
      <c r="A229" s="7" t="s">
        <v>303</v>
      </c>
      <c r="B229" s="20">
        <v>1.4</v>
      </c>
      <c r="C229" s="20"/>
      <c r="D229" s="20">
        <v>3.2</v>
      </c>
      <c r="E229" s="20"/>
      <c r="F229" s="20">
        <v>3.4</v>
      </c>
      <c r="G229" s="20"/>
      <c r="H229" s="20">
        <v>4</v>
      </c>
      <c r="I229" s="20"/>
      <c r="J229" s="20">
        <v>1.4</v>
      </c>
      <c r="K229" s="20"/>
      <c r="L229" s="20">
        <v>3.8</v>
      </c>
      <c r="M229" s="20"/>
      <c r="N229" s="20">
        <v>4.4000000000000004</v>
      </c>
      <c r="O229" s="20"/>
      <c r="P229" s="20">
        <v>2.4</v>
      </c>
      <c r="Q229" s="20"/>
      <c r="R229" s="20">
        <v>2.4</v>
      </c>
      <c r="S229" s="20"/>
      <c r="T229" s="20">
        <v>2.4</v>
      </c>
      <c r="U229" s="20"/>
      <c r="V229" s="20">
        <v>2.8</v>
      </c>
      <c r="W229" s="20"/>
      <c r="X229" s="20">
        <v>1.8</v>
      </c>
      <c r="Y229" s="20"/>
      <c r="Z229" s="20">
        <v>0.4</v>
      </c>
      <c r="AA229" s="20"/>
      <c r="AB229" s="20">
        <v>1.4</v>
      </c>
      <c r="AC229" s="20"/>
      <c r="AD229" s="20">
        <v>0</v>
      </c>
      <c r="AE229" s="20"/>
      <c r="AF229" s="20">
        <v>0.4</v>
      </c>
    </row>
    <row r="230" spans="1:32" ht="14.1" customHeight="1" x14ac:dyDescent="0.3">
      <c r="A230" s="7" t="s">
        <v>304</v>
      </c>
      <c r="B230" s="20"/>
      <c r="C230" s="20">
        <v>1</v>
      </c>
      <c r="D230" s="20"/>
      <c r="E230" s="20">
        <v>2</v>
      </c>
      <c r="F230" s="20"/>
      <c r="G230" s="20">
        <v>0.8</v>
      </c>
      <c r="H230" s="20"/>
      <c r="I230" s="20">
        <v>1</v>
      </c>
      <c r="J230" s="20"/>
      <c r="K230" s="20">
        <v>2.8</v>
      </c>
      <c r="L230" s="20"/>
      <c r="M230" s="20">
        <v>1.8</v>
      </c>
      <c r="N230" s="20"/>
      <c r="O230" s="20">
        <v>2.2000000000000002</v>
      </c>
      <c r="P230" s="20"/>
      <c r="Q230" s="20">
        <v>1.8</v>
      </c>
      <c r="R230" s="20"/>
      <c r="S230" s="20">
        <v>0</v>
      </c>
      <c r="T230" s="20"/>
      <c r="U230" s="20">
        <v>1.4</v>
      </c>
      <c r="V230" s="20"/>
      <c r="W230" s="20">
        <v>2.4</v>
      </c>
      <c r="X230" s="20"/>
      <c r="Y230" s="20">
        <v>1</v>
      </c>
      <c r="Z230" s="20"/>
      <c r="AA230" s="20">
        <v>0</v>
      </c>
      <c r="AB230" s="20"/>
      <c r="AC230" s="20">
        <v>1.4</v>
      </c>
      <c r="AD230" s="20"/>
      <c r="AE230" s="20">
        <v>0.4</v>
      </c>
      <c r="AF230" s="20"/>
    </row>
    <row r="231" spans="1:32" ht="14.1" customHeight="1" x14ac:dyDescent="0.3">
      <c r="A231" s="7" t="s">
        <v>305</v>
      </c>
      <c r="B231" s="20"/>
      <c r="C231" s="20">
        <v>1</v>
      </c>
      <c r="D231" s="20"/>
      <c r="E231" s="20">
        <v>2.4</v>
      </c>
      <c r="F231" s="20"/>
      <c r="G231" s="20">
        <v>1.8</v>
      </c>
      <c r="H231" s="20"/>
      <c r="I231" s="20">
        <v>1</v>
      </c>
      <c r="J231" s="20"/>
      <c r="K231" s="20">
        <v>3.2</v>
      </c>
      <c r="L231" s="20"/>
      <c r="M231" s="20">
        <v>2.2000000000000002</v>
      </c>
      <c r="N231" s="20"/>
      <c r="O231" s="20">
        <v>2.8</v>
      </c>
      <c r="P231" s="20"/>
      <c r="Q231" s="20">
        <v>2.6</v>
      </c>
      <c r="R231" s="20"/>
      <c r="S231" s="20">
        <v>0</v>
      </c>
      <c r="T231" s="20"/>
      <c r="U231" s="20">
        <v>1.4</v>
      </c>
      <c r="V231" s="20"/>
      <c r="W231" s="20">
        <v>2.4</v>
      </c>
      <c r="X231" s="20"/>
      <c r="Y231" s="20">
        <v>1</v>
      </c>
      <c r="Z231" s="20"/>
      <c r="AA231" s="20">
        <v>0</v>
      </c>
      <c r="AB231" s="20"/>
      <c r="AC231" s="20">
        <v>1.4</v>
      </c>
      <c r="AD231" s="20"/>
      <c r="AE231" s="20">
        <v>0.4</v>
      </c>
      <c r="AF231" s="20"/>
    </row>
    <row r="232" spans="1:32" ht="14.1" customHeight="1" x14ac:dyDescent="0.3">
      <c r="A232" s="7" t="s">
        <v>306</v>
      </c>
      <c r="B232" s="20">
        <v>1.4</v>
      </c>
      <c r="C232" s="20"/>
      <c r="D232" s="20">
        <v>3.8</v>
      </c>
      <c r="E232" s="20"/>
      <c r="F232" s="20">
        <v>4</v>
      </c>
      <c r="G232" s="20"/>
      <c r="H232" s="20">
        <v>5</v>
      </c>
      <c r="I232" s="20"/>
      <c r="J232" s="20">
        <v>2.4</v>
      </c>
      <c r="K232" s="20"/>
      <c r="L232" s="20">
        <v>3.8</v>
      </c>
      <c r="M232" s="20"/>
      <c r="N232" s="20">
        <v>4.4000000000000004</v>
      </c>
      <c r="O232" s="20"/>
      <c r="P232" s="20">
        <v>3</v>
      </c>
      <c r="Q232" s="20"/>
      <c r="R232" s="20">
        <v>3</v>
      </c>
      <c r="S232" s="20"/>
      <c r="T232" s="20">
        <v>2.4</v>
      </c>
      <c r="U232" s="20"/>
      <c r="V232" s="20">
        <v>2.8</v>
      </c>
      <c r="W232" s="20"/>
      <c r="X232" s="20">
        <v>2.8</v>
      </c>
      <c r="Y232" s="20"/>
      <c r="Z232" s="20">
        <v>0.4</v>
      </c>
      <c r="AA232" s="20"/>
      <c r="AB232" s="20">
        <v>1.4</v>
      </c>
      <c r="AC232" s="20"/>
      <c r="AD232" s="20">
        <v>0.4</v>
      </c>
      <c r="AE232" s="20"/>
      <c r="AF232" s="20">
        <v>0.4</v>
      </c>
    </row>
    <row r="233" spans="1:32" ht="14.1" customHeight="1" x14ac:dyDescent="0.3">
      <c r="A233" s="7" t="s">
        <v>307</v>
      </c>
      <c r="B233" s="20"/>
      <c r="C233" s="20">
        <v>1.8</v>
      </c>
      <c r="D233" s="20"/>
      <c r="E233" s="20">
        <v>3.4</v>
      </c>
      <c r="F233" s="20"/>
      <c r="G233" s="20">
        <v>4.2</v>
      </c>
      <c r="H233" s="20"/>
      <c r="I233" s="20">
        <v>4</v>
      </c>
      <c r="J233" s="20"/>
      <c r="K233" s="20">
        <v>5.4</v>
      </c>
      <c r="L233" s="20"/>
      <c r="M233" s="20">
        <v>2.8</v>
      </c>
      <c r="N233" s="20"/>
      <c r="O233" s="20">
        <v>3.8</v>
      </c>
      <c r="P233" s="20"/>
      <c r="Q233" s="20">
        <v>4.6000000000000014</v>
      </c>
      <c r="R233" s="20"/>
      <c r="S233" s="20">
        <v>1.4</v>
      </c>
      <c r="T233" s="20"/>
      <c r="U233" s="20">
        <v>1.4</v>
      </c>
      <c r="V233" s="20"/>
      <c r="W233" s="20">
        <v>2.4</v>
      </c>
      <c r="X233" s="20"/>
      <c r="Y233" s="20">
        <v>3.2</v>
      </c>
      <c r="Z233" s="20"/>
      <c r="AA233" s="20">
        <v>0</v>
      </c>
      <c r="AB233" s="20"/>
      <c r="AC233" s="20">
        <v>1.4</v>
      </c>
      <c r="AD233" s="20"/>
      <c r="AE233" s="20">
        <v>0.4</v>
      </c>
      <c r="AF233" s="20"/>
    </row>
    <row r="234" spans="1:32" ht="14.1" customHeight="1" x14ac:dyDescent="0.3">
      <c r="A234" s="7" t="s">
        <v>308</v>
      </c>
      <c r="B234" s="20">
        <v>3</v>
      </c>
      <c r="C234" s="20"/>
      <c r="D234" s="20">
        <v>3.8</v>
      </c>
      <c r="E234" s="20"/>
      <c r="F234" s="20">
        <v>4</v>
      </c>
      <c r="G234" s="20"/>
      <c r="H234" s="20">
        <v>6.4</v>
      </c>
      <c r="I234" s="20"/>
      <c r="J234" s="20">
        <v>4.2</v>
      </c>
      <c r="K234" s="20"/>
      <c r="L234" s="20">
        <v>3.8</v>
      </c>
      <c r="M234" s="20"/>
      <c r="N234" s="20">
        <v>5.1000000000000014</v>
      </c>
      <c r="O234" s="20"/>
      <c r="P234" s="20">
        <v>3.4</v>
      </c>
      <c r="Q234" s="20"/>
      <c r="R234" s="20">
        <v>5.4</v>
      </c>
      <c r="S234" s="20"/>
      <c r="T234" s="20">
        <v>3.4</v>
      </c>
      <c r="U234" s="20"/>
      <c r="V234" s="20">
        <v>2.8</v>
      </c>
      <c r="W234" s="20"/>
      <c r="X234" s="20">
        <v>2.8</v>
      </c>
      <c r="Y234" s="20"/>
      <c r="Z234" s="20">
        <v>0.8</v>
      </c>
      <c r="AA234" s="20"/>
      <c r="AB234" s="20">
        <v>1.8</v>
      </c>
      <c r="AC234" s="20"/>
      <c r="AD234" s="20">
        <v>0.4</v>
      </c>
      <c r="AE234" s="20"/>
      <c r="AF234" s="20">
        <v>0.4</v>
      </c>
    </row>
    <row r="235" spans="1:32" ht="14.1" customHeight="1" x14ac:dyDescent="0.3">
      <c r="A235" s="7" t="s">
        <v>309</v>
      </c>
      <c r="B235" s="20"/>
      <c r="C235" s="20">
        <v>1.8</v>
      </c>
      <c r="D235" s="20"/>
      <c r="E235" s="20">
        <v>4</v>
      </c>
      <c r="F235" s="20"/>
      <c r="G235" s="20">
        <v>4.8000000000000007</v>
      </c>
      <c r="H235" s="20"/>
      <c r="I235" s="20">
        <v>5.8000000000000007</v>
      </c>
      <c r="J235" s="20"/>
      <c r="K235" s="20">
        <v>6.4</v>
      </c>
      <c r="L235" s="20"/>
      <c r="M235" s="20">
        <v>2.8</v>
      </c>
      <c r="N235" s="20"/>
      <c r="O235" s="20">
        <v>5.4</v>
      </c>
      <c r="P235" s="20"/>
      <c r="Q235" s="20">
        <v>5.2</v>
      </c>
      <c r="R235" s="20"/>
      <c r="S235" s="20">
        <v>2</v>
      </c>
      <c r="T235" s="20"/>
      <c r="U235" s="20">
        <v>1.8</v>
      </c>
      <c r="V235" s="20"/>
      <c r="W235" s="20">
        <v>2.4</v>
      </c>
      <c r="X235" s="20"/>
      <c r="Y235" s="20">
        <v>3.8</v>
      </c>
      <c r="Z235" s="20"/>
      <c r="AA235" s="20">
        <v>0</v>
      </c>
      <c r="AB235" s="20"/>
      <c r="AC235" s="20">
        <v>1.4</v>
      </c>
      <c r="AD235" s="20"/>
      <c r="AE235" s="20">
        <v>0.4</v>
      </c>
      <c r="AF235" s="20"/>
    </row>
    <row r="236" spans="1:32" ht="14.1" customHeight="1" x14ac:dyDescent="0.3">
      <c r="A236" s="7" t="s">
        <v>310</v>
      </c>
      <c r="B236" s="20">
        <v>5.2</v>
      </c>
      <c r="C236" s="20">
        <v>2.8</v>
      </c>
      <c r="D236" s="20">
        <v>5.6000000000000014</v>
      </c>
      <c r="E236" s="20">
        <v>4.8000000000000007</v>
      </c>
      <c r="F236" s="20">
        <v>5.3000000000000007</v>
      </c>
      <c r="G236" s="20">
        <v>7.2</v>
      </c>
      <c r="H236" s="20">
        <v>7.2</v>
      </c>
      <c r="I236" s="20">
        <v>8</v>
      </c>
      <c r="J236" s="20">
        <v>8.7000000000000011</v>
      </c>
      <c r="K236" s="20">
        <v>12.8</v>
      </c>
      <c r="L236" s="20">
        <v>9.1</v>
      </c>
      <c r="M236" s="20">
        <v>6.4</v>
      </c>
      <c r="N236" s="20">
        <v>7.9</v>
      </c>
      <c r="O236" s="20">
        <v>6.8000000000000007</v>
      </c>
      <c r="P236" s="20">
        <v>4.8000000000000007</v>
      </c>
      <c r="Q236" s="20">
        <v>6.2</v>
      </c>
      <c r="R236" s="20">
        <v>8.2000000000000011</v>
      </c>
      <c r="S236" s="20">
        <v>3</v>
      </c>
      <c r="T236" s="20">
        <v>3.4</v>
      </c>
      <c r="U236" s="20">
        <v>2.2000000000000002</v>
      </c>
      <c r="V236" s="20">
        <v>5.4</v>
      </c>
      <c r="W236" s="20">
        <v>4.2</v>
      </c>
      <c r="X236" s="20">
        <v>2</v>
      </c>
      <c r="Y236" s="20">
        <v>5</v>
      </c>
      <c r="Z236" s="20">
        <v>0.8</v>
      </c>
      <c r="AA236" s="20">
        <v>1.4</v>
      </c>
      <c r="AB236" s="20">
        <v>1.7</v>
      </c>
      <c r="AC236" s="20">
        <v>1.8</v>
      </c>
      <c r="AD236" s="20">
        <v>0.4</v>
      </c>
      <c r="AE236" s="20">
        <v>0.8</v>
      </c>
      <c r="AF236" s="20">
        <v>0.4</v>
      </c>
    </row>
    <row r="237" spans="1:32" ht="14.1" customHeight="1" x14ac:dyDescent="0.3">
      <c r="A237" s="7" t="s">
        <v>311</v>
      </c>
      <c r="B237" s="20">
        <v>8</v>
      </c>
      <c r="C237" s="20">
        <v>5.6000000000000014</v>
      </c>
      <c r="D237" s="20">
        <v>9.6000000000000014</v>
      </c>
      <c r="E237" s="20">
        <v>12.2</v>
      </c>
      <c r="F237" s="20">
        <v>6.8000000000000007</v>
      </c>
      <c r="G237" s="20">
        <v>14.4</v>
      </c>
      <c r="H237" s="20">
        <v>14.6</v>
      </c>
      <c r="I237" s="20">
        <v>12</v>
      </c>
      <c r="J237" s="20">
        <v>18.2</v>
      </c>
      <c r="K237" s="20">
        <v>20.2</v>
      </c>
      <c r="L237" s="20">
        <v>13.9</v>
      </c>
      <c r="M237" s="20">
        <v>12.6</v>
      </c>
      <c r="N237" s="20">
        <v>11.6</v>
      </c>
      <c r="O237" s="20">
        <v>12.8</v>
      </c>
      <c r="P237" s="20">
        <v>12.2</v>
      </c>
      <c r="Q237" s="20">
        <v>11.6</v>
      </c>
      <c r="R237" s="20">
        <v>11.4</v>
      </c>
      <c r="S237" s="20">
        <v>7.8000000000000007</v>
      </c>
      <c r="T237" s="20">
        <v>9.2000000000000011</v>
      </c>
      <c r="U237" s="20">
        <v>5.4</v>
      </c>
      <c r="V237" s="20">
        <v>7.8000000000000007</v>
      </c>
      <c r="W237" s="20">
        <v>8.4</v>
      </c>
      <c r="X237" s="20">
        <v>6.2</v>
      </c>
      <c r="Y237" s="20">
        <v>6.8000000000000007</v>
      </c>
      <c r="Z237" s="20">
        <v>3.8</v>
      </c>
      <c r="AA237" s="20">
        <v>3.4</v>
      </c>
      <c r="AB237" s="20">
        <v>3.5</v>
      </c>
      <c r="AC237" s="20">
        <v>4</v>
      </c>
      <c r="AD237" s="20">
        <v>1</v>
      </c>
      <c r="AE237" s="20">
        <v>2</v>
      </c>
      <c r="AF237" s="20">
        <v>0.4</v>
      </c>
    </row>
    <row r="238" spans="1:32" ht="14.1" customHeight="1" x14ac:dyDescent="0.3">
      <c r="A238" s="7" t="s">
        <v>312</v>
      </c>
      <c r="B238" s="20">
        <v>8.4</v>
      </c>
      <c r="C238" s="20">
        <v>7.2</v>
      </c>
      <c r="D238" s="20">
        <v>11.6</v>
      </c>
      <c r="E238" s="20">
        <v>13.2</v>
      </c>
      <c r="F238" s="20">
        <v>7.4</v>
      </c>
      <c r="G238" s="20">
        <v>14.4</v>
      </c>
      <c r="H238" s="20">
        <v>15</v>
      </c>
      <c r="I238" s="20">
        <v>12.4</v>
      </c>
      <c r="J238" s="20">
        <v>17</v>
      </c>
      <c r="K238" s="20">
        <v>22.4</v>
      </c>
      <c r="L238" s="20">
        <v>14.3</v>
      </c>
      <c r="M238" s="20">
        <v>15.8</v>
      </c>
      <c r="N238" s="20">
        <v>16</v>
      </c>
      <c r="O238" s="20">
        <v>14.8</v>
      </c>
      <c r="P238" s="20">
        <v>12.2</v>
      </c>
      <c r="Q238" s="20">
        <v>13.8</v>
      </c>
      <c r="R238" s="20">
        <v>11.8</v>
      </c>
      <c r="S238" s="20">
        <v>7.8000000000000007</v>
      </c>
      <c r="T238" s="20">
        <v>8.7000000000000011</v>
      </c>
      <c r="U238" s="20">
        <v>5.8000000000000007</v>
      </c>
      <c r="V238" s="20">
        <v>8.8000000000000007</v>
      </c>
      <c r="W238" s="20">
        <v>9.4</v>
      </c>
      <c r="X238" s="20">
        <v>6.2</v>
      </c>
      <c r="Y238" s="20">
        <v>8</v>
      </c>
      <c r="Z238" s="20">
        <v>4.2</v>
      </c>
      <c r="AA238" s="20">
        <v>3.4</v>
      </c>
      <c r="AB238" s="20">
        <v>3.5</v>
      </c>
      <c r="AC238" s="20">
        <v>5.4</v>
      </c>
      <c r="AD238" s="20">
        <v>1.4</v>
      </c>
      <c r="AE238" s="20">
        <v>2.4</v>
      </c>
      <c r="AF238" s="20">
        <v>0.4</v>
      </c>
    </row>
    <row r="239" spans="1:32" ht="14.1" customHeight="1" x14ac:dyDescent="0.3">
      <c r="A239" s="7" t="s">
        <v>313</v>
      </c>
      <c r="B239" s="20">
        <v>9</v>
      </c>
      <c r="C239" s="20">
        <v>8.8000000000000007</v>
      </c>
      <c r="D239" s="20">
        <v>11.5</v>
      </c>
      <c r="E239" s="20">
        <v>13.2</v>
      </c>
      <c r="F239" s="20">
        <v>7.8000000000000007</v>
      </c>
      <c r="G239" s="20">
        <v>16.2</v>
      </c>
      <c r="H239" s="20">
        <v>15</v>
      </c>
      <c r="I239" s="20">
        <v>13.4</v>
      </c>
      <c r="J239" s="20">
        <v>17</v>
      </c>
      <c r="K239" s="20">
        <v>24.4</v>
      </c>
      <c r="L239" s="20">
        <v>16.100000000000001</v>
      </c>
      <c r="M239" s="20">
        <v>16.600000000000001</v>
      </c>
      <c r="N239" s="20">
        <v>17.399999999999999</v>
      </c>
      <c r="O239" s="20">
        <v>14.8</v>
      </c>
      <c r="P239" s="20">
        <v>13</v>
      </c>
      <c r="Q239" s="20">
        <v>15</v>
      </c>
      <c r="R239" s="20">
        <v>12.4</v>
      </c>
      <c r="S239" s="20">
        <v>7.8000000000000007</v>
      </c>
      <c r="T239" s="20">
        <v>9.5</v>
      </c>
      <c r="U239" s="20">
        <v>6.4</v>
      </c>
      <c r="V239" s="20">
        <v>9.2000000000000011</v>
      </c>
      <c r="W239" s="20">
        <v>10</v>
      </c>
      <c r="X239" s="20">
        <v>6.6000000000000014</v>
      </c>
      <c r="Y239" s="20">
        <v>9.2000000000000011</v>
      </c>
      <c r="Z239" s="20">
        <v>5.4</v>
      </c>
      <c r="AA239" s="20">
        <v>3.8</v>
      </c>
      <c r="AB239" s="20">
        <v>4.1000000000000014</v>
      </c>
      <c r="AC239" s="20">
        <v>5.2</v>
      </c>
      <c r="AD239" s="20">
        <v>1.8</v>
      </c>
      <c r="AE239" s="20">
        <v>2.4</v>
      </c>
      <c r="AF239" s="20">
        <v>1</v>
      </c>
    </row>
    <row r="240" spans="1:32" ht="14.1" customHeight="1" x14ac:dyDescent="0.3">
      <c r="A240" s="7" t="s">
        <v>314</v>
      </c>
      <c r="B240" s="20">
        <v>9.4</v>
      </c>
      <c r="C240" s="20">
        <v>11</v>
      </c>
      <c r="D240" s="20">
        <v>12.5</v>
      </c>
      <c r="E240" s="20">
        <v>13.2</v>
      </c>
      <c r="F240" s="20">
        <v>8.8000000000000007</v>
      </c>
      <c r="G240" s="20">
        <v>20.2</v>
      </c>
      <c r="H240" s="20">
        <v>16.399999999999999</v>
      </c>
      <c r="I240" s="20">
        <v>14.8</v>
      </c>
      <c r="J240" s="20">
        <v>17.399999999999999</v>
      </c>
      <c r="K240" s="20">
        <v>25.2</v>
      </c>
      <c r="L240" s="20">
        <v>16.100000000000001</v>
      </c>
      <c r="M240" s="20">
        <v>18.2</v>
      </c>
      <c r="N240" s="20">
        <v>17</v>
      </c>
      <c r="O240" s="20">
        <v>16.600000000000001</v>
      </c>
      <c r="P240" s="20">
        <v>14.2</v>
      </c>
      <c r="Q240" s="20">
        <v>17.8</v>
      </c>
      <c r="R240" s="20">
        <v>12.2</v>
      </c>
      <c r="S240" s="20">
        <v>8.8000000000000007</v>
      </c>
      <c r="T240" s="20">
        <v>11.1</v>
      </c>
      <c r="U240" s="20">
        <v>7.4</v>
      </c>
      <c r="V240" s="20">
        <v>9.2000000000000011</v>
      </c>
      <c r="W240" s="20">
        <v>10</v>
      </c>
      <c r="X240" s="20">
        <v>7.4</v>
      </c>
      <c r="Y240" s="20">
        <v>9.2000000000000011</v>
      </c>
      <c r="Z240" s="20">
        <v>5.4</v>
      </c>
      <c r="AA240" s="20">
        <v>3.8</v>
      </c>
      <c r="AB240" s="20">
        <v>4.1000000000000014</v>
      </c>
      <c r="AC240" s="20">
        <v>5.2</v>
      </c>
      <c r="AD240" s="20">
        <v>1.8</v>
      </c>
      <c r="AE240" s="20">
        <v>3.8</v>
      </c>
      <c r="AF240" s="20">
        <v>1.4</v>
      </c>
    </row>
    <row r="241" spans="1:32" ht="14.1" customHeight="1" x14ac:dyDescent="0.3">
      <c r="A241" s="7" t="s">
        <v>315</v>
      </c>
      <c r="B241" s="20">
        <v>9.4</v>
      </c>
      <c r="C241" s="20">
        <v>11.4</v>
      </c>
      <c r="D241" s="20">
        <v>12.9</v>
      </c>
      <c r="E241" s="20">
        <v>12.8</v>
      </c>
      <c r="F241" s="20">
        <v>10</v>
      </c>
      <c r="G241" s="20">
        <v>20.399999999999999</v>
      </c>
      <c r="H241" s="20">
        <v>16.399999999999999</v>
      </c>
      <c r="I241" s="20">
        <v>15.2</v>
      </c>
      <c r="J241" s="20">
        <v>17.399999999999999</v>
      </c>
      <c r="K241" s="20">
        <v>25.2</v>
      </c>
      <c r="L241" s="20">
        <v>15.5</v>
      </c>
      <c r="M241" s="20">
        <v>18.8</v>
      </c>
      <c r="N241" s="20">
        <v>18</v>
      </c>
      <c r="O241" s="20">
        <v>18.8</v>
      </c>
      <c r="P241" s="20">
        <v>15.4</v>
      </c>
      <c r="Q241" s="20">
        <v>18.600000000000001</v>
      </c>
      <c r="R241" s="20">
        <v>11.6</v>
      </c>
      <c r="S241" s="20">
        <v>9.4</v>
      </c>
      <c r="T241" s="20">
        <v>12.1</v>
      </c>
      <c r="U241" s="20">
        <v>7.8000000000000007</v>
      </c>
      <c r="V241" s="20">
        <v>10.199999999999999</v>
      </c>
      <c r="W241" s="20">
        <v>10.4</v>
      </c>
      <c r="X241" s="20">
        <v>7.4</v>
      </c>
      <c r="Y241" s="20">
        <v>9.2000000000000011</v>
      </c>
      <c r="Z241" s="20">
        <v>5.4</v>
      </c>
      <c r="AA241" s="20">
        <v>3.8</v>
      </c>
      <c r="AB241" s="20">
        <v>4.7</v>
      </c>
      <c r="AC241" s="20">
        <v>6.4</v>
      </c>
      <c r="AD241" s="20">
        <v>2.8</v>
      </c>
      <c r="AE241" s="20">
        <v>3.8</v>
      </c>
      <c r="AF241" s="20">
        <v>1.4</v>
      </c>
    </row>
    <row r="242" spans="1:32" ht="14.1" customHeight="1" x14ac:dyDescent="0.3">
      <c r="A242" s="7" t="s">
        <v>316</v>
      </c>
      <c r="B242" s="20">
        <v>9.9</v>
      </c>
      <c r="C242" s="20">
        <v>12.2</v>
      </c>
      <c r="D242" s="20">
        <v>12.9</v>
      </c>
      <c r="E242" s="20">
        <v>14.8</v>
      </c>
      <c r="F242" s="20">
        <v>10.6</v>
      </c>
      <c r="G242" s="20">
        <v>20.8</v>
      </c>
      <c r="H242" s="20">
        <v>21.4</v>
      </c>
      <c r="I242" s="20">
        <v>20.100000000000001</v>
      </c>
      <c r="J242" s="20">
        <v>19.2</v>
      </c>
      <c r="K242" s="20">
        <v>27.4</v>
      </c>
      <c r="L242" s="20">
        <v>15.5</v>
      </c>
      <c r="M242" s="20">
        <v>17.8</v>
      </c>
      <c r="N242" s="20">
        <v>24.4</v>
      </c>
      <c r="O242" s="20">
        <v>20.6</v>
      </c>
      <c r="P242" s="20">
        <v>16</v>
      </c>
      <c r="Q242" s="20">
        <v>20.2</v>
      </c>
      <c r="R242" s="20">
        <v>13.8</v>
      </c>
      <c r="S242" s="20">
        <v>9.4</v>
      </c>
      <c r="T242" s="20">
        <v>11.6</v>
      </c>
      <c r="U242" s="20">
        <v>7.4</v>
      </c>
      <c r="V242" s="20">
        <v>9.4</v>
      </c>
      <c r="W242" s="20">
        <v>11.4</v>
      </c>
      <c r="X242" s="20">
        <v>8.6</v>
      </c>
      <c r="Y242" s="20">
        <v>9.2000000000000011</v>
      </c>
      <c r="Z242" s="20">
        <v>5.4</v>
      </c>
      <c r="AA242" s="20">
        <v>4</v>
      </c>
      <c r="AB242" s="20">
        <v>5.3000000000000007</v>
      </c>
      <c r="AC242" s="20">
        <v>6.4</v>
      </c>
      <c r="AD242" s="20">
        <v>3.6</v>
      </c>
      <c r="AE242" s="20">
        <v>4.4000000000000004</v>
      </c>
      <c r="AF242" s="20">
        <v>1.4</v>
      </c>
    </row>
    <row r="243" spans="1:32" ht="14.1" customHeight="1" x14ac:dyDescent="0.3">
      <c r="A243" s="7" t="s">
        <v>317</v>
      </c>
      <c r="B243" s="20">
        <v>11.4</v>
      </c>
      <c r="C243" s="20">
        <v>11.6</v>
      </c>
      <c r="D243" s="20">
        <v>15</v>
      </c>
      <c r="E243" s="20">
        <v>12.4</v>
      </c>
      <c r="F243" s="20">
        <v>12</v>
      </c>
      <c r="G243" s="20">
        <v>21.1</v>
      </c>
      <c r="H243" s="20">
        <v>20.6</v>
      </c>
      <c r="I243" s="20">
        <v>24.5</v>
      </c>
      <c r="J243" s="20">
        <v>21</v>
      </c>
      <c r="K243" s="20">
        <v>29.6</v>
      </c>
      <c r="L243" s="20">
        <v>17.5</v>
      </c>
      <c r="M243" s="20">
        <v>19.600000000000001</v>
      </c>
      <c r="N243" s="20">
        <v>25.3</v>
      </c>
      <c r="O243" s="20">
        <v>19.399999999999999</v>
      </c>
      <c r="P243" s="20">
        <v>14.2</v>
      </c>
      <c r="Q243" s="20">
        <v>20.8</v>
      </c>
      <c r="R243" s="20">
        <v>17.2</v>
      </c>
      <c r="S243" s="20">
        <v>10</v>
      </c>
      <c r="T243" s="20">
        <v>12.4</v>
      </c>
      <c r="U243" s="20">
        <v>7.4</v>
      </c>
      <c r="V243" s="20">
        <v>9.4</v>
      </c>
      <c r="W243" s="20">
        <v>12</v>
      </c>
      <c r="X243" s="20">
        <v>9.4</v>
      </c>
      <c r="Y243" s="20">
        <v>9.6000000000000014</v>
      </c>
      <c r="Z243" s="20">
        <v>6.4</v>
      </c>
      <c r="AA243" s="20">
        <v>4.4000000000000004</v>
      </c>
      <c r="AB243" s="20">
        <v>5.8000000000000007</v>
      </c>
      <c r="AC243" s="20">
        <v>6.4</v>
      </c>
      <c r="AD243" s="20">
        <v>3.6</v>
      </c>
      <c r="AE243" s="20">
        <v>4.9000000000000004</v>
      </c>
      <c r="AF243" s="20">
        <v>1.4</v>
      </c>
    </row>
    <row r="244" spans="1:32" ht="14.1" customHeight="1" x14ac:dyDescent="0.3">
      <c r="A244" s="7" t="s">
        <v>318</v>
      </c>
      <c r="B244" s="20">
        <v>13.8</v>
      </c>
      <c r="C244" s="20">
        <v>14</v>
      </c>
      <c r="D244" s="20">
        <v>15</v>
      </c>
      <c r="E244" s="20">
        <v>12.8</v>
      </c>
      <c r="F244" s="20">
        <v>14.4</v>
      </c>
      <c r="G244" s="20">
        <v>21.2</v>
      </c>
      <c r="H244" s="20">
        <v>20.6</v>
      </c>
      <c r="I244" s="20">
        <v>23.8</v>
      </c>
      <c r="J244" s="20">
        <v>20.399999999999999</v>
      </c>
      <c r="K244" s="20">
        <v>31.4</v>
      </c>
      <c r="L244" s="20">
        <v>17.899999999999999</v>
      </c>
      <c r="M244" s="20">
        <v>22</v>
      </c>
      <c r="N244" s="20">
        <v>26.4</v>
      </c>
      <c r="O244" s="20">
        <v>20.399999999999999</v>
      </c>
      <c r="P244" s="20">
        <v>15.2</v>
      </c>
      <c r="Q244" s="20">
        <v>21.2</v>
      </c>
      <c r="R244" s="20">
        <v>18.600000000000001</v>
      </c>
      <c r="S244" s="20">
        <v>10.9</v>
      </c>
      <c r="T244" s="20">
        <v>12</v>
      </c>
      <c r="U244" s="20">
        <v>8</v>
      </c>
      <c r="V244" s="20">
        <v>9.4</v>
      </c>
      <c r="W244" s="20">
        <v>13</v>
      </c>
      <c r="X244" s="20">
        <v>9.4</v>
      </c>
      <c r="Y244" s="20">
        <v>9.8000000000000007</v>
      </c>
      <c r="Z244" s="20">
        <v>6.8000000000000007</v>
      </c>
      <c r="AA244" s="20">
        <v>4.4000000000000004</v>
      </c>
      <c r="AB244" s="20">
        <v>6.3000000000000007</v>
      </c>
      <c r="AC244" s="20">
        <v>6</v>
      </c>
      <c r="AD244" s="20">
        <v>3.6</v>
      </c>
      <c r="AE244" s="20">
        <v>4.4000000000000004</v>
      </c>
      <c r="AF244" s="20">
        <v>1.4</v>
      </c>
    </row>
    <row r="245" spans="1:32" ht="14.1" customHeight="1" x14ac:dyDescent="0.3">
      <c r="A245" s="7" t="s">
        <v>319</v>
      </c>
      <c r="B245" s="20">
        <v>15.2</v>
      </c>
      <c r="C245" s="20">
        <v>14.8</v>
      </c>
      <c r="D245" s="20">
        <v>15.6</v>
      </c>
      <c r="E245" s="20">
        <v>16.399999999999999</v>
      </c>
      <c r="F245" s="20">
        <v>21.4</v>
      </c>
      <c r="G245" s="20">
        <v>22.4</v>
      </c>
      <c r="H245" s="20">
        <v>24</v>
      </c>
      <c r="I245" s="20">
        <v>24.6</v>
      </c>
      <c r="J245" s="20">
        <v>22.2</v>
      </c>
      <c r="K245" s="20">
        <v>31.8</v>
      </c>
      <c r="L245" s="20">
        <v>17.899999999999999</v>
      </c>
      <c r="M245" s="20">
        <v>23.2</v>
      </c>
      <c r="N245" s="20">
        <v>27.4</v>
      </c>
      <c r="O245" s="20">
        <v>21.4</v>
      </c>
      <c r="P245" s="20">
        <v>15.8</v>
      </c>
      <c r="Q245" s="20">
        <v>23</v>
      </c>
      <c r="R245" s="20">
        <v>20.2</v>
      </c>
      <c r="S245" s="20">
        <v>11.3</v>
      </c>
      <c r="T245" s="20">
        <v>12.3</v>
      </c>
      <c r="U245" s="20">
        <v>8</v>
      </c>
      <c r="V245" s="20">
        <v>10.4</v>
      </c>
      <c r="W245" s="20">
        <v>14.4</v>
      </c>
      <c r="X245" s="20">
        <v>10.199999999999999</v>
      </c>
      <c r="Y245" s="20">
        <v>9.2000000000000011</v>
      </c>
      <c r="Z245" s="20">
        <v>7.4</v>
      </c>
      <c r="AA245" s="20">
        <v>4.4000000000000004</v>
      </c>
      <c r="AB245" s="20">
        <v>7.8000000000000007</v>
      </c>
      <c r="AC245" s="20">
        <v>6.4</v>
      </c>
      <c r="AD245" s="20">
        <v>3.6</v>
      </c>
      <c r="AE245" s="20">
        <v>4.4000000000000004</v>
      </c>
      <c r="AF245" s="20">
        <v>1.4</v>
      </c>
    </row>
    <row r="246" spans="1:32" ht="14.1" customHeight="1" x14ac:dyDescent="0.3">
      <c r="A246" s="7" t="s">
        <v>320</v>
      </c>
      <c r="B246" s="20">
        <v>15.2</v>
      </c>
      <c r="C246" s="20">
        <v>14.7</v>
      </c>
      <c r="D246" s="20">
        <v>16.2</v>
      </c>
      <c r="E246" s="20">
        <v>17</v>
      </c>
      <c r="F246" s="20">
        <v>21.4</v>
      </c>
      <c r="G246" s="20">
        <v>22</v>
      </c>
      <c r="H246" s="20">
        <v>24.2</v>
      </c>
      <c r="I246" s="20">
        <v>25.2</v>
      </c>
      <c r="J246" s="20">
        <v>22.2</v>
      </c>
      <c r="K246" s="20">
        <v>31.8</v>
      </c>
      <c r="L246" s="20">
        <v>17.8</v>
      </c>
      <c r="M246" s="20">
        <v>23.6</v>
      </c>
      <c r="N246" s="20">
        <v>27.8</v>
      </c>
      <c r="O246" s="20">
        <v>22</v>
      </c>
      <c r="P246" s="20">
        <v>15.8</v>
      </c>
      <c r="Q246" s="20">
        <v>23.7</v>
      </c>
      <c r="R246" s="20">
        <v>21.6</v>
      </c>
      <c r="S246" s="20">
        <v>12.7</v>
      </c>
      <c r="T246" s="20">
        <v>12.8</v>
      </c>
      <c r="U246" s="20">
        <v>7.4</v>
      </c>
      <c r="V246" s="20">
        <v>10.4</v>
      </c>
      <c r="W246" s="20">
        <v>14.4</v>
      </c>
      <c r="X246" s="20">
        <v>10.8</v>
      </c>
      <c r="Y246" s="20">
        <v>10</v>
      </c>
      <c r="Z246" s="20">
        <v>7.4</v>
      </c>
      <c r="AA246" s="20">
        <v>4.4000000000000004</v>
      </c>
      <c r="AB246" s="20">
        <v>7.6000000000000014</v>
      </c>
      <c r="AC246" s="20">
        <v>6.4</v>
      </c>
      <c r="AD246" s="20">
        <v>4.2</v>
      </c>
      <c r="AE246" s="20">
        <v>4.3</v>
      </c>
      <c r="AF246" s="20">
        <v>1.4</v>
      </c>
    </row>
    <row r="247" spans="1:32" ht="14.1" customHeight="1" x14ac:dyDescent="0.3">
      <c r="A247" s="7" t="s">
        <v>321</v>
      </c>
      <c r="B247" s="20">
        <v>15.2</v>
      </c>
      <c r="C247" s="20">
        <v>14.7</v>
      </c>
      <c r="D247" s="20">
        <v>16.600000000000001</v>
      </c>
      <c r="E247" s="20">
        <v>17</v>
      </c>
      <c r="F247" s="20">
        <v>21.8</v>
      </c>
      <c r="G247" s="20">
        <v>22.6</v>
      </c>
      <c r="H247" s="20">
        <v>24.2</v>
      </c>
      <c r="I247" s="20">
        <v>25.2</v>
      </c>
      <c r="J247" s="20">
        <v>23</v>
      </c>
      <c r="K247" s="20">
        <v>34.200000000000003</v>
      </c>
      <c r="L247" s="20">
        <v>18.399999999999999</v>
      </c>
      <c r="M247" s="20">
        <v>23.6</v>
      </c>
      <c r="N247" s="20">
        <v>27.6</v>
      </c>
      <c r="O247" s="20">
        <v>20.8</v>
      </c>
      <c r="P247" s="20">
        <v>15.8</v>
      </c>
      <c r="Q247" s="20">
        <v>24.3</v>
      </c>
      <c r="R247" s="20">
        <v>21</v>
      </c>
      <c r="S247" s="20">
        <v>14.3</v>
      </c>
      <c r="T247" s="20">
        <v>13</v>
      </c>
      <c r="U247" s="20">
        <v>7.4</v>
      </c>
      <c r="V247" s="20">
        <v>10.4</v>
      </c>
      <c r="W247" s="20">
        <v>14</v>
      </c>
      <c r="X247" s="20">
        <v>11.8</v>
      </c>
      <c r="Y247" s="20">
        <v>10</v>
      </c>
      <c r="Z247" s="20">
        <v>12</v>
      </c>
      <c r="AA247" s="20">
        <v>4.8000000000000007</v>
      </c>
      <c r="AB247" s="20">
        <v>7.8000000000000007</v>
      </c>
      <c r="AC247" s="20">
        <v>7</v>
      </c>
      <c r="AD247" s="20">
        <v>4.8000000000000007</v>
      </c>
      <c r="AE247" s="20">
        <v>4.3</v>
      </c>
      <c r="AF247" s="20">
        <v>1.4</v>
      </c>
    </row>
    <row r="248" spans="1:32" ht="14.1" customHeight="1" x14ac:dyDescent="0.3">
      <c r="A248" s="7" t="s">
        <v>322</v>
      </c>
      <c r="B248" s="20">
        <v>17</v>
      </c>
      <c r="C248" s="20">
        <v>14.7</v>
      </c>
      <c r="D248" s="20">
        <v>17</v>
      </c>
      <c r="E248" s="20">
        <v>17.8</v>
      </c>
      <c r="F248" s="20">
        <v>23.6</v>
      </c>
      <c r="G248" s="20">
        <v>24</v>
      </c>
      <c r="H248" s="20">
        <v>26.5</v>
      </c>
      <c r="I248" s="20">
        <v>28</v>
      </c>
      <c r="J248" s="20">
        <v>24</v>
      </c>
      <c r="K248" s="20">
        <v>35.4</v>
      </c>
      <c r="L248" s="20">
        <v>19</v>
      </c>
      <c r="M248" s="20">
        <v>24.6</v>
      </c>
      <c r="N248" s="20">
        <v>30.8</v>
      </c>
      <c r="O248" s="20">
        <v>21.8</v>
      </c>
      <c r="P248" s="20">
        <v>15.2</v>
      </c>
      <c r="Q248" s="20">
        <v>22.9</v>
      </c>
      <c r="R248" s="20">
        <v>22.8</v>
      </c>
      <c r="S248" s="20">
        <v>13.5</v>
      </c>
      <c r="T248" s="20">
        <v>13.7</v>
      </c>
      <c r="U248" s="20">
        <v>6.8000000000000007</v>
      </c>
      <c r="V248" s="20">
        <v>9.4</v>
      </c>
      <c r="W248" s="20">
        <v>15.6</v>
      </c>
      <c r="X248" s="20">
        <v>11.4</v>
      </c>
      <c r="Y248" s="20">
        <v>10</v>
      </c>
      <c r="Z248" s="20">
        <v>12</v>
      </c>
      <c r="AA248" s="20">
        <v>5.2</v>
      </c>
      <c r="AB248" s="20">
        <v>7.8000000000000007</v>
      </c>
      <c r="AC248" s="20">
        <v>9.8000000000000007</v>
      </c>
      <c r="AD248" s="20">
        <v>4.8000000000000007</v>
      </c>
      <c r="AE248" s="20">
        <v>4.9000000000000004</v>
      </c>
      <c r="AF248" s="20">
        <v>2.6</v>
      </c>
    </row>
    <row r="249" spans="1:32" ht="14.1" customHeight="1" x14ac:dyDescent="0.3">
      <c r="A249" s="7" t="s">
        <v>323</v>
      </c>
      <c r="B249" s="20">
        <v>17.399999999999999</v>
      </c>
      <c r="C249" s="20">
        <v>14.7</v>
      </c>
      <c r="D249" s="20">
        <v>17.600000000000001</v>
      </c>
      <c r="E249" s="20">
        <v>16.8</v>
      </c>
      <c r="F249" s="20">
        <v>23.6</v>
      </c>
      <c r="G249" s="20">
        <v>24</v>
      </c>
      <c r="H249" s="20">
        <v>27.1</v>
      </c>
      <c r="I249" s="20">
        <v>27.4</v>
      </c>
      <c r="J249" s="20">
        <v>24</v>
      </c>
      <c r="K249" s="20">
        <v>34.4</v>
      </c>
      <c r="L249" s="20">
        <v>17.399999999999999</v>
      </c>
      <c r="M249" s="20">
        <v>25.2</v>
      </c>
      <c r="N249" s="20">
        <v>29.4</v>
      </c>
      <c r="O249" s="20">
        <v>22.3</v>
      </c>
      <c r="P249" s="20">
        <v>15.8</v>
      </c>
      <c r="Q249" s="20">
        <v>21.7</v>
      </c>
      <c r="R249" s="20">
        <v>20.8</v>
      </c>
      <c r="S249" s="20">
        <v>12.3</v>
      </c>
      <c r="T249" s="20">
        <v>13.2</v>
      </c>
      <c r="U249" s="20">
        <v>8</v>
      </c>
      <c r="V249" s="20">
        <v>8.4</v>
      </c>
      <c r="W249" s="20">
        <v>14.4</v>
      </c>
      <c r="X249" s="20">
        <v>9.4</v>
      </c>
      <c r="Y249" s="20">
        <v>9.2000000000000011</v>
      </c>
      <c r="Z249" s="20">
        <v>12</v>
      </c>
      <c r="AA249" s="20">
        <v>5.2</v>
      </c>
      <c r="AB249" s="20">
        <v>7.6000000000000014</v>
      </c>
      <c r="AC249" s="20">
        <v>9.8000000000000007</v>
      </c>
      <c r="AD249" s="20">
        <v>5.4</v>
      </c>
      <c r="AE249" s="20">
        <v>3.8</v>
      </c>
      <c r="AF249" s="20">
        <v>2.2000000000000002</v>
      </c>
    </row>
    <row r="250" spans="1:32" ht="14.1" customHeight="1" x14ac:dyDescent="0.3">
      <c r="A250" s="7" t="s">
        <v>324</v>
      </c>
      <c r="B250" s="20">
        <v>15</v>
      </c>
      <c r="C250" s="20">
        <v>13</v>
      </c>
      <c r="D250" s="20">
        <v>14.3</v>
      </c>
      <c r="E250" s="20">
        <v>11.6</v>
      </c>
      <c r="F250" s="20">
        <v>20.2</v>
      </c>
      <c r="G250" s="20">
        <v>14.8</v>
      </c>
      <c r="H250" s="20">
        <v>16.600000000000001</v>
      </c>
      <c r="I250" s="20">
        <v>16.8</v>
      </c>
      <c r="J250" s="20">
        <v>16.399999999999999</v>
      </c>
      <c r="K250" s="20">
        <v>19</v>
      </c>
      <c r="L250" s="20">
        <v>10.3</v>
      </c>
      <c r="M250" s="20">
        <v>15.3</v>
      </c>
      <c r="N250" s="20">
        <v>14.6</v>
      </c>
      <c r="O250" s="20">
        <v>15.7</v>
      </c>
      <c r="P250" s="20">
        <v>14.4</v>
      </c>
      <c r="Q250" s="20">
        <v>15.8</v>
      </c>
      <c r="R250" s="20">
        <v>20.2</v>
      </c>
      <c r="S250" s="20">
        <v>10.7</v>
      </c>
      <c r="T250" s="20">
        <v>12</v>
      </c>
      <c r="U250" s="20">
        <v>5.4</v>
      </c>
      <c r="V250" s="20">
        <v>9.4</v>
      </c>
      <c r="W250" s="20">
        <v>11</v>
      </c>
      <c r="X250" s="20">
        <v>8</v>
      </c>
      <c r="Y250" s="20">
        <v>8.8000000000000007</v>
      </c>
      <c r="Z250" s="20">
        <v>9.4</v>
      </c>
      <c r="AA250" s="20">
        <v>3.8</v>
      </c>
      <c r="AB250" s="20">
        <v>6.1000000000000014</v>
      </c>
      <c r="AC250" s="20">
        <v>7.4</v>
      </c>
      <c r="AD250" s="20">
        <v>5.4</v>
      </c>
      <c r="AE250" s="20">
        <v>2.4</v>
      </c>
      <c r="AF250" s="20">
        <v>2.2000000000000002</v>
      </c>
    </row>
    <row r="251" spans="1:32" ht="14.1" customHeight="1" x14ac:dyDescent="0.3">
      <c r="A251" s="48" t="s">
        <v>325</v>
      </c>
      <c r="B251" s="49">
        <v>7.4</v>
      </c>
      <c r="C251" s="49">
        <v>17.399999999999999</v>
      </c>
      <c r="D251" s="49">
        <v>8.4</v>
      </c>
      <c r="E251" s="49">
        <v>14</v>
      </c>
      <c r="F251" s="49">
        <v>9.6000000000000014</v>
      </c>
      <c r="G251" s="49">
        <v>14.2</v>
      </c>
      <c r="H251" s="49">
        <v>13.4</v>
      </c>
      <c r="I251" s="49">
        <v>15.4</v>
      </c>
      <c r="J251" s="49">
        <v>8.2000000000000011</v>
      </c>
      <c r="K251" s="49">
        <v>16.600000000000001</v>
      </c>
      <c r="L251" s="49">
        <v>7.4</v>
      </c>
      <c r="M251" s="49">
        <v>16.7</v>
      </c>
      <c r="N251" s="49">
        <v>10.3</v>
      </c>
      <c r="O251" s="49">
        <v>17.399999999999999</v>
      </c>
      <c r="P251" s="49">
        <v>13.5</v>
      </c>
      <c r="Q251" s="49">
        <v>11.6</v>
      </c>
      <c r="R251" s="49">
        <v>9.8000000000000007</v>
      </c>
      <c r="S251" s="49">
        <v>9.4</v>
      </c>
      <c r="T251" s="49">
        <v>14.4</v>
      </c>
      <c r="U251" s="49">
        <v>7</v>
      </c>
      <c r="V251" s="49">
        <v>8.4</v>
      </c>
      <c r="W251" s="49">
        <v>8.8000000000000007</v>
      </c>
      <c r="X251" s="49">
        <v>12.2</v>
      </c>
      <c r="Y251" s="49">
        <v>10.8</v>
      </c>
      <c r="Z251" s="49">
        <v>10.8</v>
      </c>
      <c r="AA251" s="49">
        <v>9.4</v>
      </c>
      <c r="AB251" s="49">
        <v>8</v>
      </c>
      <c r="AC251" s="49">
        <v>9.8000000000000007</v>
      </c>
      <c r="AD251" s="49">
        <v>9.8000000000000007</v>
      </c>
      <c r="AE251" s="49">
        <v>4.6000000000000014</v>
      </c>
      <c r="AF251" s="49">
        <v>4.6000000000000014</v>
      </c>
    </row>
    <row r="252" spans="1:32" ht="14.1" customHeight="1" x14ac:dyDescent="0.3">
      <c r="A252" s="7" t="s">
        <v>326</v>
      </c>
      <c r="B252" s="20">
        <v>7</v>
      </c>
      <c r="C252" s="20">
        <v>18.2</v>
      </c>
      <c r="D252" s="20">
        <v>8.8000000000000007</v>
      </c>
      <c r="E252" s="20">
        <v>12</v>
      </c>
      <c r="F252" s="20">
        <v>8.8000000000000007</v>
      </c>
      <c r="G252" s="20">
        <v>14.2</v>
      </c>
      <c r="H252" s="20">
        <v>13.4</v>
      </c>
      <c r="I252" s="20">
        <v>14.8</v>
      </c>
      <c r="J252" s="20">
        <v>8.2000000000000011</v>
      </c>
      <c r="K252" s="20">
        <v>16.600000000000001</v>
      </c>
      <c r="L252" s="20">
        <v>8.2000000000000011</v>
      </c>
      <c r="M252" s="20">
        <v>16.7</v>
      </c>
      <c r="N252" s="20">
        <v>10.7</v>
      </c>
      <c r="O252" s="20">
        <v>17.399999999999999</v>
      </c>
      <c r="P252" s="20">
        <v>13.5</v>
      </c>
      <c r="Q252" s="20">
        <v>11.1</v>
      </c>
      <c r="R252" s="20">
        <v>8.6</v>
      </c>
      <c r="S252" s="20">
        <v>10.4</v>
      </c>
      <c r="T252" s="20">
        <v>13.8</v>
      </c>
      <c r="U252" s="20">
        <v>6.4</v>
      </c>
      <c r="V252" s="20">
        <v>9.4</v>
      </c>
      <c r="W252" s="20">
        <v>8.8000000000000007</v>
      </c>
      <c r="X252" s="20">
        <v>13</v>
      </c>
      <c r="Y252" s="20">
        <v>9.8000000000000007</v>
      </c>
      <c r="Z252" s="20">
        <v>10.8</v>
      </c>
      <c r="AA252" s="20">
        <v>9.4</v>
      </c>
      <c r="AB252" s="20">
        <v>8.4</v>
      </c>
      <c r="AC252" s="20">
        <v>10.6</v>
      </c>
      <c r="AD252" s="20">
        <v>9.4</v>
      </c>
      <c r="AE252" s="20">
        <v>4.6000000000000014</v>
      </c>
      <c r="AF252" s="20">
        <v>5.2</v>
      </c>
    </row>
    <row r="253" spans="1:32" ht="14.1" customHeight="1" x14ac:dyDescent="0.3">
      <c r="A253" s="7" t="s">
        <v>327</v>
      </c>
      <c r="B253" s="20">
        <v>5.4</v>
      </c>
      <c r="C253" s="20">
        <v>15.4</v>
      </c>
      <c r="D253" s="20">
        <v>10</v>
      </c>
      <c r="E253" s="20">
        <v>11.9</v>
      </c>
      <c r="F253" s="20">
        <v>5.7</v>
      </c>
      <c r="G253" s="20">
        <v>8.5</v>
      </c>
      <c r="H253" s="20">
        <v>9.1</v>
      </c>
      <c r="I253" s="20">
        <v>12.2</v>
      </c>
      <c r="J253" s="20">
        <v>9.5</v>
      </c>
      <c r="K253" s="20">
        <v>14.6</v>
      </c>
      <c r="L253" s="20">
        <v>8.8000000000000007</v>
      </c>
      <c r="M253" s="20">
        <v>13.7</v>
      </c>
      <c r="N253" s="20">
        <v>13.8</v>
      </c>
      <c r="O253" s="20">
        <v>23.1</v>
      </c>
      <c r="P253" s="20">
        <v>14.7</v>
      </c>
      <c r="Q253" s="20">
        <v>16</v>
      </c>
      <c r="R253" s="20">
        <v>15.8</v>
      </c>
      <c r="S253" s="20">
        <v>15.6</v>
      </c>
      <c r="T253" s="20">
        <v>13</v>
      </c>
      <c r="U253" s="20">
        <v>7.4</v>
      </c>
      <c r="V253" s="20">
        <v>9</v>
      </c>
      <c r="W253" s="20">
        <v>9.2000000000000011</v>
      </c>
      <c r="X253" s="20">
        <v>12.6</v>
      </c>
      <c r="Y253" s="20">
        <v>12.9</v>
      </c>
      <c r="Z253" s="20">
        <v>12.4</v>
      </c>
      <c r="AA253" s="20">
        <v>12.8</v>
      </c>
      <c r="AB253" s="20">
        <v>9.2000000000000011</v>
      </c>
      <c r="AC253" s="20">
        <v>12.8</v>
      </c>
      <c r="AD253" s="20">
        <v>10.1</v>
      </c>
      <c r="AE253" s="20">
        <v>4.8000000000000007</v>
      </c>
      <c r="AF253" s="20">
        <v>6</v>
      </c>
    </row>
    <row r="254" spans="1:32" ht="14.1" customHeight="1" x14ac:dyDescent="0.3">
      <c r="A254" s="7" t="s">
        <v>328</v>
      </c>
      <c r="B254" s="20">
        <v>5.4</v>
      </c>
      <c r="C254" s="20">
        <v>15.4</v>
      </c>
      <c r="D254" s="20">
        <v>10</v>
      </c>
      <c r="E254" s="20">
        <v>11.5</v>
      </c>
      <c r="F254" s="20">
        <v>6.1000000000000014</v>
      </c>
      <c r="G254" s="20">
        <v>9.7000000000000011</v>
      </c>
      <c r="H254" s="20">
        <v>9.5</v>
      </c>
      <c r="I254" s="20">
        <v>13.6</v>
      </c>
      <c r="J254" s="20">
        <v>8.7000000000000011</v>
      </c>
      <c r="K254" s="20">
        <v>15.6</v>
      </c>
      <c r="L254" s="20">
        <v>10.6</v>
      </c>
      <c r="M254" s="20">
        <v>14.9</v>
      </c>
      <c r="N254" s="20">
        <v>19.600000000000001</v>
      </c>
      <c r="O254" s="20">
        <v>24.1</v>
      </c>
      <c r="P254" s="20">
        <v>16.100000000000001</v>
      </c>
      <c r="Q254" s="20">
        <v>19.100000000000001</v>
      </c>
      <c r="R254" s="20">
        <v>16.399999999999999</v>
      </c>
      <c r="S254" s="20">
        <v>18.2</v>
      </c>
      <c r="T254" s="20">
        <v>15.4</v>
      </c>
      <c r="U254" s="20">
        <v>8.2000000000000011</v>
      </c>
      <c r="V254" s="20">
        <v>10.4</v>
      </c>
      <c r="W254" s="20">
        <v>10.8</v>
      </c>
      <c r="X254" s="20">
        <v>12.6</v>
      </c>
      <c r="Y254" s="20">
        <v>12.3</v>
      </c>
      <c r="Z254" s="20">
        <v>12.4</v>
      </c>
      <c r="AA254" s="20">
        <v>12.8</v>
      </c>
      <c r="AB254" s="20">
        <v>9.8000000000000007</v>
      </c>
      <c r="AC254" s="20">
        <v>13.8</v>
      </c>
      <c r="AD254" s="20">
        <v>11.1</v>
      </c>
      <c r="AE254" s="20">
        <v>6.4</v>
      </c>
      <c r="AF254" s="20">
        <v>6.6000000000000014</v>
      </c>
    </row>
    <row r="255" spans="1:32" ht="14.1" customHeight="1" x14ac:dyDescent="0.3">
      <c r="A255" s="7" t="s">
        <v>329</v>
      </c>
      <c r="B255" s="20">
        <v>5.4</v>
      </c>
      <c r="C255" s="20">
        <v>12.8</v>
      </c>
      <c r="D255" s="20">
        <v>5.3000000000000007</v>
      </c>
      <c r="E255" s="20">
        <v>10.3</v>
      </c>
      <c r="F255" s="20">
        <v>5.4</v>
      </c>
      <c r="G255" s="20">
        <v>8.6</v>
      </c>
      <c r="H255" s="20">
        <v>9.5</v>
      </c>
      <c r="I255" s="20">
        <v>13.2</v>
      </c>
      <c r="J255" s="20">
        <v>8.7000000000000011</v>
      </c>
      <c r="K255" s="20">
        <v>15.4</v>
      </c>
      <c r="L255" s="20">
        <v>11.8</v>
      </c>
      <c r="M255" s="20">
        <v>13.8</v>
      </c>
      <c r="N255" s="20">
        <v>19</v>
      </c>
      <c r="O255" s="20">
        <v>21.3</v>
      </c>
      <c r="P255" s="20">
        <v>15.4</v>
      </c>
      <c r="Q255" s="20">
        <v>19</v>
      </c>
      <c r="R255" s="20">
        <v>14.4</v>
      </c>
      <c r="S255" s="20">
        <v>17.8</v>
      </c>
      <c r="T255" s="20">
        <v>15.4</v>
      </c>
      <c r="U255" s="20">
        <v>7.8000000000000007</v>
      </c>
      <c r="V255" s="20">
        <v>10.4</v>
      </c>
      <c r="W255" s="20">
        <v>10.4</v>
      </c>
      <c r="X255" s="20">
        <v>12.2</v>
      </c>
      <c r="Y255" s="20">
        <v>12.3</v>
      </c>
      <c r="Z255" s="20">
        <v>12.4</v>
      </c>
      <c r="AA255" s="20">
        <v>10.6</v>
      </c>
      <c r="AB255" s="20">
        <v>9</v>
      </c>
      <c r="AC255" s="20">
        <v>13.4</v>
      </c>
      <c r="AD255" s="20">
        <v>10.3</v>
      </c>
      <c r="AE255" s="20">
        <v>6.4</v>
      </c>
      <c r="AF255" s="20">
        <v>6.6000000000000014</v>
      </c>
    </row>
    <row r="256" spans="1:32" ht="14.1" customHeight="1" x14ac:dyDescent="0.3">
      <c r="A256" s="7" t="s">
        <v>330</v>
      </c>
      <c r="B256" s="20">
        <v>5.4</v>
      </c>
      <c r="C256" s="20">
        <v>12.8</v>
      </c>
      <c r="D256" s="20">
        <v>4.2</v>
      </c>
      <c r="E256" s="20">
        <v>9.8000000000000007</v>
      </c>
      <c r="F256" s="20">
        <v>6</v>
      </c>
      <c r="G256" s="20">
        <v>7.8000000000000007</v>
      </c>
      <c r="H256" s="20">
        <v>9</v>
      </c>
      <c r="I256" s="20">
        <v>12.6</v>
      </c>
      <c r="J256" s="20">
        <v>8.2000000000000011</v>
      </c>
      <c r="K256" s="20">
        <v>13.7</v>
      </c>
      <c r="L256" s="20">
        <v>11.8</v>
      </c>
      <c r="M256" s="20">
        <v>13.8</v>
      </c>
      <c r="N256" s="20">
        <v>19</v>
      </c>
      <c r="O256" s="20">
        <v>20.8</v>
      </c>
      <c r="P256" s="20">
        <v>15.4</v>
      </c>
      <c r="Q256" s="20">
        <v>18</v>
      </c>
      <c r="R256" s="20">
        <v>14.4</v>
      </c>
      <c r="S256" s="20">
        <v>17.8</v>
      </c>
      <c r="T256" s="20">
        <v>15.4</v>
      </c>
      <c r="U256" s="20">
        <v>7.8000000000000007</v>
      </c>
      <c r="V256" s="20">
        <v>10</v>
      </c>
      <c r="W256" s="20">
        <v>10.4</v>
      </c>
      <c r="X256" s="20">
        <v>11.8</v>
      </c>
      <c r="Y256" s="20">
        <v>10.4</v>
      </c>
      <c r="Z256" s="20">
        <v>12.4</v>
      </c>
      <c r="AA256" s="20">
        <v>10</v>
      </c>
      <c r="AB256" s="20">
        <v>7.4</v>
      </c>
      <c r="AC256" s="20">
        <v>12</v>
      </c>
      <c r="AD256" s="20">
        <v>10.3</v>
      </c>
      <c r="AE256" s="20">
        <v>5.8000000000000007</v>
      </c>
      <c r="AF256" s="20">
        <v>6.6000000000000014</v>
      </c>
    </row>
    <row r="257" spans="1:32" ht="14.1" customHeight="1" x14ac:dyDescent="0.3">
      <c r="A257" s="7" t="s">
        <v>331</v>
      </c>
      <c r="B257" s="20">
        <v>3.4</v>
      </c>
      <c r="C257" s="20">
        <v>10.8</v>
      </c>
      <c r="D257" s="20">
        <v>4.2</v>
      </c>
      <c r="E257" s="20">
        <v>9.6000000000000014</v>
      </c>
      <c r="F257" s="20">
        <v>5.3000000000000007</v>
      </c>
      <c r="G257" s="20">
        <v>8.9</v>
      </c>
      <c r="H257" s="20">
        <v>8.4</v>
      </c>
      <c r="I257" s="20">
        <v>10.8</v>
      </c>
      <c r="J257" s="20">
        <v>8.2000000000000011</v>
      </c>
      <c r="K257" s="20">
        <v>13.7</v>
      </c>
      <c r="L257" s="20">
        <v>11.2</v>
      </c>
      <c r="M257" s="20">
        <v>13.1</v>
      </c>
      <c r="N257" s="20">
        <v>17.600000000000001</v>
      </c>
      <c r="O257" s="20">
        <v>20.3</v>
      </c>
      <c r="P257" s="20">
        <v>15.2</v>
      </c>
      <c r="Q257" s="20">
        <v>18</v>
      </c>
      <c r="R257" s="20">
        <v>14.4</v>
      </c>
      <c r="S257" s="20">
        <v>17.399999999999999</v>
      </c>
      <c r="T257" s="20">
        <v>15.4</v>
      </c>
      <c r="U257" s="20">
        <v>7.8000000000000007</v>
      </c>
      <c r="V257" s="20">
        <v>10</v>
      </c>
      <c r="W257" s="20">
        <v>10.4</v>
      </c>
      <c r="X257" s="20">
        <v>11.8</v>
      </c>
      <c r="Y257" s="20">
        <v>9.6000000000000014</v>
      </c>
      <c r="Z257" s="20">
        <v>11</v>
      </c>
      <c r="AA257" s="20">
        <v>10</v>
      </c>
      <c r="AB257" s="20">
        <v>8.4</v>
      </c>
      <c r="AC257" s="20">
        <v>12</v>
      </c>
      <c r="AD257" s="20">
        <v>9.7000000000000011</v>
      </c>
      <c r="AE257" s="20">
        <v>5.8000000000000007</v>
      </c>
      <c r="AF257" s="20">
        <v>5.4</v>
      </c>
    </row>
    <row r="258" spans="1:32" ht="14.1" customHeight="1" x14ac:dyDescent="0.3">
      <c r="A258" s="7" t="s">
        <v>332</v>
      </c>
      <c r="B258" s="20">
        <v>2.8</v>
      </c>
      <c r="C258" s="20">
        <v>10.8</v>
      </c>
      <c r="D258" s="20">
        <v>4.2</v>
      </c>
      <c r="E258" s="20">
        <v>9.6000000000000014</v>
      </c>
      <c r="F258" s="20">
        <v>4.7</v>
      </c>
      <c r="G258" s="20">
        <v>8.9</v>
      </c>
      <c r="H258" s="20">
        <v>8.4</v>
      </c>
      <c r="I258" s="20">
        <v>10.8</v>
      </c>
      <c r="J258" s="20">
        <v>8.2000000000000011</v>
      </c>
      <c r="K258" s="20">
        <v>14.3</v>
      </c>
      <c r="L258" s="20">
        <v>11.2</v>
      </c>
      <c r="M258" s="20">
        <v>12.6</v>
      </c>
      <c r="N258" s="20">
        <v>17.600000000000001</v>
      </c>
      <c r="O258" s="20">
        <v>20.3</v>
      </c>
      <c r="P258" s="20">
        <v>15.2</v>
      </c>
      <c r="Q258" s="20">
        <v>18</v>
      </c>
      <c r="R258" s="20">
        <v>14.4</v>
      </c>
      <c r="S258" s="20">
        <v>17.399999999999999</v>
      </c>
      <c r="T258" s="20">
        <v>15.4</v>
      </c>
      <c r="U258" s="20">
        <v>7.8000000000000007</v>
      </c>
      <c r="V258" s="20">
        <v>10</v>
      </c>
      <c r="W258" s="20">
        <v>10.4</v>
      </c>
      <c r="X258" s="20">
        <v>11.8</v>
      </c>
      <c r="Y258" s="20">
        <v>9.6000000000000014</v>
      </c>
      <c r="Z258" s="20">
        <v>11</v>
      </c>
      <c r="AA258" s="20">
        <v>10</v>
      </c>
      <c r="AB258" s="20">
        <v>8.4</v>
      </c>
      <c r="AC258" s="20">
        <v>12</v>
      </c>
      <c r="AD258" s="20">
        <v>9.7000000000000011</v>
      </c>
      <c r="AE258" s="20">
        <v>5.8000000000000007</v>
      </c>
      <c r="AF258" s="20">
        <v>4.6000000000000014</v>
      </c>
    </row>
    <row r="259" spans="1:32" ht="14.1" customHeight="1" x14ac:dyDescent="0.3">
      <c r="A259" s="7" t="s">
        <v>333</v>
      </c>
      <c r="B259" s="20">
        <v>2.4</v>
      </c>
      <c r="C259" s="20">
        <v>10.8</v>
      </c>
      <c r="D259" s="20">
        <v>4.1000000000000014</v>
      </c>
      <c r="E259" s="20">
        <v>10</v>
      </c>
      <c r="F259" s="20">
        <v>4.7</v>
      </c>
      <c r="G259" s="20">
        <v>8.3000000000000007</v>
      </c>
      <c r="H259" s="20">
        <v>7.6000000000000014</v>
      </c>
      <c r="I259" s="20">
        <v>10.199999999999999</v>
      </c>
      <c r="J259" s="20">
        <v>8</v>
      </c>
      <c r="K259" s="20">
        <v>12.5</v>
      </c>
      <c r="L259" s="20">
        <v>11.8</v>
      </c>
      <c r="M259" s="20">
        <v>11.8</v>
      </c>
      <c r="N259" s="20">
        <v>17.600000000000001</v>
      </c>
      <c r="O259" s="20">
        <v>18.8</v>
      </c>
      <c r="P259" s="20">
        <v>12.5</v>
      </c>
      <c r="Q259" s="20">
        <v>17.399999999999999</v>
      </c>
      <c r="R259" s="20">
        <v>14</v>
      </c>
      <c r="S259" s="20">
        <v>17.399999999999999</v>
      </c>
      <c r="T259" s="20">
        <v>13.8</v>
      </c>
      <c r="U259" s="20">
        <v>6.8000000000000007</v>
      </c>
      <c r="V259" s="20">
        <v>9.4</v>
      </c>
      <c r="W259" s="20">
        <v>10.4</v>
      </c>
      <c r="X259" s="20">
        <v>9.8000000000000007</v>
      </c>
      <c r="Y259" s="20">
        <v>9.6000000000000014</v>
      </c>
      <c r="Z259" s="20">
        <v>11</v>
      </c>
      <c r="AA259" s="20">
        <v>9.2000000000000011</v>
      </c>
      <c r="AB259" s="20">
        <v>8.4</v>
      </c>
      <c r="AC259" s="20">
        <v>11.6</v>
      </c>
      <c r="AD259" s="20">
        <v>7.7</v>
      </c>
      <c r="AE259" s="20">
        <v>4.8000000000000007</v>
      </c>
      <c r="AF259" s="20">
        <v>3.8</v>
      </c>
    </row>
    <row r="260" spans="1:32" ht="14.1" customHeight="1" x14ac:dyDescent="0.3">
      <c r="A260" s="7" t="s">
        <v>334</v>
      </c>
      <c r="B260" s="20">
        <v>2.4</v>
      </c>
      <c r="C260" s="20">
        <v>10.8</v>
      </c>
      <c r="D260" s="20">
        <v>4.1000000000000014</v>
      </c>
      <c r="E260" s="20">
        <v>9.6000000000000014</v>
      </c>
      <c r="F260" s="20">
        <v>4.7</v>
      </c>
      <c r="G260" s="20">
        <v>8.3000000000000007</v>
      </c>
      <c r="H260" s="20">
        <v>7.6000000000000014</v>
      </c>
      <c r="I260" s="20">
        <v>10.199999999999999</v>
      </c>
      <c r="J260" s="20">
        <v>8</v>
      </c>
      <c r="K260" s="20">
        <v>12.5</v>
      </c>
      <c r="L260" s="20">
        <v>11.4</v>
      </c>
      <c r="M260" s="20">
        <v>11.4</v>
      </c>
      <c r="N260" s="20">
        <v>17.600000000000001</v>
      </c>
      <c r="O260" s="20">
        <v>18.8</v>
      </c>
      <c r="P260" s="20">
        <v>12.5</v>
      </c>
      <c r="Q260" s="20">
        <v>17.399999999999999</v>
      </c>
      <c r="R260" s="20">
        <v>14</v>
      </c>
      <c r="S260" s="20">
        <v>17.399999999999999</v>
      </c>
      <c r="T260" s="20">
        <v>13.8</v>
      </c>
      <c r="U260" s="20">
        <v>6.8000000000000007</v>
      </c>
      <c r="V260" s="20">
        <v>9.4</v>
      </c>
      <c r="W260" s="20">
        <v>10</v>
      </c>
      <c r="X260" s="20">
        <v>9.8000000000000007</v>
      </c>
      <c r="Y260" s="20">
        <v>8.9</v>
      </c>
      <c r="Z260" s="20">
        <v>11</v>
      </c>
      <c r="AA260" s="20">
        <v>9.2000000000000011</v>
      </c>
      <c r="AB260" s="20">
        <v>8.4</v>
      </c>
      <c r="AC260" s="20">
        <v>11</v>
      </c>
      <c r="AD260" s="20">
        <v>7.7</v>
      </c>
      <c r="AE260" s="20">
        <v>4.8000000000000007</v>
      </c>
      <c r="AF260" s="20">
        <v>3.8</v>
      </c>
    </row>
    <row r="261" spans="1:32" ht="14.1" customHeight="1" x14ac:dyDescent="0.3">
      <c r="A261" s="7" t="s">
        <v>335</v>
      </c>
      <c r="B261" s="20">
        <v>2.4</v>
      </c>
      <c r="C261" s="20">
        <v>10.8</v>
      </c>
      <c r="D261" s="20">
        <v>4.1000000000000014</v>
      </c>
      <c r="E261" s="20">
        <v>7.5</v>
      </c>
      <c r="F261" s="20">
        <v>4.3</v>
      </c>
      <c r="G261" s="20">
        <v>8</v>
      </c>
      <c r="H261" s="20">
        <v>7.6000000000000014</v>
      </c>
      <c r="I261" s="20">
        <v>8.2000000000000011</v>
      </c>
      <c r="J261" s="20">
        <v>7.6000000000000014</v>
      </c>
      <c r="K261" s="20">
        <v>11.9</v>
      </c>
      <c r="L261" s="20">
        <v>11.4</v>
      </c>
      <c r="M261" s="20">
        <v>11</v>
      </c>
      <c r="N261" s="20">
        <v>17.600000000000001</v>
      </c>
      <c r="O261" s="20">
        <v>18.8</v>
      </c>
      <c r="P261" s="20">
        <v>11.6</v>
      </c>
      <c r="Q261" s="20">
        <v>17.2</v>
      </c>
      <c r="R261" s="20">
        <v>12.8</v>
      </c>
      <c r="S261" s="20">
        <v>17.399999999999999</v>
      </c>
      <c r="T261" s="20">
        <v>13.8</v>
      </c>
      <c r="U261" s="20">
        <v>6.8000000000000007</v>
      </c>
      <c r="V261" s="20">
        <v>9</v>
      </c>
      <c r="W261" s="20">
        <v>9.4</v>
      </c>
      <c r="X261" s="20">
        <v>8.2000000000000011</v>
      </c>
      <c r="Y261" s="20">
        <v>8.9</v>
      </c>
      <c r="Z261" s="20">
        <v>11</v>
      </c>
      <c r="AA261" s="20">
        <v>7.4</v>
      </c>
      <c r="AB261" s="20">
        <v>7.4</v>
      </c>
      <c r="AC261" s="20">
        <v>10</v>
      </c>
      <c r="AD261" s="20">
        <v>7.1000000000000014</v>
      </c>
      <c r="AE261" s="20">
        <v>4.8000000000000007</v>
      </c>
      <c r="AF261" s="20">
        <v>3.8</v>
      </c>
    </row>
    <row r="262" spans="1:32" ht="14.1" customHeight="1" x14ac:dyDescent="0.3">
      <c r="A262" s="7" t="s">
        <v>336</v>
      </c>
      <c r="B262" s="20">
        <v>2.4</v>
      </c>
      <c r="C262" s="20">
        <v>4.7</v>
      </c>
      <c r="D262" s="20">
        <v>4.1000000000000014</v>
      </c>
      <c r="E262" s="20">
        <v>7.5</v>
      </c>
      <c r="F262" s="20">
        <v>4.3</v>
      </c>
      <c r="G262" s="20">
        <v>7.3000000000000007</v>
      </c>
      <c r="H262" s="20">
        <v>7.6000000000000014</v>
      </c>
      <c r="I262" s="20">
        <v>8.2000000000000011</v>
      </c>
      <c r="J262" s="20">
        <v>7.6000000000000014</v>
      </c>
      <c r="K262" s="20">
        <v>12.5</v>
      </c>
      <c r="L262" s="20">
        <v>10.8</v>
      </c>
      <c r="M262" s="20">
        <v>10.1</v>
      </c>
      <c r="N262" s="20">
        <v>17.2</v>
      </c>
      <c r="O262" s="20">
        <v>18.100000000000001</v>
      </c>
      <c r="P262" s="20">
        <v>11.2</v>
      </c>
      <c r="Q262" s="20">
        <v>16.8</v>
      </c>
      <c r="R262" s="20">
        <v>12.8</v>
      </c>
      <c r="S262" s="20">
        <v>17.399999999999999</v>
      </c>
      <c r="T262" s="20">
        <v>13.8</v>
      </c>
      <c r="U262" s="20">
        <v>6.8000000000000007</v>
      </c>
      <c r="V262" s="20">
        <v>7.4</v>
      </c>
      <c r="W262" s="20">
        <v>9.4</v>
      </c>
      <c r="X262" s="20">
        <v>8.2000000000000011</v>
      </c>
      <c r="Y262" s="20">
        <v>8.8000000000000007</v>
      </c>
      <c r="Z262" s="20">
        <v>10.6</v>
      </c>
      <c r="AA262" s="20">
        <v>7.4</v>
      </c>
      <c r="AB262" s="20">
        <v>7.4</v>
      </c>
      <c r="AC262" s="20">
        <v>10</v>
      </c>
      <c r="AD262" s="20">
        <v>7.1000000000000014</v>
      </c>
      <c r="AE262" s="20">
        <v>4.8000000000000007</v>
      </c>
      <c r="AF262" s="20">
        <v>3.8</v>
      </c>
    </row>
    <row r="263" spans="1:32" ht="14.1" customHeight="1" x14ac:dyDescent="0.3">
      <c r="A263" s="7" t="s">
        <v>337</v>
      </c>
      <c r="B263" s="20">
        <v>2.4</v>
      </c>
      <c r="C263" s="20">
        <v>3.5</v>
      </c>
      <c r="D263" s="20">
        <v>5.1000000000000014</v>
      </c>
      <c r="E263" s="20">
        <v>7.4</v>
      </c>
      <c r="F263" s="20">
        <v>3.9</v>
      </c>
      <c r="G263" s="20">
        <v>6</v>
      </c>
      <c r="H263" s="20">
        <v>7.4</v>
      </c>
      <c r="I263" s="20">
        <v>6.7</v>
      </c>
      <c r="J263" s="20">
        <v>6.6000000000000014</v>
      </c>
      <c r="K263" s="20">
        <v>9.1</v>
      </c>
      <c r="L263" s="20">
        <v>10.4</v>
      </c>
      <c r="M263" s="20">
        <v>9.3000000000000007</v>
      </c>
      <c r="N263" s="20">
        <v>15.4</v>
      </c>
      <c r="O263" s="20">
        <v>14.9</v>
      </c>
      <c r="P263" s="20">
        <v>10.199999999999999</v>
      </c>
      <c r="Q263" s="20">
        <v>14.7</v>
      </c>
      <c r="R263" s="20">
        <v>12</v>
      </c>
      <c r="S263" s="20">
        <v>14.2</v>
      </c>
      <c r="T263" s="20">
        <v>13.4</v>
      </c>
      <c r="U263" s="20">
        <v>6.8000000000000007</v>
      </c>
      <c r="V263" s="20">
        <v>6.8000000000000007</v>
      </c>
      <c r="W263" s="20">
        <v>9</v>
      </c>
      <c r="X263" s="20">
        <v>8.2000000000000011</v>
      </c>
      <c r="Y263" s="20">
        <v>8.8000000000000007</v>
      </c>
      <c r="Z263" s="20">
        <v>8.8000000000000007</v>
      </c>
      <c r="AA263" s="20">
        <v>6.4</v>
      </c>
      <c r="AB263" s="20">
        <v>6.7</v>
      </c>
      <c r="AC263" s="20">
        <v>9.6000000000000014</v>
      </c>
      <c r="AD263" s="20">
        <v>5.4</v>
      </c>
      <c r="AE263" s="20">
        <v>4.2</v>
      </c>
      <c r="AF263" s="20">
        <v>3.8</v>
      </c>
    </row>
    <row r="264" spans="1:32" ht="14.1" customHeight="1" x14ac:dyDescent="0.3">
      <c r="A264" s="7" t="s">
        <v>338</v>
      </c>
      <c r="B264" s="20">
        <v>2.4</v>
      </c>
      <c r="C264" s="20">
        <v>3.8</v>
      </c>
      <c r="D264" s="20">
        <v>4.4000000000000004</v>
      </c>
      <c r="E264" s="20">
        <v>6.1000000000000014</v>
      </c>
      <c r="F264" s="20">
        <v>3.8</v>
      </c>
      <c r="G264" s="20">
        <v>4.6000000000000014</v>
      </c>
      <c r="H264" s="20">
        <v>5.7</v>
      </c>
      <c r="I264" s="20">
        <v>5</v>
      </c>
      <c r="J264" s="20">
        <v>4.7</v>
      </c>
      <c r="K264" s="20">
        <v>8.8000000000000007</v>
      </c>
      <c r="L264" s="20">
        <v>7.4</v>
      </c>
      <c r="M264" s="20">
        <v>8</v>
      </c>
      <c r="N264" s="20">
        <v>8.3000000000000007</v>
      </c>
      <c r="O264" s="20">
        <v>13.1</v>
      </c>
      <c r="P264" s="20">
        <v>8.5</v>
      </c>
      <c r="Q264" s="20">
        <v>12.9</v>
      </c>
      <c r="R264" s="20">
        <v>7.6000000000000014</v>
      </c>
      <c r="S264" s="20">
        <v>11.2</v>
      </c>
      <c r="T264" s="20">
        <v>12</v>
      </c>
      <c r="U264" s="20">
        <v>6.4</v>
      </c>
      <c r="V264" s="20">
        <v>6.8000000000000007</v>
      </c>
      <c r="W264" s="20">
        <v>6.8000000000000007</v>
      </c>
      <c r="X264" s="20">
        <v>7</v>
      </c>
      <c r="Y264" s="20">
        <v>6.7</v>
      </c>
      <c r="Z264" s="20">
        <v>8</v>
      </c>
      <c r="AA264" s="20">
        <v>4.8000000000000007</v>
      </c>
      <c r="AB264" s="20">
        <v>5.6000000000000014</v>
      </c>
      <c r="AC264" s="20">
        <v>7.2</v>
      </c>
      <c r="AD264" s="20">
        <v>4.8000000000000007</v>
      </c>
      <c r="AE264" s="20">
        <v>4.2</v>
      </c>
      <c r="AF264" s="20">
        <v>3.4</v>
      </c>
    </row>
    <row r="265" spans="1:32" ht="14.1" customHeight="1" x14ac:dyDescent="0.3">
      <c r="A265" s="7" t="s">
        <v>339</v>
      </c>
      <c r="B265" s="20">
        <v>2.4</v>
      </c>
      <c r="C265" s="20">
        <v>3.7</v>
      </c>
      <c r="D265" s="20">
        <v>3.7</v>
      </c>
      <c r="E265" s="20">
        <v>6.1000000000000014</v>
      </c>
      <c r="F265" s="20">
        <v>2.5</v>
      </c>
      <c r="G265" s="20">
        <v>4.6000000000000014</v>
      </c>
      <c r="H265" s="20">
        <v>5.6000000000000014</v>
      </c>
      <c r="I265" s="20">
        <v>3.8</v>
      </c>
      <c r="J265" s="20">
        <v>3.9</v>
      </c>
      <c r="K265" s="20">
        <v>6.4</v>
      </c>
      <c r="L265" s="20">
        <v>6.4</v>
      </c>
      <c r="M265" s="20">
        <v>6</v>
      </c>
      <c r="N265" s="20">
        <v>6.1000000000000014</v>
      </c>
      <c r="O265" s="20">
        <v>11.2</v>
      </c>
      <c r="P265" s="20">
        <v>6.3000000000000007</v>
      </c>
      <c r="Q265" s="20">
        <v>8.9</v>
      </c>
      <c r="R265" s="20">
        <v>6.6000000000000014</v>
      </c>
      <c r="S265" s="20">
        <v>8.8000000000000007</v>
      </c>
      <c r="T265" s="20">
        <v>9</v>
      </c>
      <c r="U265" s="20">
        <v>5.4</v>
      </c>
      <c r="V265" s="20">
        <v>5.8000000000000007</v>
      </c>
      <c r="W265" s="20">
        <v>5.8000000000000007</v>
      </c>
      <c r="X265" s="20">
        <v>6.4</v>
      </c>
      <c r="Y265" s="20">
        <v>4.5</v>
      </c>
      <c r="Z265" s="20">
        <v>3.4</v>
      </c>
      <c r="AA265" s="20">
        <v>4.2</v>
      </c>
      <c r="AB265" s="20">
        <v>4.2</v>
      </c>
      <c r="AC265" s="20">
        <v>6.4</v>
      </c>
      <c r="AD265" s="20">
        <v>4.3</v>
      </c>
      <c r="AE265" s="20">
        <v>2.6</v>
      </c>
      <c r="AF265" s="20">
        <v>2.4</v>
      </c>
    </row>
    <row r="266" spans="1:32" ht="14.1" customHeight="1" x14ac:dyDescent="0.3">
      <c r="A266" s="7" t="s">
        <v>340</v>
      </c>
      <c r="B266" s="20">
        <v>2.4</v>
      </c>
      <c r="C266" s="20">
        <v>2.9</v>
      </c>
      <c r="D266" s="20">
        <v>3.7</v>
      </c>
      <c r="E266" s="20">
        <v>5.5</v>
      </c>
      <c r="F266" s="20">
        <v>2.5</v>
      </c>
      <c r="G266" s="20">
        <v>4</v>
      </c>
      <c r="H266" s="20">
        <v>5.6000000000000014</v>
      </c>
      <c r="I266" s="20">
        <v>3.4</v>
      </c>
      <c r="J266" s="20">
        <v>3.3</v>
      </c>
      <c r="K266" s="20">
        <v>5</v>
      </c>
      <c r="L266" s="20">
        <v>4.8000000000000007</v>
      </c>
      <c r="M266" s="20">
        <v>5.9</v>
      </c>
      <c r="N266" s="20">
        <v>4.8000000000000007</v>
      </c>
      <c r="O266" s="20">
        <v>10.8</v>
      </c>
      <c r="P266" s="20">
        <v>5.4</v>
      </c>
      <c r="Q266" s="20">
        <v>8.7000000000000011</v>
      </c>
      <c r="R266" s="20">
        <v>4.2</v>
      </c>
      <c r="S266" s="20">
        <v>6.8000000000000007</v>
      </c>
      <c r="T266" s="20">
        <v>8.4</v>
      </c>
      <c r="U266" s="20">
        <v>4.6000000000000014</v>
      </c>
      <c r="V266" s="20">
        <v>5.8000000000000007</v>
      </c>
      <c r="W266" s="20">
        <v>4</v>
      </c>
      <c r="X266" s="20">
        <v>6.4</v>
      </c>
      <c r="Y266" s="20">
        <v>3.1</v>
      </c>
      <c r="Z266" s="20">
        <v>3</v>
      </c>
      <c r="AA266" s="20">
        <v>4.2</v>
      </c>
      <c r="AB266" s="20">
        <v>3.7</v>
      </c>
      <c r="AC266" s="20">
        <v>5.4</v>
      </c>
      <c r="AD266" s="20">
        <v>4.3</v>
      </c>
      <c r="AE266" s="20">
        <v>2.6</v>
      </c>
      <c r="AF266" s="20">
        <v>2.4</v>
      </c>
    </row>
    <row r="267" spans="1:32" ht="14.1" customHeight="1" x14ac:dyDescent="0.3">
      <c r="A267" s="7" t="s">
        <v>341</v>
      </c>
      <c r="B267" s="20">
        <v>2.4</v>
      </c>
      <c r="C267" s="20">
        <v>2</v>
      </c>
      <c r="D267" s="20">
        <v>2.4</v>
      </c>
      <c r="E267" s="20">
        <v>4</v>
      </c>
      <c r="F267" s="20">
        <v>2.5</v>
      </c>
      <c r="G267" s="20">
        <v>3.6</v>
      </c>
      <c r="H267" s="20">
        <v>3.4</v>
      </c>
      <c r="I267" s="20">
        <v>3.3</v>
      </c>
      <c r="J267" s="20">
        <v>1.5</v>
      </c>
      <c r="K267" s="20">
        <v>4</v>
      </c>
      <c r="L267" s="20">
        <v>4.8000000000000007</v>
      </c>
      <c r="M267" s="20">
        <v>3.7</v>
      </c>
      <c r="N267" s="20">
        <v>3.8</v>
      </c>
      <c r="O267" s="20">
        <v>5.6000000000000014</v>
      </c>
      <c r="P267" s="20">
        <v>5</v>
      </c>
      <c r="Q267" s="20">
        <v>6</v>
      </c>
      <c r="R267" s="20">
        <v>3.4</v>
      </c>
      <c r="S267" s="20">
        <v>4.8000000000000007</v>
      </c>
      <c r="T267" s="20">
        <v>7</v>
      </c>
      <c r="U267" s="20">
        <v>2</v>
      </c>
      <c r="V267" s="20">
        <v>4.4000000000000004</v>
      </c>
      <c r="W267" s="20">
        <v>3</v>
      </c>
      <c r="X267" s="20">
        <v>5.4</v>
      </c>
      <c r="Y267" s="20">
        <v>1.5</v>
      </c>
      <c r="Z267" s="20">
        <v>2.4</v>
      </c>
      <c r="AA267" s="20">
        <v>3.4</v>
      </c>
      <c r="AB267" s="20">
        <v>2.1</v>
      </c>
      <c r="AC267" s="20">
        <v>5.4</v>
      </c>
      <c r="AD267" s="20">
        <v>2.6</v>
      </c>
      <c r="AE267" s="20">
        <v>1.8</v>
      </c>
      <c r="AF267" s="20">
        <v>1</v>
      </c>
    </row>
    <row r="268" spans="1:32" ht="14.1" customHeight="1" x14ac:dyDescent="0.3">
      <c r="A268" s="7" t="s">
        <v>342</v>
      </c>
      <c r="B268" s="20">
        <v>1</v>
      </c>
      <c r="C268" s="20">
        <v>1</v>
      </c>
      <c r="D268" s="20">
        <v>1.8</v>
      </c>
      <c r="E268" s="20">
        <v>2.1</v>
      </c>
      <c r="F268" s="20">
        <v>2</v>
      </c>
      <c r="G268" s="20">
        <v>0</v>
      </c>
      <c r="H268" s="20">
        <v>2.5</v>
      </c>
      <c r="I268" s="20">
        <v>2</v>
      </c>
      <c r="J268" s="20">
        <v>0.4</v>
      </c>
      <c r="K268" s="20">
        <v>2.4</v>
      </c>
      <c r="L268" s="20">
        <v>2.1</v>
      </c>
      <c r="M268" s="20">
        <v>2.8</v>
      </c>
      <c r="N268" s="20">
        <v>2.4</v>
      </c>
      <c r="O268" s="20">
        <v>2.5</v>
      </c>
      <c r="P268" s="20">
        <v>2.1</v>
      </c>
      <c r="Q268" s="20">
        <v>2.8</v>
      </c>
      <c r="R268" s="20">
        <v>1</v>
      </c>
      <c r="S268" s="20">
        <v>2</v>
      </c>
      <c r="T268" s="20">
        <v>2.8</v>
      </c>
      <c r="U268" s="20">
        <v>1.2</v>
      </c>
      <c r="V268" s="20">
        <v>2</v>
      </c>
      <c r="W268" s="20">
        <v>1.4</v>
      </c>
      <c r="X268" s="20">
        <v>1.4</v>
      </c>
      <c r="Y268" s="20">
        <v>1</v>
      </c>
      <c r="Z268" s="20">
        <v>1.4</v>
      </c>
      <c r="AA268" s="20">
        <v>1.4</v>
      </c>
      <c r="AB268" s="20">
        <v>0</v>
      </c>
      <c r="AC268" s="20">
        <v>3</v>
      </c>
      <c r="AD268" s="20">
        <v>1.8</v>
      </c>
      <c r="AE268" s="20">
        <v>1.4</v>
      </c>
      <c r="AF268" s="20">
        <v>0.4</v>
      </c>
    </row>
    <row r="269" spans="1:32" ht="14.1" customHeight="1" x14ac:dyDescent="0.3">
      <c r="A269" s="7" t="s">
        <v>343</v>
      </c>
      <c r="B269" s="20">
        <v>1</v>
      </c>
      <c r="C269" s="20">
        <v>1</v>
      </c>
      <c r="D269" s="20">
        <v>1.8</v>
      </c>
      <c r="E269" s="20">
        <v>1.1000000000000001</v>
      </c>
      <c r="F269" s="20">
        <v>0.4</v>
      </c>
      <c r="G269" s="20">
        <v>0</v>
      </c>
      <c r="H269" s="20">
        <v>1.8</v>
      </c>
      <c r="I269" s="20">
        <v>1.4</v>
      </c>
      <c r="J269" s="20">
        <v>0.4</v>
      </c>
      <c r="K269" s="20">
        <v>1.8</v>
      </c>
      <c r="L269" s="20">
        <v>1.4</v>
      </c>
      <c r="M269" s="20">
        <v>1.8</v>
      </c>
      <c r="N269" s="20">
        <v>2.4</v>
      </c>
      <c r="O269" s="20">
        <v>1.5</v>
      </c>
      <c r="P269" s="20">
        <v>1</v>
      </c>
      <c r="Q269" s="20">
        <v>2.8</v>
      </c>
      <c r="R269" s="20">
        <v>0.4</v>
      </c>
      <c r="S269" s="20">
        <v>0.8</v>
      </c>
      <c r="T269" s="20">
        <v>2</v>
      </c>
      <c r="U269" s="20">
        <v>1.2</v>
      </c>
      <c r="V269" s="20">
        <v>1.4</v>
      </c>
      <c r="W269" s="20">
        <v>1</v>
      </c>
      <c r="X269" s="20">
        <v>0.4</v>
      </c>
      <c r="Y269" s="20">
        <v>1</v>
      </c>
      <c r="Z269" s="20">
        <v>1.4</v>
      </c>
      <c r="AA269" s="20">
        <v>1.4</v>
      </c>
      <c r="AB269" s="20">
        <v>0</v>
      </c>
      <c r="AC269" s="20">
        <v>3</v>
      </c>
      <c r="AD269" s="20">
        <v>0.9</v>
      </c>
      <c r="AE269" s="20">
        <v>1</v>
      </c>
      <c r="AF269" s="20">
        <v>0.4</v>
      </c>
    </row>
    <row r="270" spans="1:32" ht="14.1" customHeight="1" x14ac:dyDescent="0.3">
      <c r="A270" s="7" t="s">
        <v>344</v>
      </c>
      <c r="B270" s="20">
        <v>1</v>
      </c>
      <c r="C270" s="20">
        <v>1</v>
      </c>
      <c r="D270" s="20">
        <v>1.8</v>
      </c>
      <c r="E270" s="20">
        <v>1</v>
      </c>
      <c r="F270" s="20">
        <v>0.4</v>
      </c>
      <c r="G270" s="20">
        <v>0</v>
      </c>
      <c r="H270" s="20">
        <v>1.4</v>
      </c>
      <c r="I270" s="20">
        <v>0.4</v>
      </c>
      <c r="J270" s="20">
        <v>0.4</v>
      </c>
      <c r="K270" s="20">
        <v>1.8</v>
      </c>
      <c r="L270" s="20">
        <v>1.4</v>
      </c>
      <c r="M270" s="20">
        <v>1.8</v>
      </c>
      <c r="N270" s="20">
        <v>2.4</v>
      </c>
      <c r="O270" s="20">
        <v>1.5</v>
      </c>
      <c r="P270" s="20">
        <v>0</v>
      </c>
      <c r="Q270" s="20">
        <v>2.4</v>
      </c>
      <c r="R270" s="20">
        <v>0.4</v>
      </c>
      <c r="S270" s="20">
        <v>0.8</v>
      </c>
      <c r="T270" s="20">
        <v>1.4</v>
      </c>
      <c r="U270" s="20">
        <v>1.2</v>
      </c>
      <c r="V270" s="20">
        <v>1.4</v>
      </c>
      <c r="W270" s="20">
        <v>1</v>
      </c>
      <c r="X270" s="20">
        <v>0</v>
      </c>
      <c r="Y270" s="20">
        <v>1</v>
      </c>
      <c r="Z270" s="20">
        <v>0.8</v>
      </c>
      <c r="AA270" s="20">
        <v>0.4</v>
      </c>
      <c r="AB270" s="20">
        <v>0</v>
      </c>
      <c r="AC270" s="20">
        <v>1.4</v>
      </c>
      <c r="AD270" s="20">
        <v>0.4</v>
      </c>
      <c r="AE270" s="20">
        <v>0</v>
      </c>
      <c r="AF270" s="20">
        <v>0</v>
      </c>
    </row>
    <row r="271" spans="1:32" ht="14.1" customHeight="1" x14ac:dyDescent="0.3">
      <c r="A271" s="7" t="s">
        <v>345</v>
      </c>
      <c r="B271" s="20">
        <v>0</v>
      </c>
      <c r="C271" s="20">
        <v>0.4</v>
      </c>
      <c r="D271" s="20">
        <v>1.8</v>
      </c>
      <c r="E271" s="20">
        <v>0.4</v>
      </c>
      <c r="F271" s="20">
        <v>0.4</v>
      </c>
      <c r="G271" s="20">
        <v>0</v>
      </c>
      <c r="H271" s="20">
        <v>0.4</v>
      </c>
      <c r="I271" s="20">
        <v>0</v>
      </c>
      <c r="J271" s="20">
        <v>0</v>
      </c>
      <c r="K271" s="20">
        <v>0.4</v>
      </c>
      <c r="L271" s="20">
        <v>0.4</v>
      </c>
      <c r="M271" s="20">
        <v>0.4</v>
      </c>
      <c r="N271" s="20">
        <v>0.4</v>
      </c>
      <c r="O271" s="20">
        <v>0</v>
      </c>
      <c r="P271" s="20">
        <v>0</v>
      </c>
      <c r="Q271" s="20">
        <v>0</v>
      </c>
      <c r="R271" s="20">
        <v>0</v>
      </c>
      <c r="S271" s="20">
        <v>0</v>
      </c>
      <c r="T271" s="20">
        <v>0</v>
      </c>
      <c r="U271" s="20">
        <v>0.4</v>
      </c>
      <c r="V271" s="20">
        <v>1.4</v>
      </c>
      <c r="W271" s="20">
        <v>0.4</v>
      </c>
      <c r="X271" s="20">
        <v>0</v>
      </c>
      <c r="Y271" s="20">
        <v>0.4</v>
      </c>
      <c r="Z271" s="20">
        <v>0.8</v>
      </c>
      <c r="AA271" s="20">
        <v>0</v>
      </c>
      <c r="AB271" s="20">
        <v>0</v>
      </c>
      <c r="AC271" s="20">
        <v>0.8</v>
      </c>
      <c r="AD271" s="20">
        <v>0</v>
      </c>
      <c r="AE271" s="20">
        <v>0</v>
      </c>
      <c r="AF271" s="20">
        <v>0</v>
      </c>
    </row>
    <row r="272" spans="1:32" ht="14.1" customHeight="1" x14ac:dyDescent="0.3">
      <c r="A272" s="7" t="s">
        <v>344</v>
      </c>
      <c r="B272" s="20">
        <v>2.4</v>
      </c>
      <c r="C272" s="20">
        <v>0.4</v>
      </c>
      <c r="D272" s="20">
        <v>0.4</v>
      </c>
      <c r="E272" s="20">
        <v>0</v>
      </c>
      <c r="F272" s="20">
        <v>0.4</v>
      </c>
      <c r="G272" s="20">
        <v>0.4</v>
      </c>
      <c r="H272" s="20">
        <v>0.4</v>
      </c>
      <c r="I272" s="20">
        <v>1</v>
      </c>
      <c r="J272" s="20">
        <v>2</v>
      </c>
      <c r="K272" s="20">
        <v>1.8</v>
      </c>
      <c r="L272" s="20">
        <v>1</v>
      </c>
      <c r="M272" s="20">
        <v>0</v>
      </c>
      <c r="N272" s="20">
        <v>0.4</v>
      </c>
      <c r="O272" s="20">
        <v>0</v>
      </c>
      <c r="P272" s="20">
        <v>1.4</v>
      </c>
      <c r="Q272" s="20">
        <v>4</v>
      </c>
      <c r="R272" s="20">
        <v>0.4</v>
      </c>
      <c r="S272" s="20">
        <v>1.4</v>
      </c>
      <c r="T272" s="20">
        <v>1</v>
      </c>
      <c r="U272" s="20">
        <v>0.8</v>
      </c>
      <c r="V272" s="20">
        <v>2.4</v>
      </c>
      <c r="W272" s="20">
        <v>0.8</v>
      </c>
      <c r="X272" s="20">
        <v>1.4</v>
      </c>
      <c r="Y272" s="20">
        <v>0.4</v>
      </c>
      <c r="Z272" s="20">
        <v>0.8</v>
      </c>
      <c r="AA272" s="20">
        <v>0</v>
      </c>
      <c r="AB272" s="20">
        <v>0</v>
      </c>
      <c r="AC272" s="20">
        <v>1</v>
      </c>
      <c r="AD272" s="20">
        <v>1.2</v>
      </c>
      <c r="AE272" s="20">
        <v>0.4</v>
      </c>
      <c r="AF272" s="20">
        <v>0</v>
      </c>
    </row>
    <row r="273" spans="1:32" ht="14.1" customHeight="1" x14ac:dyDescent="0.3">
      <c r="A273" s="7" t="s">
        <v>345</v>
      </c>
      <c r="B273" s="20">
        <v>0</v>
      </c>
      <c r="C273" s="20">
        <v>0</v>
      </c>
      <c r="D273" s="20">
        <v>0</v>
      </c>
      <c r="E273" s="20">
        <v>0</v>
      </c>
      <c r="F273" s="20">
        <v>0</v>
      </c>
      <c r="G273" s="20">
        <v>0</v>
      </c>
      <c r="H273" s="20">
        <v>0</v>
      </c>
      <c r="I273" s="20">
        <v>0</v>
      </c>
      <c r="J273" s="20">
        <v>0</v>
      </c>
      <c r="K273" s="20">
        <v>0</v>
      </c>
      <c r="L273" s="20">
        <v>0</v>
      </c>
      <c r="M273" s="20">
        <v>0</v>
      </c>
      <c r="N273" s="20">
        <v>0</v>
      </c>
      <c r="O273" s="20">
        <v>0</v>
      </c>
      <c r="P273" s="20">
        <v>0</v>
      </c>
      <c r="Q273" s="20">
        <v>0</v>
      </c>
      <c r="R273" s="20">
        <v>0</v>
      </c>
      <c r="S273" s="20">
        <v>0</v>
      </c>
      <c r="T273" s="20">
        <v>0</v>
      </c>
      <c r="U273" s="20">
        <v>0</v>
      </c>
      <c r="V273" s="20">
        <v>1</v>
      </c>
      <c r="W273" s="20">
        <v>0</v>
      </c>
      <c r="X273" s="20">
        <v>0</v>
      </c>
      <c r="Y273" s="20">
        <v>0</v>
      </c>
      <c r="Z273" s="20">
        <v>0</v>
      </c>
      <c r="AA273" s="20">
        <v>0</v>
      </c>
      <c r="AB273" s="20">
        <v>0</v>
      </c>
      <c r="AC273" s="20">
        <v>0</v>
      </c>
      <c r="AD273" s="20">
        <v>0</v>
      </c>
      <c r="AE273" s="20">
        <v>0</v>
      </c>
      <c r="AF273" s="20">
        <v>0</v>
      </c>
    </row>
    <row r="274" spans="1:32" ht="14.1" customHeight="1" x14ac:dyDescent="0.3">
      <c r="A274" s="69" t="s">
        <v>116</v>
      </c>
      <c r="B274" s="70">
        <f>MAX(B227:B273)</f>
        <v>17.399999999999999</v>
      </c>
      <c r="C274" s="70">
        <f t="shared" ref="C274:AF274" si="12">MAX(C227:C273)</f>
        <v>18.2</v>
      </c>
      <c r="D274" s="70">
        <f t="shared" si="12"/>
        <v>17.600000000000001</v>
      </c>
      <c r="E274" s="70">
        <f t="shared" si="12"/>
        <v>17.8</v>
      </c>
      <c r="F274" s="70">
        <f t="shared" si="12"/>
        <v>23.6</v>
      </c>
      <c r="G274" s="70">
        <f t="shared" si="12"/>
        <v>24</v>
      </c>
      <c r="H274" s="70">
        <f t="shared" si="12"/>
        <v>27.1</v>
      </c>
      <c r="I274" s="70">
        <f t="shared" si="12"/>
        <v>28</v>
      </c>
      <c r="J274" s="70">
        <f t="shared" si="12"/>
        <v>24</v>
      </c>
      <c r="K274" s="70">
        <f t="shared" si="12"/>
        <v>35.4</v>
      </c>
      <c r="L274" s="70">
        <f t="shared" si="12"/>
        <v>19</v>
      </c>
      <c r="M274" s="70">
        <f t="shared" si="12"/>
        <v>25.2</v>
      </c>
      <c r="N274" s="70">
        <f t="shared" si="12"/>
        <v>30.8</v>
      </c>
      <c r="O274" s="70">
        <f t="shared" si="12"/>
        <v>24.1</v>
      </c>
      <c r="P274" s="70">
        <f t="shared" si="12"/>
        <v>16.100000000000001</v>
      </c>
      <c r="Q274" s="70">
        <f t="shared" si="12"/>
        <v>24.3</v>
      </c>
      <c r="R274" s="70">
        <f t="shared" si="12"/>
        <v>22.8</v>
      </c>
      <c r="S274" s="70">
        <f t="shared" si="12"/>
        <v>18.2</v>
      </c>
      <c r="T274" s="70">
        <f t="shared" si="12"/>
        <v>15.4</v>
      </c>
      <c r="U274" s="70">
        <f t="shared" si="12"/>
        <v>8.2000000000000011</v>
      </c>
      <c r="V274" s="70">
        <f t="shared" si="12"/>
        <v>10.4</v>
      </c>
      <c r="W274" s="70">
        <f t="shared" si="12"/>
        <v>15.6</v>
      </c>
      <c r="X274" s="70">
        <f t="shared" si="12"/>
        <v>13</v>
      </c>
      <c r="Y274" s="70">
        <f t="shared" si="12"/>
        <v>12.9</v>
      </c>
      <c r="Z274" s="70">
        <f t="shared" si="12"/>
        <v>12.4</v>
      </c>
      <c r="AA274" s="70">
        <f t="shared" si="12"/>
        <v>12.8</v>
      </c>
      <c r="AB274" s="70">
        <f t="shared" si="12"/>
        <v>9.8000000000000007</v>
      </c>
      <c r="AC274" s="70">
        <f t="shared" si="12"/>
        <v>13.8</v>
      </c>
      <c r="AD274" s="70">
        <f t="shared" si="12"/>
        <v>11.1</v>
      </c>
      <c r="AE274" s="70">
        <f t="shared" si="12"/>
        <v>6.4</v>
      </c>
      <c r="AF274" s="70">
        <f t="shared" si="12"/>
        <v>6.6000000000000014</v>
      </c>
    </row>
    <row r="275" spans="1:32" ht="14.1" customHeight="1" x14ac:dyDescent="0.3">
      <c r="A275" s="21" t="s">
        <v>117</v>
      </c>
      <c r="B275" s="23">
        <f>HOUR(B225)</f>
        <v>8</v>
      </c>
      <c r="C275" s="23">
        <f t="shared" ref="C275:AF275" si="13">HOUR(C225)</f>
        <v>9</v>
      </c>
      <c r="D275" s="23">
        <f t="shared" si="13"/>
        <v>9</v>
      </c>
      <c r="E275" s="23">
        <f t="shared" si="13"/>
        <v>10</v>
      </c>
      <c r="F275" s="23">
        <f t="shared" si="13"/>
        <v>10</v>
      </c>
      <c r="G275" s="23">
        <f t="shared" si="13"/>
        <v>11</v>
      </c>
      <c r="H275" s="23">
        <f t="shared" si="13"/>
        <v>11</v>
      </c>
      <c r="I275" s="23">
        <f t="shared" si="13"/>
        <v>12</v>
      </c>
      <c r="J275" s="23">
        <f t="shared" si="13"/>
        <v>12</v>
      </c>
      <c r="K275" s="23">
        <f t="shared" si="13"/>
        <v>13</v>
      </c>
      <c r="L275" s="23">
        <f t="shared" si="13"/>
        <v>13</v>
      </c>
      <c r="M275" s="23">
        <f t="shared" si="13"/>
        <v>14</v>
      </c>
      <c r="N275" s="23">
        <f t="shared" si="13"/>
        <v>14</v>
      </c>
      <c r="O275" s="23">
        <f t="shared" si="13"/>
        <v>15</v>
      </c>
      <c r="P275" s="23">
        <f t="shared" si="13"/>
        <v>15</v>
      </c>
      <c r="Q275" s="23">
        <f t="shared" si="13"/>
        <v>16</v>
      </c>
      <c r="R275" s="23">
        <f t="shared" si="13"/>
        <v>16</v>
      </c>
      <c r="S275" s="23">
        <f t="shared" si="13"/>
        <v>17</v>
      </c>
      <c r="T275" s="23">
        <f t="shared" si="13"/>
        <v>17</v>
      </c>
      <c r="U275" s="23">
        <f t="shared" si="13"/>
        <v>18</v>
      </c>
      <c r="V275" s="23">
        <f t="shared" si="13"/>
        <v>18</v>
      </c>
      <c r="W275" s="23">
        <f t="shared" si="13"/>
        <v>19</v>
      </c>
      <c r="X275" s="23">
        <f t="shared" si="13"/>
        <v>19</v>
      </c>
      <c r="Y275" s="23">
        <f t="shared" si="13"/>
        <v>20</v>
      </c>
      <c r="Z275" s="23">
        <f t="shared" si="13"/>
        <v>20</v>
      </c>
      <c r="AA275" s="23">
        <f t="shared" si="13"/>
        <v>21</v>
      </c>
      <c r="AB275" s="23">
        <f t="shared" si="13"/>
        <v>21</v>
      </c>
      <c r="AC275" s="23">
        <f t="shared" si="13"/>
        <v>22</v>
      </c>
      <c r="AD275" s="23">
        <f t="shared" si="13"/>
        <v>22</v>
      </c>
      <c r="AE275" s="23">
        <f t="shared" si="13"/>
        <v>23</v>
      </c>
      <c r="AF275" s="23">
        <f t="shared" si="13"/>
        <v>23</v>
      </c>
    </row>
    <row r="278" spans="1:32" ht="14.1" customHeight="1" x14ac:dyDescent="0.3">
      <c r="A278" s="15" t="s">
        <v>354</v>
      </c>
    </row>
    <row r="279" spans="1:32" ht="14.1" customHeight="1" x14ac:dyDescent="0.3">
      <c r="A279" s="16" t="s">
        <v>82</v>
      </c>
      <c r="B279" s="16">
        <v>7002</v>
      </c>
      <c r="C279" s="16">
        <v>7004</v>
      </c>
      <c r="D279" s="16">
        <v>7006</v>
      </c>
      <c r="E279" s="16">
        <v>7008</v>
      </c>
      <c r="F279" s="16">
        <v>7010</v>
      </c>
      <c r="G279" s="16">
        <v>7012</v>
      </c>
      <c r="H279" s="16">
        <v>7014</v>
      </c>
      <c r="I279" s="16">
        <v>7016</v>
      </c>
      <c r="J279" s="16">
        <v>7018</v>
      </c>
      <c r="K279" s="16">
        <v>7020</v>
      </c>
      <c r="L279" s="16">
        <v>7022</v>
      </c>
      <c r="M279" s="16">
        <v>7024</v>
      </c>
      <c r="N279" s="16">
        <v>7026</v>
      </c>
      <c r="O279" s="16">
        <v>7028</v>
      </c>
      <c r="P279" s="16">
        <v>7030</v>
      </c>
      <c r="Q279" s="16">
        <v>7032</v>
      </c>
      <c r="R279" s="16">
        <v>7034</v>
      </c>
      <c r="S279" s="16">
        <v>7036</v>
      </c>
      <c r="T279" s="16">
        <v>7038</v>
      </c>
      <c r="U279" s="16">
        <v>7040</v>
      </c>
      <c r="V279" s="16">
        <v>7042</v>
      </c>
      <c r="W279" s="16">
        <v>7044</v>
      </c>
      <c r="X279" s="16">
        <v>7046</v>
      </c>
      <c r="Y279" s="16">
        <v>7048</v>
      </c>
      <c r="Z279" s="16">
        <v>7050</v>
      </c>
      <c r="AA279" s="16">
        <v>7052</v>
      </c>
      <c r="AB279" s="16">
        <v>7054</v>
      </c>
      <c r="AC279" s="16">
        <v>7056</v>
      </c>
      <c r="AD279" s="16">
        <v>7058</v>
      </c>
      <c r="AE279" s="16">
        <v>7060</v>
      </c>
      <c r="AF279" s="16">
        <v>7062</v>
      </c>
    </row>
    <row r="280" spans="1:32" ht="14.1" customHeight="1" x14ac:dyDescent="0.3">
      <c r="A280" s="18" t="s">
        <v>83</v>
      </c>
      <c r="B280" s="59">
        <v>0.37152777777777773</v>
      </c>
      <c r="C280" s="59">
        <v>0.3923611111111111</v>
      </c>
      <c r="D280" s="59">
        <v>0.41180555555555554</v>
      </c>
      <c r="E280" s="59">
        <v>0.43263888888888885</v>
      </c>
      <c r="F280" s="59">
        <v>0.45347222222222222</v>
      </c>
      <c r="G280" s="59">
        <v>0.47500000000000003</v>
      </c>
      <c r="H280" s="59">
        <v>0.49583333333333335</v>
      </c>
      <c r="I280" s="59">
        <v>0.5180555555555556</v>
      </c>
      <c r="J280" s="59">
        <v>0.52638888888888891</v>
      </c>
      <c r="K280" s="59">
        <v>0.54722222222222217</v>
      </c>
      <c r="L280" s="59">
        <v>0.56805555555555554</v>
      </c>
      <c r="M280" s="59">
        <v>0.58888888888888891</v>
      </c>
      <c r="N280" s="59">
        <v>0.60972222222222217</v>
      </c>
      <c r="O280" s="59">
        <v>0.63055555555555554</v>
      </c>
      <c r="P280" s="59">
        <v>0.65138888888888891</v>
      </c>
      <c r="Q280" s="59">
        <v>0.67222222222222217</v>
      </c>
      <c r="R280" s="59">
        <v>0.69305555555555554</v>
      </c>
      <c r="S280" s="59">
        <v>0.71388888888888891</v>
      </c>
      <c r="T280" s="59">
        <v>0.74583333333333324</v>
      </c>
      <c r="U280" s="59">
        <v>0.76666666666666661</v>
      </c>
      <c r="V280" s="59">
        <v>0.78749999999999998</v>
      </c>
      <c r="W280" s="59">
        <v>0.80833333333333324</v>
      </c>
      <c r="X280" s="59">
        <v>0.82916666666666661</v>
      </c>
      <c r="Y280" s="59">
        <v>0.85</v>
      </c>
      <c r="Z280" s="59">
        <v>0.87083333333333324</v>
      </c>
      <c r="AA280" s="59">
        <v>0.89166666666666661</v>
      </c>
      <c r="AB280" s="59">
        <v>0.91249999999999998</v>
      </c>
      <c r="AC280" s="59">
        <v>0.93333333333333324</v>
      </c>
      <c r="AD280" s="59">
        <v>0.95416666666666661</v>
      </c>
      <c r="AE280" s="59">
        <v>0.97499999999999998</v>
      </c>
      <c r="AF280" s="59">
        <v>0.99583333333333324</v>
      </c>
    </row>
    <row r="282" spans="1:32" ht="14.1" customHeight="1" x14ac:dyDescent="0.3">
      <c r="A282" s="7" t="s">
        <v>345</v>
      </c>
      <c r="B282" s="20">
        <v>0.4</v>
      </c>
      <c r="C282" s="20">
        <v>0</v>
      </c>
      <c r="D282" s="20">
        <v>1</v>
      </c>
      <c r="E282" s="20">
        <v>0</v>
      </c>
      <c r="F282" s="20">
        <v>0.4</v>
      </c>
      <c r="G282" s="20">
        <v>1.3</v>
      </c>
      <c r="H282" s="20">
        <v>0</v>
      </c>
      <c r="I282" s="20">
        <v>3.4</v>
      </c>
      <c r="J282" s="20">
        <v>0</v>
      </c>
      <c r="K282" s="20">
        <v>1.4</v>
      </c>
      <c r="L282" s="20">
        <v>0.4</v>
      </c>
      <c r="M282" s="20">
        <v>3</v>
      </c>
      <c r="N282" s="20">
        <v>2.4</v>
      </c>
      <c r="O282" s="20">
        <v>0.4</v>
      </c>
      <c r="P282" s="20">
        <v>1.8</v>
      </c>
      <c r="Q282" s="20">
        <v>0.4</v>
      </c>
      <c r="R282" s="20">
        <v>1.4</v>
      </c>
      <c r="S282" s="20">
        <v>0.4</v>
      </c>
      <c r="T282" s="20">
        <v>2</v>
      </c>
      <c r="U282" s="20">
        <v>0.8</v>
      </c>
      <c r="V282" s="20">
        <v>0</v>
      </c>
      <c r="W282" s="20">
        <v>1</v>
      </c>
      <c r="X282" s="20">
        <v>0</v>
      </c>
      <c r="Y282" s="20">
        <v>0</v>
      </c>
      <c r="Z282" s="20">
        <v>1</v>
      </c>
      <c r="AA282" s="20">
        <v>0</v>
      </c>
      <c r="AB282" s="20">
        <v>0.8</v>
      </c>
      <c r="AC282" s="20">
        <v>0.4</v>
      </c>
      <c r="AD282" s="20">
        <v>0</v>
      </c>
      <c r="AE282" s="20">
        <v>0</v>
      </c>
      <c r="AF282" s="20">
        <v>0</v>
      </c>
    </row>
    <row r="283" spans="1:32" ht="14.1" customHeight="1" x14ac:dyDescent="0.3">
      <c r="A283" s="7" t="s">
        <v>344</v>
      </c>
      <c r="B283" s="20">
        <v>0.4</v>
      </c>
      <c r="C283" s="20">
        <v>0</v>
      </c>
      <c r="D283" s="20">
        <v>1</v>
      </c>
      <c r="E283" s="20">
        <v>0.4</v>
      </c>
      <c r="F283" s="20">
        <v>0.8</v>
      </c>
      <c r="G283" s="20">
        <v>1.9</v>
      </c>
      <c r="H283" s="20">
        <v>0.4</v>
      </c>
      <c r="I283" s="20">
        <v>3.4</v>
      </c>
      <c r="J283" s="20">
        <v>0</v>
      </c>
      <c r="K283" s="20">
        <v>1.4</v>
      </c>
      <c r="L283" s="20">
        <v>0.4</v>
      </c>
      <c r="M283" s="20">
        <v>3.6</v>
      </c>
      <c r="N283" s="20">
        <v>2.4</v>
      </c>
      <c r="O283" s="20">
        <v>0.8</v>
      </c>
      <c r="P283" s="20">
        <v>2.4</v>
      </c>
      <c r="Q283" s="20">
        <v>0.8</v>
      </c>
      <c r="R283" s="20">
        <v>2</v>
      </c>
      <c r="S283" s="20">
        <v>1.2</v>
      </c>
      <c r="T283" s="20">
        <v>2.8</v>
      </c>
      <c r="U283" s="20">
        <v>0.8</v>
      </c>
      <c r="V283" s="20">
        <v>0</v>
      </c>
      <c r="W283" s="20">
        <v>1.4</v>
      </c>
      <c r="X283" s="20">
        <v>0</v>
      </c>
      <c r="Y283" s="20">
        <v>0.8</v>
      </c>
      <c r="Z283" s="20">
        <v>1</v>
      </c>
      <c r="AA283" s="20">
        <v>0</v>
      </c>
      <c r="AB283" s="20">
        <v>0.8</v>
      </c>
      <c r="AC283" s="20">
        <v>0.4</v>
      </c>
      <c r="AD283" s="20">
        <v>0</v>
      </c>
      <c r="AE283" s="20">
        <v>0</v>
      </c>
      <c r="AF283" s="20">
        <v>0</v>
      </c>
    </row>
    <row r="284" spans="1:32" ht="14.1" customHeight="1" x14ac:dyDescent="0.3">
      <c r="A284" s="7" t="s">
        <v>343</v>
      </c>
      <c r="B284" s="20">
        <v>1</v>
      </c>
      <c r="C284" s="20">
        <v>0.4</v>
      </c>
      <c r="D284" s="20">
        <v>1</v>
      </c>
      <c r="E284" s="20">
        <v>0.4</v>
      </c>
      <c r="F284" s="20">
        <v>0.8</v>
      </c>
      <c r="G284" s="20">
        <v>2.5</v>
      </c>
      <c r="H284" s="20">
        <v>1</v>
      </c>
      <c r="I284" s="20">
        <v>4.8000000000000007</v>
      </c>
      <c r="J284" s="20">
        <v>0.8</v>
      </c>
      <c r="K284" s="20">
        <v>1</v>
      </c>
      <c r="L284" s="20">
        <v>2</v>
      </c>
      <c r="M284" s="20">
        <v>4.2</v>
      </c>
      <c r="N284" s="20">
        <v>3</v>
      </c>
      <c r="O284" s="20">
        <v>2.4</v>
      </c>
      <c r="P284" s="20">
        <v>2.4</v>
      </c>
      <c r="Q284" s="20">
        <v>1.2</v>
      </c>
      <c r="R284" s="20">
        <v>3</v>
      </c>
      <c r="S284" s="20">
        <v>2.4</v>
      </c>
      <c r="T284" s="20">
        <v>2.8</v>
      </c>
      <c r="U284" s="20">
        <v>0.8</v>
      </c>
      <c r="V284" s="20">
        <v>0</v>
      </c>
      <c r="W284" s="20">
        <v>3</v>
      </c>
      <c r="X284" s="20">
        <v>0.4</v>
      </c>
      <c r="Y284" s="20">
        <v>0.8</v>
      </c>
      <c r="Z284" s="20">
        <v>1.4</v>
      </c>
      <c r="AA284" s="20">
        <v>1.4</v>
      </c>
      <c r="AB284" s="20">
        <v>2.4</v>
      </c>
      <c r="AC284" s="20">
        <v>0.4</v>
      </c>
      <c r="AD284" s="20">
        <v>0.4</v>
      </c>
      <c r="AE284" s="20">
        <v>0</v>
      </c>
      <c r="AF284" s="20">
        <v>0</v>
      </c>
    </row>
    <row r="285" spans="1:32" ht="14.1" customHeight="1" x14ac:dyDescent="0.3">
      <c r="A285" s="7" t="s">
        <v>342</v>
      </c>
      <c r="B285" s="20">
        <v>1.4</v>
      </c>
      <c r="C285" s="20">
        <v>1</v>
      </c>
      <c r="D285" s="20">
        <v>1.8</v>
      </c>
      <c r="E285" s="20">
        <v>1.4</v>
      </c>
      <c r="F285" s="20">
        <v>2.8</v>
      </c>
      <c r="G285" s="20">
        <v>4.3</v>
      </c>
      <c r="H285" s="20">
        <v>4</v>
      </c>
      <c r="I285" s="20">
        <v>7.8000000000000007</v>
      </c>
      <c r="J285" s="20">
        <v>5.8000000000000007</v>
      </c>
      <c r="K285" s="20">
        <v>3</v>
      </c>
      <c r="L285" s="20">
        <v>7</v>
      </c>
      <c r="M285" s="20">
        <v>7.4</v>
      </c>
      <c r="N285" s="20">
        <v>4.4000000000000004</v>
      </c>
      <c r="O285" s="20">
        <v>3.8</v>
      </c>
      <c r="P285" s="20">
        <v>6.4</v>
      </c>
      <c r="Q285" s="20">
        <v>2.4</v>
      </c>
      <c r="R285" s="20">
        <v>3.8</v>
      </c>
      <c r="S285" s="20">
        <v>3.6</v>
      </c>
      <c r="T285" s="20">
        <v>5.8000000000000007</v>
      </c>
      <c r="U285" s="20">
        <v>2.4</v>
      </c>
      <c r="V285" s="20">
        <v>2.4</v>
      </c>
      <c r="W285" s="20">
        <v>4.4000000000000004</v>
      </c>
      <c r="X285" s="20">
        <v>3.2</v>
      </c>
      <c r="Y285" s="20">
        <v>4.4000000000000004</v>
      </c>
      <c r="Z285" s="20">
        <v>2</v>
      </c>
      <c r="AA285" s="20">
        <v>10</v>
      </c>
      <c r="AB285" s="20">
        <v>3.4</v>
      </c>
      <c r="AC285" s="20">
        <v>0.2</v>
      </c>
      <c r="AD285" s="20">
        <v>1</v>
      </c>
      <c r="AE285" s="20">
        <v>0</v>
      </c>
      <c r="AF285" s="20">
        <v>0</v>
      </c>
    </row>
    <row r="286" spans="1:32" ht="14.1" customHeight="1" x14ac:dyDescent="0.3">
      <c r="A286" s="7" t="s">
        <v>341</v>
      </c>
      <c r="B286" s="20">
        <v>3</v>
      </c>
      <c r="C286" s="20">
        <v>2.4</v>
      </c>
      <c r="D286" s="20">
        <v>3.4</v>
      </c>
      <c r="E286" s="20">
        <v>3</v>
      </c>
      <c r="F286" s="20">
        <v>4.2</v>
      </c>
      <c r="G286" s="20">
        <v>6.5</v>
      </c>
      <c r="H286" s="20">
        <v>6</v>
      </c>
      <c r="I286" s="20">
        <v>9.8000000000000007</v>
      </c>
      <c r="J286" s="20">
        <v>5.8000000000000007</v>
      </c>
      <c r="K286" s="20">
        <v>7</v>
      </c>
      <c r="L286" s="20">
        <v>7</v>
      </c>
      <c r="M286" s="20">
        <v>10</v>
      </c>
      <c r="N286" s="20">
        <v>5.6000000000000014</v>
      </c>
      <c r="O286" s="20">
        <v>5.8000000000000007</v>
      </c>
      <c r="P286" s="20">
        <v>6.8000000000000007</v>
      </c>
      <c r="Q286" s="20">
        <v>3.4</v>
      </c>
      <c r="R286" s="20">
        <v>5.2</v>
      </c>
      <c r="S286" s="20">
        <v>3.6</v>
      </c>
      <c r="T286" s="20">
        <v>9</v>
      </c>
      <c r="U286" s="20">
        <v>4</v>
      </c>
      <c r="V286" s="20">
        <v>3.4</v>
      </c>
      <c r="W286" s="20">
        <v>7</v>
      </c>
      <c r="X286" s="20">
        <v>5</v>
      </c>
      <c r="Y286" s="20">
        <v>5.8000000000000007</v>
      </c>
      <c r="Z286" s="20">
        <v>3.4</v>
      </c>
      <c r="AA286" s="20">
        <v>10</v>
      </c>
      <c r="AB286" s="20">
        <v>3.4</v>
      </c>
      <c r="AC286" s="20">
        <v>0.70000000000000007</v>
      </c>
      <c r="AD286" s="20">
        <v>1</v>
      </c>
      <c r="AE286" s="20">
        <v>1</v>
      </c>
      <c r="AF286" s="20">
        <v>0</v>
      </c>
    </row>
    <row r="287" spans="1:32" ht="14.1" customHeight="1" x14ac:dyDescent="0.3">
      <c r="A287" s="7" t="s">
        <v>340</v>
      </c>
      <c r="B287" s="20">
        <v>4.4000000000000004</v>
      </c>
      <c r="C287" s="20">
        <v>2.4</v>
      </c>
      <c r="D287" s="20">
        <v>4.4000000000000004</v>
      </c>
      <c r="E287" s="20">
        <v>3.4</v>
      </c>
      <c r="F287" s="20">
        <v>6.4</v>
      </c>
      <c r="G287" s="20">
        <v>7.5</v>
      </c>
      <c r="H287" s="20">
        <v>6</v>
      </c>
      <c r="I287" s="20">
        <v>11.4</v>
      </c>
      <c r="J287" s="20">
        <v>7</v>
      </c>
      <c r="K287" s="20">
        <v>9.4</v>
      </c>
      <c r="L287" s="20">
        <v>9.4</v>
      </c>
      <c r="M287" s="20">
        <v>10.6</v>
      </c>
      <c r="N287" s="20">
        <v>7.4</v>
      </c>
      <c r="O287" s="20">
        <v>5.8000000000000007</v>
      </c>
      <c r="P287" s="20">
        <v>7.2</v>
      </c>
      <c r="Q287" s="20">
        <v>4</v>
      </c>
      <c r="R287" s="20">
        <v>5.6000000000000014</v>
      </c>
      <c r="S287" s="20">
        <v>4.8000000000000007</v>
      </c>
      <c r="T287" s="20">
        <v>9.8000000000000007</v>
      </c>
      <c r="U287" s="20">
        <v>4</v>
      </c>
      <c r="V287" s="20">
        <v>4.4000000000000004</v>
      </c>
      <c r="W287" s="20">
        <v>7</v>
      </c>
      <c r="X287" s="20">
        <v>5.4</v>
      </c>
      <c r="Y287" s="20">
        <v>5.8000000000000007</v>
      </c>
      <c r="Z287" s="20">
        <v>3.8</v>
      </c>
      <c r="AA287" s="20">
        <v>10</v>
      </c>
      <c r="AB287" s="20">
        <v>3.4</v>
      </c>
      <c r="AC287" s="20">
        <v>0.70000000000000007</v>
      </c>
      <c r="AD287" s="20">
        <v>1</v>
      </c>
      <c r="AE287" s="20">
        <v>1</v>
      </c>
      <c r="AF287" s="20">
        <v>0</v>
      </c>
    </row>
    <row r="288" spans="1:32" ht="14.1" customHeight="1" x14ac:dyDescent="0.3">
      <c r="A288" s="7" t="s">
        <v>339</v>
      </c>
      <c r="B288" s="20">
        <v>5.4</v>
      </c>
      <c r="C288" s="20">
        <v>3</v>
      </c>
      <c r="D288" s="20">
        <v>6.4</v>
      </c>
      <c r="E288" s="20">
        <v>4</v>
      </c>
      <c r="F288" s="20">
        <v>8.2000000000000011</v>
      </c>
      <c r="G288" s="20">
        <v>8.1</v>
      </c>
      <c r="H288" s="20">
        <v>7.4</v>
      </c>
      <c r="I288" s="20">
        <v>13</v>
      </c>
      <c r="J288" s="20">
        <v>9.4</v>
      </c>
      <c r="K288" s="20">
        <v>13.2</v>
      </c>
      <c r="L288" s="20">
        <v>12.4</v>
      </c>
      <c r="M288" s="20">
        <v>12</v>
      </c>
      <c r="N288" s="20">
        <v>10.6</v>
      </c>
      <c r="O288" s="20">
        <v>6.8000000000000007</v>
      </c>
      <c r="P288" s="20">
        <v>12</v>
      </c>
      <c r="Q288" s="20">
        <v>5.8000000000000007</v>
      </c>
      <c r="R288" s="20">
        <v>5.6000000000000014</v>
      </c>
      <c r="S288" s="20">
        <v>4.8000000000000007</v>
      </c>
      <c r="T288" s="20">
        <v>10.4</v>
      </c>
      <c r="U288" s="20">
        <v>3.6</v>
      </c>
      <c r="V288" s="20">
        <v>4.4000000000000004</v>
      </c>
      <c r="W288" s="20">
        <v>7</v>
      </c>
      <c r="X288" s="20">
        <v>6</v>
      </c>
      <c r="Y288" s="20">
        <v>7.2</v>
      </c>
      <c r="Z288" s="20">
        <v>5</v>
      </c>
      <c r="AA288" s="20">
        <v>11.8</v>
      </c>
      <c r="AB288" s="20">
        <v>4.2</v>
      </c>
      <c r="AC288" s="20">
        <v>2.1</v>
      </c>
      <c r="AD288" s="20">
        <v>1</v>
      </c>
      <c r="AE288" s="20">
        <v>2</v>
      </c>
      <c r="AF288" s="20">
        <v>0.4</v>
      </c>
    </row>
    <row r="289" spans="1:32" ht="14.1" customHeight="1" x14ac:dyDescent="0.3">
      <c r="A289" s="7" t="s">
        <v>338</v>
      </c>
      <c r="B289" s="20">
        <v>8</v>
      </c>
      <c r="C289" s="20">
        <v>5</v>
      </c>
      <c r="D289" s="20">
        <v>8.4</v>
      </c>
      <c r="E289" s="20">
        <v>7.2</v>
      </c>
      <c r="F289" s="20">
        <v>13</v>
      </c>
      <c r="G289" s="20">
        <v>14.8</v>
      </c>
      <c r="H289" s="20">
        <v>9.6000000000000014</v>
      </c>
      <c r="I289" s="20">
        <v>14.6</v>
      </c>
      <c r="J289" s="20">
        <v>11.4</v>
      </c>
      <c r="K289" s="20">
        <v>16.8</v>
      </c>
      <c r="L289" s="20">
        <v>15</v>
      </c>
      <c r="M289" s="20">
        <v>15.8</v>
      </c>
      <c r="N289" s="20">
        <v>14.4</v>
      </c>
      <c r="O289" s="20">
        <v>8.2000000000000011</v>
      </c>
      <c r="P289" s="20">
        <v>16.2</v>
      </c>
      <c r="Q289" s="20">
        <v>5.4</v>
      </c>
      <c r="R289" s="20">
        <v>5.8000000000000007</v>
      </c>
      <c r="S289" s="20">
        <v>8.6</v>
      </c>
      <c r="T289" s="20">
        <v>9.8000000000000007</v>
      </c>
      <c r="U289" s="20">
        <v>4.6000000000000014</v>
      </c>
      <c r="V289" s="20">
        <v>4.8000000000000007</v>
      </c>
      <c r="W289" s="20">
        <v>7.4</v>
      </c>
      <c r="X289" s="20">
        <v>7.6000000000000014</v>
      </c>
      <c r="Y289" s="20">
        <v>8.4</v>
      </c>
      <c r="Z289" s="20">
        <v>5</v>
      </c>
      <c r="AA289" s="20">
        <v>11.4</v>
      </c>
      <c r="AB289" s="20">
        <v>5</v>
      </c>
      <c r="AC289" s="20">
        <v>2.1</v>
      </c>
      <c r="AD289" s="20">
        <v>1.4</v>
      </c>
      <c r="AE289" s="20">
        <v>2</v>
      </c>
      <c r="AF289" s="20">
        <v>0.4</v>
      </c>
    </row>
    <row r="290" spans="1:32" ht="14.1" customHeight="1" x14ac:dyDescent="0.3">
      <c r="A290" s="7" t="s">
        <v>337</v>
      </c>
      <c r="B290" s="20">
        <v>8</v>
      </c>
      <c r="C290" s="20">
        <v>5</v>
      </c>
      <c r="D290" s="20">
        <v>10.8</v>
      </c>
      <c r="E290" s="20">
        <v>7.8000000000000007</v>
      </c>
      <c r="F290" s="20">
        <v>13.6</v>
      </c>
      <c r="G290" s="20">
        <v>16</v>
      </c>
      <c r="H290" s="20">
        <v>10.199999999999999</v>
      </c>
      <c r="I290" s="20">
        <v>17.399999999999999</v>
      </c>
      <c r="J290" s="20">
        <v>13.6</v>
      </c>
      <c r="K290" s="20">
        <v>20</v>
      </c>
      <c r="L290" s="20">
        <v>16.2</v>
      </c>
      <c r="M290" s="20">
        <v>15.8</v>
      </c>
      <c r="N290" s="20">
        <v>16.399999999999999</v>
      </c>
      <c r="O290" s="20">
        <v>8.2000000000000011</v>
      </c>
      <c r="P290" s="20">
        <v>17.2</v>
      </c>
      <c r="Q290" s="20">
        <v>6.2</v>
      </c>
      <c r="R290" s="20">
        <v>5.8000000000000007</v>
      </c>
      <c r="S290" s="20">
        <v>9.2000000000000011</v>
      </c>
      <c r="T290" s="20">
        <v>10.8</v>
      </c>
      <c r="U290" s="20">
        <v>5.2</v>
      </c>
      <c r="V290" s="20">
        <v>4.8000000000000007</v>
      </c>
      <c r="W290" s="20">
        <v>8.8000000000000007</v>
      </c>
      <c r="X290" s="20">
        <v>7.6000000000000014</v>
      </c>
      <c r="Y290" s="20">
        <v>8.8000000000000007</v>
      </c>
      <c r="Z290" s="20">
        <v>5.4</v>
      </c>
      <c r="AA290" s="20">
        <v>11.3</v>
      </c>
      <c r="AB290" s="20">
        <v>5</v>
      </c>
      <c r="AC290" s="20">
        <v>2.1</v>
      </c>
      <c r="AD290" s="20">
        <v>1.4</v>
      </c>
      <c r="AE290" s="20">
        <v>2</v>
      </c>
      <c r="AF290" s="20">
        <v>0.4</v>
      </c>
    </row>
    <row r="291" spans="1:32" ht="14.1" customHeight="1" x14ac:dyDescent="0.3">
      <c r="A291" s="7" t="s">
        <v>336</v>
      </c>
      <c r="B291" s="20">
        <v>8</v>
      </c>
      <c r="C291" s="20">
        <v>5</v>
      </c>
      <c r="D291" s="20">
        <v>10.8</v>
      </c>
      <c r="E291" s="20">
        <v>7.8000000000000007</v>
      </c>
      <c r="F291" s="20">
        <v>13.6</v>
      </c>
      <c r="G291" s="20">
        <v>16.399999999999999</v>
      </c>
      <c r="H291" s="20">
        <v>10.6</v>
      </c>
      <c r="I291" s="20">
        <v>17.399999999999999</v>
      </c>
      <c r="J291" s="20">
        <v>13.6</v>
      </c>
      <c r="K291" s="20">
        <v>20</v>
      </c>
      <c r="L291" s="20">
        <v>16.2</v>
      </c>
      <c r="M291" s="20">
        <v>15.8</v>
      </c>
      <c r="N291" s="20">
        <v>16.399999999999999</v>
      </c>
      <c r="O291" s="20">
        <v>8.2000000000000011</v>
      </c>
      <c r="P291" s="20">
        <v>17.2</v>
      </c>
      <c r="Q291" s="20">
        <v>6.2</v>
      </c>
      <c r="R291" s="20">
        <v>5.8000000000000007</v>
      </c>
      <c r="S291" s="20">
        <v>9.6000000000000014</v>
      </c>
      <c r="T291" s="20">
        <v>10.8</v>
      </c>
      <c r="U291" s="20">
        <v>5.2</v>
      </c>
      <c r="V291" s="20">
        <v>4.8000000000000007</v>
      </c>
      <c r="W291" s="20">
        <v>8.4</v>
      </c>
      <c r="X291" s="20">
        <v>8.2000000000000011</v>
      </c>
      <c r="Y291" s="20">
        <v>10</v>
      </c>
      <c r="Z291" s="20">
        <v>5.4</v>
      </c>
      <c r="AA291" s="20">
        <v>11.3</v>
      </c>
      <c r="AB291" s="20">
        <v>5</v>
      </c>
      <c r="AC291" s="20">
        <v>2.1</v>
      </c>
      <c r="AD291" s="20">
        <v>1.4</v>
      </c>
      <c r="AE291" s="20">
        <v>2</v>
      </c>
      <c r="AF291" s="20">
        <v>0.4</v>
      </c>
    </row>
    <row r="292" spans="1:32" ht="14.1" customHeight="1" x14ac:dyDescent="0.3">
      <c r="A292" s="7" t="s">
        <v>335</v>
      </c>
      <c r="B292" s="20">
        <v>8</v>
      </c>
      <c r="C292" s="20">
        <v>5.4</v>
      </c>
      <c r="D292" s="20">
        <v>11.8</v>
      </c>
      <c r="E292" s="20">
        <v>7.8000000000000007</v>
      </c>
      <c r="F292" s="20">
        <v>17.2</v>
      </c>
      <c r="G292" s="20">
        <v>17.399999999999999</v>
      </c>
      <c r="H292" s="20">
        <v>13</v>
      </c>
      <c r="I292" s="20">
        <v>18</v>
      </c>
      <c r="J292" s="20">
        <v>13.6</v>
      </c>
      <c r="K292" s="20">
        <v>20.6</v>
      </c>
      <c r="L292" s="20">
        <v>16.8</v>
      </c>
      <c r="M292" s="20">
        <v>15.8</v>
      </c>
      <c r="N292" s="20">
        <v>16.399999999999999</v>
      </c>
      <c r="O292" s="20">
        <v>10.8</v>
      </c>
      <c r="P292" s="20">
        <v>18</v>
      </c>
      <c r="Q292" s="20">
        <v>6.8000000000000007</v>
      </c>
      <c r="R292" s="20">
        <v>6.6000000000000014</v>
      </c>
      <c r="S292" s="20">
        <v>11</v>
      </c>
      <c r="T292" s="20">
        <v>10.8</v>
      </c>
      <c r="U292" s="20">
        <v>5.2</v>
      </c>
      <c r="V292" s="20">
        <v>5.8000000000000007</v>
      </c>
      <c r="W292" s="20">
        <v>9</v>
      </c>
      <c r="X292" s="20">
        <v>8.6</v>
      </c>
      <c r="Y292" s="20">
        <v>10.8</v>
      </c>
      <c r="Z292" s="20">
        <v>5.4</v>
      </c>
      <c r="AA292" s="20">
        <v>11.7</v>
      </c>
      <c r="AB292" s="20">
        <v>4.2</v>
      </c>
      <c r="AC292" s="20">
        <v>2.1</v>
      </c>
      <c r="AD292" s="20">
        <v>1.4</v>
      </c>
      <c r="AE292" s="20">
        <v>2</v>
      </c>
      <c r="AF292" s="20">
        <v>0.4</v>
      </c>
    </row>
    <row r="293" spans="1:32" ht="14.1" customHeight="1" x14ac:dyDescent="0.3">
      <c r="A293" s="7" t="s">
        <v>334</v>
      </c>
      <c r="B293" s="20">
        <v>8</v>
      </c>
      <c r="C293" s="20">
        <v>5.4</v>
      </c>
      <c r="D293" s="20">
        <v>11.8</v>
      </c>
      <c r="E293" s="20">
        <v>7.8000000000000007</v>
      </c>
      <c r="F293" s="20">
        <v>17.2</v>
      </c>
      <c r="G293" s="20">
        <v>17.399999999999999</v>
      </c>
      <c r="H293" s="20">
        <v>13</v>
      </c>
      <c r="I293" s="20">
        <v>18.8</v>
      </c>
      <c r="J293" s="20">
        <v>13.6</v>
      </c>
      <c r="K293" s="20">
        <v>20.6</v>
      </c>
      <c r="L293" s="20">
        <v>16.8</v>
      </c>
      <c r="M293" s="20">
        <v>16.2</v>
      </c>
      <c r="N293" s="20">
        <v>16.399999999999999</v>
      </c>
      <c r="O293" s="20">
        <v>10.8</v>
      </c>
      <c r="P293" s="20">
        <v>18</v>
      </c>
      <c r="Q293" s="20">
        <v>6.8000000000000007</v>
      </c>
      <c r="R293" s="20">
        <v>7.2</v>
      </c>
      <c r="S293" s="20">
        <v>11.8</v>
      </c>
      <c r="T293" s="20">
        <v>11.2</v>
      </c>
      <c r="U293" s="20">
        <v>5.2</v>
      </c>
      <c r="V293" s="20">
        <v>6.2</v>
      </c>
      <c r="W293" s="20">
        <v>9</v>
      </c>
      <c r="X293" s="20">
        <v>9</v>
      </c>
      <c r="Y293" s="20">
        <v>10.8</v>
      </c>
      <c r="Z293" s="20">
        <v>5.4</v>
      </c>
      <c r="AA293" s="20">
        <v>11.7</v>
      </c>
      <c r="AB293" s="20">
        <v>4.2</v>
      </c>
      <c r="AC293" s="20">
        <v>2.1</v>
      </c>
      <c r="AD293" s="20">
        <v>1.4</v>
      </c>
      <c r="AE293" s="20">
        <v>2</v>
      </c>
      <c r="AF293" s="20">
        <v>0.4</v>
      </c>
    </row>
    <row r="294" spans="1:32" ht="14.1" customHeight="1" x14ac:dyDescent="0.3">
      <c r="A294" s="7" t="s">
        <v>333</v>
      </c>
      <c r="B294" s="20">
        <v>9.4</v>
      </c>
      <c r="C294" s="20">
        <v>9.2000000000000011</v>
      </c>
      <c r="D294" s="20">
        <v>12.6</v>
      </c>
      <c r="E294" s="20">
        <v>8.2000000000000011</v>
      </c>
      <c r="F294" s="20">
        <v>18.399999999999999</v>
      </c>
      <c r="G294" s="20">
        <v>18.399999999999999</v>
      </c>
      <c r="H294" s="20">
        <v>14.4</v>
      </c>
      <c r="I294" s="20">
        <v>20</v>
      </c>
      <c r="J294" s="20">
        <v>13.6</v>
      </c>
      <c r="K294" s="20">
        <v>21.6</v>
      </c>
      <c r="L294" s="20">
        <v>18</v>
      </c>
      <c r="M294" s="20">
        <v>18.8</v>
      </c>
      <c r="N294" s="20">
        <v>15.6</v>
      </c>
      <c r="O294" s="20">
        <v>11.2</v>
      </c>
      <c r="P294" s="20">
        <v>17.2</v>
      </c>
      <c r="Q294" s="20">
        <v>7.2</v>
      </c>
      <c r="R294" s="20">
        <v>8.8000000000000007</v>
      </c>
      <c r="S294" s="20">
        <v>11.8</v>
      </c>
      <c r="T294" s="20">
        <v>12</v>
      </c>
      <c r="U294" s="20">
        <v>5.2</v>
      </c>
      <c r="V294" s="20">
        <v>6.2</v>
      </c>
      <c r="W294" s="20">
        <v>9</v>
      </c>
      <c r="X294" s="20">
        <v>9</v>
      </c>
      <c r="Y294" s="20">
        <v>10.8</v>
      </c>
      <c r="Z294" s="20">
        <v>5.9</v>
      </c>
      <c r="AA294" s="20">
        <v>11.7</v>
      </c>
      <c r="AB294" s="20">
        <v>4.2</v>
      </c>
      <c r="AC294" s="20">
        <v>2.7</v>
      </c>
      <c r="AD294" s="20">
        <v>1.4</v>
      </c>
      <c r="AE294" s="20">
        <v>2.4</v>
      </c>
      <c r="AF294" s="20">
        <v>0.4</v>
      </c>
    </row>
    <row r="295" spans="1:32" ht="14.1" customHeight="1" x14ac:dyDescent="0.3">
      <c r="A295" s="7" t="s">
        <v>332</v>
      </c>
      <c r="B295" s="20">
        <v>9.4</v>
      </c>
      <c r="C295" s="20">
        <v>9.2000000000000011</v>
      </c>
      <c r="D295" s="20">
        <v>12.6</v>
      </c>
      <c r="E295" s="20">
        <v>8.2000000000000011</v>
      </c>
      <c r="F295" s="20">
        <v>18.399999999999999</v>
      </c>
      <c r="G295" s="20">
        <v>18.399999999999999</v>
      </c>
      <c r="H295" s="20">
        <v>14.4</v>
      </c>
      <c r="I295" s="20">
        <v>20.8</v>
      </c>
      <c r="J295" s="20">
        <v>13.6</v>
      </c>
      <c r="K295" s="20">
        <v>21.6</v>
      </c>
      <c r="L295" s="20">
        <v>18.399999999999999</v>
      </c>
      <c r="M295" s="20">
        <v>18.8</v>
      </c>
      <c r="N295" s="20">
        <v>15.6</v>
      </c>
      <c r="O295" s="20">
        <v>11.6</v>
      </c>
      <c r="P295" s="20">
        <v>17.600000000000001</v>
      </c>
      <c r="Q295" s="20">
        <v>8.2000000000000011</v>
      </c>
      <c r="R295" s="20">
        <v>8.8000000000000007</v>
      </c>
      <c r="S295" s="20">
        <v>12.2</v>
      </c>
      <c r="T295" s="20">
        <v>12.8</v>
      </c>
      <c r="U295" s="20">
        <v>5.2</v>
      </c>
      <c r="V295" s="20">
        <v>6.2</v>
      </c>
      <c r="W295" s="20">
        <v>9</v>
      </c>
      <c r="X295" s="20">
        <v>9.6000000000000014</v>
      </c>
      <c r="Y295" s="20">
        <v>10.8</v>
      </c>
      <c r="Z295" s="20">
        <v>5.9</v>
      </c>
      <c r="AA295" s="20">
        <v>11.7</v>
      </c>
      <c r="AB295" s="20">
        <v>4.2</v>
      </c>
      <c r="AC295" s="20">
        <v>2.7</v>
      </c>
      <c r="AD295" s="20">
        <v>1.4</v>
      </c>
      <c r="AE295" s="20">
        <v>2.4</v>
      </c>
      <c r="AF295" s="20">
        <v>0.4</v>
      </c>
    </row>
    <row r="296" spans="1:32" ht="14.1" customHeight="1" x14ac:dyDescent="0.3">
      <c r="A296" s="7" t="s">
        <v>331</v>
      </c>
      <c r="B296" s="20">
        <v>9.8000000000000007</v>
      </c>
      <c r="C296" s="20">
        <v>10.4</v>
      </c>
      <c r="D296" s="20">
        <v>11.8</v>
      </c>
      <c r="E296" s="20">
        <v>8.6</v>
      </c>
      <c r="F296" s="20">
        <v>21.6</v>
      </c>
      <c r="G296" s="20">
        <v>18.399999999999999</v>
      </c>
      <c r="H296" s="20">
        <v>15</v>
      </c>
      <c r="I296" s="20">
        <v>20.8</v>
      </c>
      <c r="J296" s="20">
        <v>13.6</v>
      </c>
      <c r="K296" s="20">
        <v>21.6</v>
      </c>
      <c r="L296" s="20">
        <v>18.8</v>
      </c>
      <c r="M296" s="20">
        <v>20</v>
      </c>
      <c r="N296" s="20">
        <v>16.2</v>
      </c>
      <c r="O296" s="20">
        <v>12.2</v>
      </c>
      <c r="P296" s="20">
        <v>20.399999999999999</v>
      </c>
      <c r="Q296" s="20">
        <v>8.8000000000000007</v>
      </c>
      <c r="R296" s="20">
        <v>12.6</v>
      </c>
      <c r="S296" s="20">
        <v>13.2</v>
      </c>
      <c r="T296" s="20">
        <v>14.6</v>
      </c>
      <c r="U296" s="20">
        <v>5.8000000000000007</v>
      </c>
      <c r="V296" s="20">
        <v>5.8000000000000007</v>
      </c>
      <c r="W296" s="20">
        <v>8.4</v>
      </c>
      <c r="X296" s="20">
        <v>9.6000000000000014</v>
      </c>
      <c r="Y296" s="20">
        <v>10.8</v>
      </c>
      <c r="Z296" s="20">
        <v>5.9</v>
      </c>
      <c r="AA296" s="20">
        <v>11.7</v>
      </c>
      <c r="AB296" s="20">
        <v>4.2</v>
      </c>
      <c r="AC296" s="20">
        <v>2.7</v>
      </c>
      <c r="AD296" s="20">
        <v>1.4</v>
      </c>
      <c r="AE296" s="20">
        <v>2.4</v>
      </c>
      <c r="AF296" s="20">
        <v>0.4</v>
      </c>
    </row>
    <row r="297" spans="1:32" ht="14.1" customHeight="1" x14ac:dyDescent="0.3">
      <c r="A297" s="7" t="s">
        <v>330</v>
      </c>
      <c r="B297" s="20">
        <v>11.4</v>
      </c>
      <c r="C297" s="20">
        <v>10.8</v>
      </c>
      <c r="D297" s="20">
        <v>12.4</v>
      </c>
      <c r="E297" s="20">
        <v>8.6</v>
      </c>
      <c r="F297" s="20">
        <v>21.6</v>
      </c>
      <c r="G297" s="20">
        <v>21.2</v>
      </c>
      <c r="H297" s="20">
        <v>15</v>
      </c>
      <c r="I297" s="20">
        <v>22</v>
      </c>
      <c r="J297" s="20">
        <v>13.6</v>
      </c>
      <c r="K297" s="20">
        <v>21.6</v>
      </c>
      <c r="L297" s="20">
        <v>19.600000000000001</v>
      </c>
      <c r="M297" s="20">
        <v>20</v>
      </c>
      <c r="N297" s="20">
        <v>16.2</v>
      </c>
      <c r="O297" s="20">
        <v>12.2</v>
      </c>
      <c r="P297" s="20">
        <v>21.4</v>
      </c>
      <c r="Q297" s="20">
        <v>8.8000000000000007</v>
      </c>
      <c r="R297" s="20">
        <v>12.6</v>
      </c>
      <c r="S297" s="20">
        <v>13.2</v>
      </c>
      <c r="T297" s="20">
        <v>16.600000000000001</v>
      </c>
      <c r="U297" s="20">
        <v>5.8000000000000007</v>
      </c>
      <c r="V297" s="20">
        <v>5.8000000000000007</v>
      </c>
      <c r="W297" s="20">
        <v>8.4</v>
      </c>
      <c r="X297" s="20">
        <v>9.6000000000000014</v>
      </c>
      <c r="Y297" s="20">
        <v>10.8</v>
      </c>
      <c r="Z297" s="20">
        <v>5.9</v>
      </c>
      <c r="AA297" s="20">
        <v>10.9</v>
      </c>
      <c r="AB297" s="20">
        <v>4.2</v>
      </c>
      <c r="AC297" s="20">
        <v>2.7</v>
      </c>
      <c r="AD297" s="20">
        <v>1.8</v>
      </c>
      <c r="AE297" s="20">
        <v>3.4</v>
      </c>
      <c r="AF297" s="20">
        <v>0.4</v>
      </c>
    </row>
    <row r="298" spans="1:32" ht="14.1" customHeight="1" x14ac:dyDescent="0.3">
      <c r="A298" s="7" t="s">
        <v>329</v>
      </c>
      <c r="B298" s="20">
        <v>11.4</v>
      </c>
      <c r="C298" s="20">
        <v>10.8</v>
      </c>
      <c r="D298" s="20">
        <v>12.4</v>
      </c>
      <c r="E298" s="20">
        <v>9.8000000000000007</v>
      </c>
      <c r="F298" s="20">
        <v>21.6</v>
      </c>
      <c r="G298" s="20">
        <v>23</v>
      </c>
      <c r="H298" s="20">
        <v>15</v>
      </c>
      <c r="I298" s="20">
        <v>23.2</v>
      </c>
      <c r="J298" s="20">
        <v>13.6</v>
      </c>
      <c r="K298" s="20">
        <v>24.2</v>
      </c>
      <c r="L298" s="20">
        <v>20.8</v>
      </c>
      <c r="M298" s="20">
        <v>22</v>
      </c>
      <c r="N298" s="20">
        <v>16.8</v>
      </c>
      <c r="O298" s="20">
        <v>13</v>
      </c>
      <c r="P298" s="20">
        <v>22.8</v>
      </c>
      <c r="Q298" s="20">
        <v>8.8000000000000007</v>
      </c>
      <c r="R298" s="20">
        <v>12.6</v>
      </c>
      <c r="S298" s="20">
        <v>13.2</v>
      </c>
      <c r="T298" s="20">
        <v>16.600000000000001</v>
      </c>
      <c r="U298" s="20">
        <v>5.8000000000000007</v>
      </c>
      <c r="V298" s="20">
        <v>6.2</v>
      </c>
      <c r="W298" s="20">
        <v>8.8000000000000007</v>
      </c>
      <c r="X298" s="20">
        <v>10.6</v>
      </c>
      <c r="Y298" s="20">
        <v>11.4</v>
      </c>
      <c r="Z298" s="20">
        <v>6.4</v>
      </c>
      <c r="AA298" s="20">
        <v>10.3</v>
      </c>
      <c r="AB298" s="20">
        <v>5.4</v>
      </c>
      <c r="AC298" s="20">
        <v>2.7</v>
      </c>
      <c r="AD298" s="20">
        <v>1.8</v>
      </c>
      <c r="AE298" s="20">
        <v>3.4</v>
      </c>
      <c r="AF298" s="20">
        <v>1</v>
      </c>
    </row>
    <row r="299" spans="1:32" ht="14.1" customHeight="1" x14ac:dyDescent="0.3">
      <c r="A299" s="7" t="s">
        <v>328</v>
      </c>
      <c r="B299" s="20">
        <v>11.9</v>
      </c>
      <c r="C299" s="20">
        <v>10.8</v>
      </c>
      <c r="D299" s="20">
        <v>12.3</v>
      </c>
      <c r="E299" s="20">
        <v>9.8000000000000007</v>
      </c>
      <c r="F299" s="20">
        <v>18.3</v>
      </c>
      <c r="G299" s="20">
        <v>20.100000000000001</v>
      </c>
      <c r="H299" s="20">
        <v>13.4</v>
      </c>
      <c r="I299" s="20">
        <v>21</v>
      </c>
      <c r="J299" s="20">
        <v>13.8</v>
      </c>
      <c r="K299" s="20">
        <v>21.1</v>
      </c>
      <c r="L299" s="20">
        <v>18.7</v>
      </c>
      <c r="M299" s="20">
        <v>21.9</v>
      </c>
      <c r="N299" s="20">
        <v>18.399999999999999</v>
      </c>
      <c r="O299" s="20">
        <v>12.9</v>
      </c>
      <c r="P299" s="20">
        <v>19</v>
      </c>
      <c r="Q299" s="20">
        <v>7</v>
      </c>
      <c r="R299" s="20">
        <v>11.6</v>
      </c>
      <c r="S299" s="20">
        <v>11.6</v>
      </c>
      <c r="T299" s="20">
        <v>15.8</v>
      </c>
      <c r="U299" s="20">
        <v>6.8000000000000007</v>
      </c>
      <c r="V299" s="20">
        <v>6.2</v>
      </c>
      <c r="W299" s="20">
        <v>8.8000000000000007</v>
      </c>
      <c r="X299" s="20">
        <v>10.6</v>
      </c>
      <c r="Y299" s="20">
        <v>8.8000000000000007</v>
      </c>
      <c r="Z299" s="20">
        <v>6.4</v>
      </c>
      <c r="AA299" s="20">
        <v>7.1000000000000014</v>
      </c>
      <c r="AB299" s="20">
        <v>4.8000000000000007</v>
      </c>
      <c r="AC299" s="20">
        <v>2.7</v>
      </c>
      <c r="AD299" s="20">
        <v>2.4</v>
      </c>
      <c r="AE299" s="20">
        <v>2.8</v>
      </c>
      <c r="AF299" s="20">
        <v>1</v>
      </c>
    </row>
    <row r="300" spans="1:32" ht="14.1" customHeight="1" x14ac:dyDescent="0.3">
      <c r="A300" s="7" t="s">
        <v>347</v>
      </c>
      <c r="B300" s="20">
        <v>11.1</v>
      </c>
      <c r="C300" s="20">
        <v>8</v>
      </c>
      <c r="D300" s="20">
        <v>9.8000000000000007</v>
      </c>
      <c r="E300" s="20">
        <v>8.8000000000000007</v>
      </c>
      <c r="F300" s="20">
        <v>16.7</v>
      </c>
      <c r="G300" s="20">
        <v>14.2</v>
      </c>
      <c r="H300" s="20">
        <v>11.1</v>
      </c>
      <c r="I300" s="20">
        <v>12.4</v>
      </c>
      <c r="J300" s="20">
        <v>9.1</v>
      </c>
      <c r="K300" s="20">
        <v>13.5</v>
      </c>
      <c r="L300" s="20">
        <v>8.4</v>
      </c>
      <c r="M300" s="20">
        <v>17.8</v>
      </c>
      <c r="N300" s="20">
        <v>14.4</v>
      </c>
      <c r="O300" s="20">
        <v>10.9</v>
      </c>
      <c r="P300" s="20">
        <v>15.7</v>
      </c>
      <c r="Q300" s="20">
        <v>8.2000000000000011</v>
      </c>
      <c r="R300" s="20">
        <v>16</v>
      </c>
      <c r="S300" s="20">
        <v>13.5</v>
      </c>
      <c r="T300" s="20">
        <v>8.8000000000000007</v>
      </c>
      <c r="U300" s="20">
        <v>7</v>
      </c>
      <c r="V300" s="20">
        <v>6.2</v>
      </c>
      <c r="W300" s="20">
        <v>9.7000000000000011</v>
      </c>
      <c r="X300" s="20">
        <v>5.2</v>
      </c>
      <c r="Y300" s="20">
        <v>7</v>
      </c>
      <c r="Z300" s="20">
        <v>5.4</v>
      </c>
      <c r="AA300" s="20">
        <v>6.6000000000000014</v>
      </c>
      <c r="AB300" s="20">
        <v>6</v>
      </c>
      <c r="AC300" s="20">
        <v>2.7</v>
      </c>
      <c r="AD300" s="20">
        <v>1.8</v>
      </c>
      <c r="AE300" s="20">
        <v>2.4</v>
      </c>
      <c r="AF300" s="20">
        <v>1</v>
      </c>
    </row>
    <row r="301" spans="1:32" ht="14.1" customHeight="1" x14ac:dyDescent="0.3">
      <c r="A301" s="48" t="s">
        <v>325</v>
      </c>
      <c r="B301" s="49">
        <v>10</v>
      </c>
      <c r="C301" s="49">
        <v>11.2</v>
      </c>
      <c r="D301" s="49">
        <v>7</v>
      </c>
      <c r="E301" s="49">
        <v>15.4</v>
      </c>
      <c r="F301" s="49">
        <v>9.9</v>
      </c>
      <c r="G301" s="49">
        <v>14.3</v>
      </c>
      <c r="H301" s="49">
        <v>8.9</v>
      </c>
      <c r="I301" s="49">
        <v>11.6</v>
      </c>
      <c r="J301" s="49">
        <v>11.7</v>
      </c>
      <c r="K301" s="49">
        <v>19.7</v>
      </c>
      <c r="L301" s="49">
        <v>27.6</v>
      </c>
      <c r="M301" s="49">
        <v>18.7</v>
      </c>
      <c r="N301" s="49">
        <v>25.8</v>
      </c>
      <c r="O301" s="49">
        <v>25.2</v>
      </c>
      <c r="P301" s="49">
        <v>28</v>
      </c>
      <c r="Q301" s="49">
        <v>20.6</v>
      </c>
      <c r="R301" s="49">
        <v>23</v>
      </c>
      <c r="S301" s="49">
        <v>23.6</v>
      </c>
      <c r="T301" s="49">
        <v>32.799999999999997</v>
      </c>
      <c r="U301" s="49">
        <v>11</v>
      </c>
      <c r="V301" s="49">
        <v>24.2</v>
      </c>
      <c r="W301" s="49">
        <v>20.8</v>
      </c>
      <c r="X301" s="49">
        <v>24.6</v>
      </c>
      <c r="Y301" s="49">
        <v>14.6</v>
      </c>
      <c r="Z301" s="49">
        <v>19.8</v>
      </c>
      <c r="AA301" s="49">
        <v>22.3</v>
      </c>
      <c r="AB301" s="49">
        <v>12</v>
      </c>
      <c r="AC301" s="49">
        <v>12.9</v>
      </c>
      <c r="AD301" s="49">
        <v>12.2</v>
      </c>
      <c r="AE301" s="49">
        <v>7.4</v>
      </c>
      <c r="AF301" s="49">
        <v>2</v>
      </c>
    </row>
    <row r="302" spans="1:32" ht="14.1" customHeight="1" x14ac:dyDescent="0.3">
      <c r="A302" s="7" t="s">
        <v>324</v>
      </c>
      <c r="B302" s="20">
        <v>11.2</v>
      </c>
      <c r="C302" s="20">
        <v>15</v>
      </c>
      <c r="D302" s="20">
        <v>7.5</v>
      </c>
      <c r="E302" s="20">
        <v>12</v>
      </c>
      <c r="F302" s="20">
        <v>9.9</v>
      </c>
      <c r="G302" s="20">
        <v>14.3</v>
      </c>
      <c r="H302" s="20">
        <v>10.3</v>
      </c>
      <c r="I302" s="20">
        <v>13.4</v>
      </c>
      <c r="J302" s="20">
        <v>11.7</v>
      </c>
      <c r="K302" s="20">
        <v>20.9</v>
      </c>
      <c r="L302" s="20">
        <v>32.4</v>
      </c>
      <c r="M302" s="20">
        <v>25.2</v>
      </c>
      <c r="N302" s="20">
        <v>31.8</v>
      </c>
      <c r="O302" s="20">
        <v>29.2</v>
      </c>
      <c r="P302" s="20">
        <v>34.200000000000003</v>
      </c>
      <c r="Q302" s="20">
        <v>28.2</v>
      </c>
      <c r="R302" s="20">
        <v>34.200000000000003</v>
      </c>
      <c r="S302" s="20">
        <v>24.8</v>
      </c>
      <c r="T302" s="20">
        <v>39.400000000000013</v>
      </c>
      <c r="U302" s="20">
        <v>17.600000000000001</v>
      </c>
      <c r="V302" s="20">
        <v>25.6</v>
      </c>
      <c r="W302" s="20">
        <v>23.8</v>
      </c>
      <c r="X302" s="20">
        <v>27</v>
      </c>
      <c r="Y302" s="20">
        <v>16.399999999999999</v>
      </c>
      <c r="Z302" s="20">
        <v>20.8</v>
      </c>
      <c r="AA302" s="20">
        <v>22.3</v>
      </c>
      <c r="AB302" s="20">
        <v>12.8</v>
      </c>
      <c r="AC302" s="20">
        <v>14.3</v>
      </c>
      <c r="AD302" s="20">
        <v>12.2</v>
      </c>
      <c r="AE302" s="20">
        <v>8.4</v>
      </c>
      <c r="AF302" s="20">
        <v>4.6000000000000014</v>
      </c>
    </row>
    <row r="303" spans="1:32" ht="14.1" customHeight="1" x14ac:dyDescent="0.3">
      <c r="A303" s="7" t="s">
        <v>323</v>
      </c>
      <c r="B303" s="20">
        <v>11.4</v>
      </c>
      <c r="C303" s="20">
        <v>13.6</v>
      </c>
      <c r="D303" s="20">
        <v>7.5</v>
      </c>
      <c r="E303" s="20">
        <v>10.6</v>
      </c>
      <c r="F303" s="20">
        <v>10.1</v>
      </c>
      <c r="G303" s="20">
        <v>12.9</v>
      </c>
      <c r="H303" s="20">
        <v>11.5</v>
      </c>
      <c r="I303" s="20">
        <v>15</v>
      </c>
      <c r="J303" s="20">
        <v>11.6</v>
      </c>
      <c r="K303" s="20">
        <v>21.3</v>
      </c>
      <c r="L303" s="20">
        <v>34</v>
      </c>
      <c r="M303" s="20">
        <v>24.4</v>
      </c>
      <c r="N303" s="20">
        <v>30.8</v>
      </c>
      <c r="O303" s="20">
        <v>30</v>
      </c>
      <c r="P303" s="20">
        <v>34.4</v>
      </c>
      <c r="Q303" s="20">
        <v>29</v>
      </c>
      <c r="R303" s="20">
        <v>33.299999999999997</v>
      </c>
      <c r="S303" s="20">
        <v>24.4</v>
      </c>
      <c r="T303" s="20">
        <v>38</v>
      </c>
      <c r="U303" s="20">
        <v>17.2</v>
      </c>
      <c r="V303" s="20">
        <v>25.6</v>
      </c>
      <c r="W303" s="20">
        <v>21.8</v>
      </c>
      <c r="X303" s="20">
        <v>26.2</v>
      </c>
      <c r="Y303" s="20">
        <v>15</v>
      </c>
      <c r="Z303" s="20">
        <v>20.2</v>
      </c>
      <c r="AA303" s="20">
        <v>21.3</v>
      </c>
      <c r="AB303" s="20">
        <v>12.4</v>
      </c>
      <c r="AC303" s="20">
        <v>15.1</v>
      </c>
      <c r="AD303" s="20">
        <v>11.8</v>
      </c>
      <c r="AE303" s="20">
        <v>8.4</v>
      </c>
      <c r="AF303" s="20">
        <v>5</v>
      </c>
    </row>
    <row r="304" spans="1:32" ht="14.1" customHeight="1" x14ac:dyDescent="0.3">
      <c r="A304" s="7" t="s">
        <v>322</v>
      </c>
      <c r="B304" s="20">
        <v>11</v>
      </c>
      <c r="C304" s="20">
        <v>13.7</v>
      </c>
      <c r="D304" s="20">
        <v>6.4</v>
      </c>
      <c r="E304" s="20">
        <v>9.7000000000000011</v>
      </c>
      <c r="F304" s="20">
        <v>8.3000000000000007</v>
      </c>
      <c r="G304" s="20">
        <v>11.4</v>
      </c>
      <c r="H304" s="20">
        <v>12</v>
      </c>
      <c r="I304" s="20">
        <v>15</v>
      </c>
      <c r="J304" s="20">
        <v>10.4</v>
      </c>
      <c r="K304" s="20">
        <v>19.3</v>
      </c>
      <c r="L304" s="20">
        <v>34.700000000000003</v>
      </c>
      <c r="M304" s="20">
        <v>23.8</v>
      </c>
      <c r="N304" s="20">
        <v>32.700000000000003</v>
      </c>
      <c r="O304" s="20">
        <v>24</v>
      </c>
      <c r="P304" s="20">
        <v>31.8</v>
      </c>
      <c r="Q304" s="20">
        <v>28.6</v>
      </c>
      <c r="R304" s="20">
        <v>29.3</v>
      </c>
      <c r="S304" s="20">
        <v>24.7</v>
      </c>
      <c r="T304" s="20">
        <v>31</v>
      </c>
      <c r="U304" s="20">
        <v>17.2</v>
      </c>
      <c r="V304" s="20">
        <v>23.8</v>
      </c>
      <c r="W304" s="20">
        <v>19.399999999999999</v>
      </c>
      <c r="X304" s="20">
        <v>23.7</v>
      </c>
      <c r="Y304" s="20">
        <v>15.4</v>
      </c>
      <c r="Z304" s="20">
        <v>18.600000000000001</v>
      </c>
      <c r="AA304" s="20">
        <v>18.600000000000001</v>
      </c>
      <c r="AB304" s="20">
        <v>12.8</v>
      </c>
      <c r="AC304" s="20">
        <v>13.8</v>
      </c>
      <c r="AD304" s="20">
        <v>10.6</v>
      </c>
      <c r="AE304" s="20">
        <v>7.8000000000000007</v>
      </c>
      <c r="AF304" s="20">
        <v>5</v>
      </c>
    </row>
    <row r="305" spans="1:32" ht="14.1" customHeight="1" x14ac:dyDescent="0.3">
      <c r="A305" s="7" t="s">
        <v>321</v>
      </c>
      <c r="B305" s="20">
        <v>10.6</v>
      </c>
      <c r="C305" s="20">
        <v>13.7</v>
      </c>
      <c r="D305" s="20">
        <v>5.7</v>
      </c>
      <c r="E305" s="20">
        <v>11.7</v>
      </c>
      <c r="F305" s="20">
        <v>8.3000000000000007</v>
      </c>
      <c r="G305" s="20">
        <v>11</v>
      </c>
      <c r="H305" s="20">
        <v>12.4</v>
      </c>
      <c r="I305" s="20">
        <v>15</v>
      </c>
      <c r="J305" s="20">
        <v>10.9</v>
      </c>
      <c r="K305" s="20">
        <v>17.5</v>
      </c>
      <c r="L305" s="20">
        <v>34.1</v>
      </c>
      <c r="M305" s="20">
        <v>25</v>
      </c>
      <c r="N305" s="20">
        <v>31.7</v>
      </c>
      <c r="O305" s="20">
        <v>24</v>
      </c>
      <c r="P305" s="20">
        <v>28.4</v>
      </c>
      <c r="Q305" s="20">
        <v>28.8</v>
      </c>
      <c r="R305" s="20">
        <v>28.9</v>
      </c>
      <c r="S305" s="20">
        <v>24.6</v>
      </c>
      <c r="T305" s="20">
        <v>31</v>
      </c>
      <c r="U305" s="20">
        <v>16.8</v>
      </c>
      <c r="V305" s="20">
        <v>23.1</v>
      </c>
      <c r="W305" s="20">
        <v>18.8</v>
      </c>
      <c r="X305" s="20">
        <v>22.5</v>
      </c>
      <c r="Y305" s="20">
        <v>15.4</v>
      </c>
      <c r="Z305" s="20">
        <v>18.600000000000001</v>
      </c>
      <c r="AA305" s="20">
        <v>19.2</v>
      </c>
      <c r="AB305" s="20">
        <v>12.2</v>
      </c>
      <c r="AC305" s="20">
        <v>13.8</v>
      </c>
      <c r="AD305" s="20">
        <v>10.6</v>
      </c>
      <c r="AE305" s="20">
        <v>7.4</v>
      </c>
      <c r="AF305" s="20">
        <v>5</v>
      </c>
    </row>
    <row r="306" spans="1:32" ht="14.1" customHeight="1" x14ac:dyDescent="0.3">
      <c r="A306" s="7" t="s">
        <v>320</v>
      </c>
      <c r="B306" s="20">
        <v>9.6000000000000014</v>
      </c>
      <c r="C306" s="20">
        <v>13.1</v>
      </c>
      <c r="D306" s="20">
        <v>5.7</v>
      </c>
      <c r="E306" s="20">
        <v>11.3</v>
      </c>
      <c r="F306" s="20">
        <v>7.1000000000000014</v>
      </c>
      <c r="G306" s="20">
        <v>11</v>
      </c>
      <c r="H306" s="20">
        <v>12.4</v>
      </c>
      <c r="I306" s="20">
        <v>14.6</v>
      </c>
      <c r="J306" s="20">
        <v>10.8</v>
      </c>
      <c r="K306" s="20">
        <v>16.899999999999999</v>
      </c>
      <c r="L306" s="20">
        <v>32.1</v>
      </c>
      <c r="M306" s="20">
        <v>23.2</v>
      </c>
      <c r="N306" s="20">
        <v>30.2</v>
      </c>
      <c r="O306" s="20">
        <v>23</v>
      </c>
      <c r="P306" s="20">
        <v>28.4</v>
      </c>
      <c r="Q306" s="20">
        <v>28.8</v>
      </c>
      <c r="R306" s="20">
        <v>28.2</v>
      </c>
      <c r="S306" s="20">
        <v>23.3</v>
      </c>
      <c r="T306" s="20">
        <v>29.4</v>
      </c>
      <c r="U306" s="20">
        <v>16.8</v>
      </c>
      <c r="V306" s="20">
        <v>22.5</v>
      </c>
      <c r="W306" s="20">
        <v>18.399999999999999</v>
      </c>
      <c r="X306" s="20">
        <v>22.5</v>
      </c>
      <c r="Y306" s="20">
        <v>13.8</v>
      </c>
      <c r="Z306" s="20">
        <v>16.2</v>
      </c>
      <c r="AA306" s="20">
        <v>17.100000000000001</v>
      </c>
      <c r="AB306" s="20">
        <v>12.2</v>
      </c>
      <c r="AC306" s="20">
        <v>13.8</v>
      </c>
      <c r="AD306" s="20">
        <v>10.6</v>
      </c>
      <c r="AE306" s="20">
        <v>7.8000000000000007</v>
      </c>
      <c r="AF306" s="20">
        <v>5</v>
      </c>
    </row>
    <row r="307" spans="1:32" ht="14.1" customHeight="1" x14ac:dyDescent="0.3">
      <c r="A307" s="7" t="s">
        <v>319</v>
      </c>
      <c r="B307" s="20">
        <v>8.8000000000000007</v>
      </c>
      <c r="C307" s="20">
        <v>11.4</v>
      </c>
      <c r="D307" s="20">
        <v>5.1000000000000014</v>
      </c>
      <c r="E307" s="20">
        <v>10.4</v>
      </c>
      <c r="F307" s="20">
        <v>7.1000000000000014</v>
      </c>
      <c r="G307" s="20">
        <v>10.199999999999999</v>
      </c>
      <c r="H307" s="20">
        <v>9.4</v>
      </c>
      <c r="I307" s="20">
        <v>12.4</v>
      </c>
      <c r="J307" s="20">
        <v>8.6</v>
      </c>
      <c r="K307" s="20">
        <v>15.5</v>
      </c>
      <c r="L307" s="20">
        <v>30</v>
      </c>
      <c r="M307" s="20">
        <v>21.2</v>
      </c>
      <c r="N307" s="20">
        <v>28.6</v>
      </c>
      <c r="O307" s="20">
        <v>20.8</v>
      </c>
      <c r="P307" s="20">
        <v>27.8</v>
      </c>
      <c r="Q307" s="20">
        <v>27</v>
      </c>
      <c r="R307" s="20">
        <v>26.6</v>
      </c>
      <c r="S307" s="20">
        <v>22.3</v>
      </c>
      <c r="T307" s="20">
        <v>27.2</v>
      </c>
      <c r="U307" s="20">
        <v>15.8</v>
      </c>
      <c r="V307" s="20">
        <v>21.4</v>
      </c>
      <c r="W307" s="20">
        <v>15</v>
      </c>
      <c r="X307" s="20">
        <v>20.3</v>
      </c>
      <c r="Y307" s="20">
        <v>10.199999999999999</v>
      </c>
      <c r="Z307" s="20">
        <v>12.4</v>
      </c>
      <c r="AA307" s="20">
        <v>13.7</v>
      </c>
      <c r="AB307" s="20">
        <v>10.4</v>
      </c>
      <c r="AC307" s="20">
        <v>12.1</v>
      </c>
      <c r="AD307" s="20">
        <v>7.4</v>
      </c>
      <c r="AE307" s="20">
        <v>7.4</v>
      </c>
      <c r="AF307" s="20">
        <v>5</v>
      </c>
    </row>
    <row r="308" spans="1:32" ht="14.1" customHeight="1" x14ac:dyDescent="0.3">
      <c r="A308" s="7" t="s">
        <v>318</v>
      </c>
      <c r="B308" s="20">
        <v>9.8000000000000007</v>
      </c>
      <c r="C308" s="20">
        <v>10.6</v>
      </c>
      <c r="D308" s="20">
        <v>5.1000000000000014</v>
      </c>
      <c r="E308" s="20">
        <v>10</v>
      </c>
      <c r="F308" s="20">
        <v>6.4</v>
      </c>
      <c r="G308" s="20">
        <v>10.199999999999999</v>
      </c>
      <c r="H308" s="20">
        <v>8.8000000000000007</v>
      </c>
      <c r="I308" s="20">
        <v>10</v>
      </c>
      <c r="J308" s="20">
        <v>8</v>
      </c>
      <c r="K308" s="20">
        <v>14.5</v>
      </c>
      <c r="L308" s="20">
        <v>28.7</v>
      </c>
      <c r="M308" s="20">
        <v>19.8</v>
      </c>
      <c r="N308" s="20">
        <v>25.7</v>
      </c>
      <c r="O308" s="20">
        <v>19</v>
      </c>
      <c r="P308" s="20">
        <v>23.8</v>
      </c>
      <c r="Q308" s="20">
        <v>26.4</v>
      </c>
      <c r="R308" s="20">
        <v>24.4</v>
      </c>
      <c r="S308" s="20">
        <v>22</v>
      </c>
      <c r="T308" s="20">
        <v>26.6</v>
      </c>
      <c r="U308" s="20">
        <v>15.4</v>
      </c>
      <c r="V308" s="20">
        <v>20.7</v>
      </c>
      <c r="W308" s="20">
        <v>13.8</v>
      </c>
      <c r="X308" s="20">
        <v>15.4</v>
      </c>
      <c r="Y308" s="20">
        <v>10.6</v>
      </c>
      <c r="Z308" s="20">
        <v>12.4</v>
      </c>
      <c r="AA308" s="20">
        <v>13.7</v>
      </c>
      <c r="AB308" s="20">
        <v>10</v>
      </c>
      <c r="AC308" s="20">
        <v>11.2</v>
      </c>
      <c r="AD308" s="20">
        <v>7.4</v>
      </c>
      <c r="AE308" s="20">
        <v>7.4</v>
      </c>
      <c r="AF308" s="20">
        <v>5</v>
      </c>
    </row>
    <row r="309" spans="1:32" ht="14.1" customHeight="1" x14ac:dyDescent="0.3">
      <c r="A309" s="7" t="s">
        <v>317</v>
      </c>
      <c r="B309" s="20">
        <v>9.4</v>
      </c>
      <c r="C309" s="20">
        <v>11.6</v>
      </c>
      <c r="D309" s="20">
        <v>5.1000000000000014</v>
      </c>
      <c r="E309" s="20">
        <v>10.9</v>
      </c>
      <c r="F309" s="20">
        <v>6</v>
      </c>
      <c r="G309" s="20">
        <v>9.8000000000000007</v>
      </c>
      <c r="H309" s="20">
        <v>9.4</v>
      </c>
      <c r="I309" s="20">
        <v>9.6000000000000014</v>
      </c>
      <c r="J309" s="20">
        <v>6.1000000000000014</v>
      </c>
      <c r="K309" s="20">
        <v>15.1</v>
      </c>
      <c r="L309" s="20">
        <v>23.3</v>
      </c>
      <c r="M309" s="20">
        <v>19.8</v>
      </c>
      <c r="N309" s="20">
        <v>23.2</v>
      </c>
      <c r="O309" s="20">
        <v>16.600000000000001</v>
      </c>
      <c r="P309" s="20">
        <v>23</v>
      </c>
      <c r="Q309" s="20">
        <v>24.2</v>
      </c>
      <c r="R309" s="20">
        <v>22.4</v>
      </c>
      <c r="S309" s="20">
        <v>19.8</v>
      </c>
      <c r="T309" s="20">
        <v>24.5</v>
      </c>
      <c r="U309" s="20">
        <v>14.4</v>
      </c>
      <c r="V309" s="20">
        <v>18.2</v>
      </c>
      <c r="W309" s="20">
        <v>11.4</v>
      </c>
      <c r="X309" s="20">
        <v>14.3</v>
      </c>
      <c r="Y309" s="20">
        <v>9.2000000000000011</v>
      </c>
      <c r="Z309" s="20">
        <v>12</v>
      </c>
      <c r="AA309" s="20">
        <v>12.7</v>
      </c>
      <c r="AB309" s="20">
        <v>8.8000000000000007</v>
      </c>
      <c r="AC309" s="20">
        <v>11.2</v>
      </c>
      <c r="AD309" s="20">
        <v>7.4</v>
      </c>
      <c r="AE309" s="20">
        <v>6.8000000000000007</v>
      </c>
      <c r="AF309" s="20">
        <v>5</v>
      </c>
    </row>
    <row r="310" spans="1:32" ht="14.1" customHeight="1" x14ac:dyDescent="0.3">
      <c r="A310" s="7" t="s">
        <v>316</v>
      </c>
      <c r="B310" s="20">
        <v>8.8000000000000007</v>
      </c>
      <c r="C310" s="20">
        <v>11</v>
      </c>
      <c r="D310" s="20">
        <v>5.1000000000000014</v>
      </c>
      <c r="E310" s="20">
        <v>9.9</v>
      </c>
      <c r="F310" s="20">
        <v>6</v>
      </c>
      <c r="G310" s="20">
        <v>9.8000000000000007</v>
      </c>
      <c r="H310" s="20">
        <v>10.8</v>
      </c>
      <c r="I310" s="20">
        <v>8.4</v>
      </c>
      <c r="J310" s="20">
        <v>7</v>
      </c>
      <c r="K310" s="20">
        <v>14</v>
      </c>
      <c r="L310" s="20">
        <v>21.3</v>
      </c>
      <c r="M310" s="20">
        <v>16.600000000000001</v>
      </c>
      <c r="N310" s="20">
        <v>20.8</v>
      </c>
      <c r="O310" s="20">
        <v>15.4</v>
      </c>
      <c r="P310" s="20">
        <v>20.2</v>
      </c>
      <c r="Q310" s="20">
        <v>20.2</v>
      </c>
      <c r="R310" s="20">
        <v>18.3</v>
      </c>
      <c r="S310" s="20">
        <v>21.4</v>
      </c>
      <c r="T310" s="20">
        <v>23.2</v>
      </c>
      <c r="U310" s="20">
        <v>13.8</v>
      </c>
      <c r="V310" s="20">
        <v>17.5</v>
      </c>
      <c r="W310" s="20">
        <v>9</v>
      </c>
      <c r="X310" s="20">
        <v>13.6</v>
      </c>
      <c r="Y310" s="20">
        <v>8</v>
      </c>
      <c r="Z310" s="20">
        <v>10</v>
      </c>
      <c r="AA310" s="20">
        <v>9.7000000000000011</v>
      </c>
      <c r="AB310" s="20">
        <v>8.2000000000000011</v>
      </c>
      <c r="AC310" s="20">
        <v>8.7000000000000011</v>
      </c>
      <c r="AD310" s="20">
        <v>6.8000000000000007</v>
      </c>
      <c r="AE310" s="20">
        <v>6.8000000000000007</v>
      </c>
      <c r="AF310" s="20">
        <v>4.4000000000000004</v>
      </c>
    </row>
    <row r="311" spans="1:32" ht="14.1" customHeight="1" x14ac:dyDescent="0.3">
      <c r="A311" s="7" t="s">
        <v>315</v>
      </c>
      <c r="B311" s="20">
        <v>8.2000000000000011</v>
      </c>
      <c r="C311" s="20">
        <v>10.6</v>
      </c>
      <c r="D311" s="20">
        <v>4.7</v>
      </c>
      <c r="E311" s="20">
        <v>10.4</v>
      </c>
      <c r="F311" s="20">
        <v>6</v>
      </c>
      <c r="G311" s="20">
        <v>9.8000000000000007</v>
      </c>
      <c r="H311" s="20">
        <v>11.4</v>
      </c>
      <c r="I311" s="20">
        <v>8.4</v>
      </c>
      <c r="J311" s="20">
        <v>7</v>
      </c>
      <c r="K311" s="20">
        <v>13.6</v>
      </c>
      <c r="L311" s="20">
        <v>15.3</v>
      </c>
      <c r="M311" s="20">
        <v>13.4</v>
      </c>
      <c r="N311" s="20">
        <v>17.8</v>
      </c>
      <c r="O311" s="20">
        <v>15</v>
      </c>
      <c r="P311" s="20">
        <v>20.6</v>
      </c>
      <c r="Q311" s="20">
        <v>19.8</v>
      </c>
      <c r="R311" s="20">
        <v>18.2</v>
      </c>
      <c r="S311" s="20">
        <v>20.8</v>
      </c>
      <c r="T311" s="20">
        <v>22.6</v>
      </c>
      <c r="U311" s="20">
        <v>14.2</v>
      </c>
      <c r="V311" s="20">
        <v>16.3</v>
      </c>
      <c r="W311" s="20">
        <v>8.4</v>
      </c>
      <c r="X311" s="20">
        <v>13.5</v>
      </c>
      <c r="Y311" s="20">
        <v>8</v>
      </c>
      <c r="Z311" s="20">
        <v>10</v>
      </c>
      <c r="AA311" s="20">
        <v>9.1</v>
      </c>
      <c r="AB311" s="20">
        <v>8.2000000000000011</v>
      </c>
      <c r="AC311" s="20">
        <v>9.2000000000000011</v>
      </c>
      <c r="AD311" s="20">
        <v>6.8000000000000007</v>
      </c>
      <c r="AE311" s="20">
        <v>6.4</v>
      </c>
      <c r="AF311" s="20">
        <v>4.4000000000000004</v>
      </c>
    </row>
    <row r="312" spans="1:32" ht="14.1" customHeight="1" x14ac:dyDescent="0.3">
      <c r="A312" s="7" t="s">
        <v>314</v>
      </c>
      <c r="B312" s="20">
        <v>7</v>
      </c>
      <c r="C312" s="20">
        <v>8.5</v>
      </c>
      <c r="D312" s="20">
        <v>4.1000000000000014</v>
      </c>
      <c r="E312" s="20">
        <v>10.9</v>
      </c>
      <c r="F312" s="20">
        <v>5.5</v>
      </c>
      <c r="G312" s="20">
        <v>8.4</v>
      </c>
      <c r="H312" s="20">
        <v>11.4</v>
      </c>
      <c r="I312" s="20">
        <v>5.8000000000000007</v>
      </c>
      <c r="J312" s="20">
        <v>7</v>
      </c>
      <c r="K312" s="20">
        <v>12.5</v>
      </c>
      <c r="L312" s="20">
        <v>15.3</v>
      </c>
      <c r="M312" s="20">
        <v>12.8</v>
      </c>
      <c r="N312" s="20">
        <v>17</v>
      </c>
      <c r="O312" s="20">
        <v>13.4</v>
      </c>
      <c r="P312" s="20">
        <v>19.399999999999999</v>
      </c>
      <c r="Q312" s="20">
        <v>17</v>
      </c>
      <c r="R312" s="20">
        <v>15.9</v>
      </c>
      <c r="S312" s="20">
        <v>19.100000000000001</v>
      </c>
      <c r="T312" s="20">
        <v>19.100000000000001</v>
      </c>
      <c r="U312" s="20">
        <v>13.8</v>
      </c>
      <c r="V312" s="20">
        <v>15.2</v>
      </c>
      <c r="W312" s="20">
        <v>8.4</v>
      </c>
      <c r="X312" s="20">
        <v>12.8</v>
      </c>
      <c r="Y312" s="20">
        <v>6.8000000000000007</v>
      </c>
      <c r="Z312" s="20">
        <v>9</v>
      </c>
      <c r="AA312" s="20">
        <v>9.1</v>
      </c>
      <c r="AB312" s="20">
        <v>7.8000000000000007</v>
      </c>
      <c r="AC312" s="20">
        <v>9.2000000000000011</v>
      </c>
      <c r="AD312" s="20">
        <v>6.2</v>
      </c>
      <c r="AE312" s="20">
        <v>4.8000000000000007</v>
      </c>
      <c r="AF312" s="20">
        <v>4.4000000000000004</v>
      </c>
    </row>
    <row r="313" spans="1:32" ht="14.1" customHeight="1" x14ac:dyDescent="0.3">
      <c r="A313" s="7" t="s">
        <v>313</v>
      </c>
      <c r="B313" s="20">
        <v>7</v>
      </c>
      <c r="C313" s="20">
        <v>7.6000000000000014</v>
      </c>
      <c r="D313" s="20">
        <v>2.2000000000000002</v>
      </c>
      <c r="E313" s="20">
        <v>10.8</v>
      </c>
      <c r="F313" s="20">
        <v>5.1000000000000014</v>
      </c>
      <c r="G313" s="20">
        <v>7.8000000000000007</v>
      </c>
      <c r="H313" s="20">
        <v>9.8000000000000007</v>
      </c>
      <c r="I313" s="20">
        <v>5.8000000000000007</v>
      </c>
      <c r="J313" s="20">
        <v>6.5</v>
      </c>
      <c r="K313" s="20">
        <v>11.5</v>
      </c>
      <c r="L313" s="20">
        <v>13.1</v>
      </c>
      <c r="M313" s="20">
        <v>12</v>
      </c>
      <c r="N313" s="20">
        <v>16.399999999999999</v>
      </c>
      <c r="O313" s="20">
        <v>12.8</v>
      </c>
      <c r="P313" s="20">
        <v>17</v>
      </c>
      <c r="Q313" s="20">
        <v>14.6</v>
      </c>
      <c r="R313" s="20">
        <v>14.3</v>
      </c>
      <c r="S313" s="20">
        <v>16.7</v>
      </c>
      <c r="T313" s="20">
        <v>17</v>
      </c>
      <c r="U313" s="20">
        <v>13.4</v>
      </c>
      <c r="V313" s="20">
        <v>13.7</v>
      </c>
      <c r="W313" s="20">
        <v>8</v>
      </c>
      <c r="X313" s="20">
        <v>9.6000000000000014</v>
      </c>
      <c r="Y313" s="20">
        <v>6.4</v>
      </c>
      <c r="Z313" s="20">
        <v>8.4</v>
      </c>
      <c r="AA313" s="20">
        <v>8.7000000000000011</v>
      </c>
      <c r="AB313" s="20">
        <v>7.8000000000000007</v>
      </c>
      <c r="AC313" s="20">
        <v>7.9</v>
      </c>
      <c r="AD313" s="20">
        <v>6.2</v>
      </c>
      <c r="AE313" s="20">
        <v>4.8000000000000007</v>
      </c>
      <c r="AF313" s="20">
        <v>3.6</v>
      </c>
    </row>
    <row r="314" spans="1:32" ht="14.1" customHeight="1" x14ac:dyDescent="0.3">
      <c r="A314" s="7" t="s">
        <v>312</v>
      </c>
      <c r="B314" s="20">
        <v>7</v>
      </c>
      <c r="C314" s="20">
        <v>7.6000000000000014</v>
      </c>
      <c r="D314" s="20">
        <v>2.2000000000000002</v>
      </c>
      <c r="E314" s="20">
        <v>10</v>
      </c>
      <c r="F314" s="20">
        <v>5.1000000000000014</v>
      </c>
      <c r="G314" s="20">
        <v>7.2</v>
      </c>
      <c r="H314" s="20">
        <v>9.8000000000000007</v>
      </c>
      <c r="I314" s="20">
        <v>5.8000000000000007</v>
      </c>
      <c r="J314" s="20">
        <v>6.9</v>
      </c>
      <c r="K314" s="20">
        <v>11.5</v>
      </c>
      <c r="L314" s="20">
        <v>13.1</v>
      </c>
      <c r="M314" s="20">
        <v>10.8</v>
      </c>
      <c r="N314" s="20">
        <v>20</v>
      </c>
      <c r="O314" s="20">
        <v>12.4</v>
      </c>
      <c r="P314" s="20">
        <v>15.8</v>
      </c>
      <c r="Q314" s="20">
        <v>14.2</v>
      </c>
      <c r="R314" s="20">
        <v>13.2</v>
      </c>
      <c r="S314" s="20">
        <v>12.5</v>
      </c>
      <c r="T314" s="20">
        <v>17</v>
      </c>
      <c r="U314" s="20">
        <v>13</v>
      </c>
      <c r="V314" s="20">
        <v>11.7</v>
      </c>
      <c r="W314" s="20">
        <v>7.4</v>
      </c>
      <c r="X314" s="20">
        <v>9.4</v>
      </c>
      <c r="Y314" s="20">
        <v>5.4</v>
      </c>
      <c r="Z314" s="20">
        <v>7.4</v>
      </c>
      <c r="AA314" s="20">
        <v>8.2000000000000011</v>
      </c>
      <c r="AB314" s="20">
        <v>7.8000000000000007</v>
      </c>
      <c r="AC314" s="20">
        <v>7.5</v>
      </c>
      <c r="AD314" s="20">
        <v>6.2</v>
      </c>
      <c r="AE314" s="20">
        <v>4.2</v>
      </c>
      <c r="AF314" s="20">
        <v>3</v>
      </c>
    </row>
    <row r="315" spans="1:32" ht="14.1" customHeight="1" x14ac:dyDescent="0.3">
      <c r="A315" s="7" t="s">
        <v>348</v>
      </c>
      <c r="B315" s="20">
        <v>4.2</v>
      </c>
      <c r="C315" s="20">
        <v>7</v>
      </c>
      <c r="D315" s="20">
        <v>1.2</v>
      </c>
      <c r="E315" s="20">
        <v>9</v>
      </c>
      <c r="F315" s="20">
        <v>5.1000000000000014</v>
      </c>
      <c r="G315" s="20">
        <v>7</v>
      </c>
      <c r="H315" s="20">
        <v>8.4</v>
      </c>
      <c r="I315" s="20">
        <v>5.2</v>
      </c>
      <c r="J315" s="20">
        <v>6.9</v>
      </c>
      <c r="K315" s="20">
        <v>10.3</v>
      </c>
      <c r="L315" s="20">
        <v>11.3</v>
      </c>
      <c r="M315" s="20">
        <v>9.8000000000000007</v>
      </c>
      <c r="N315" s="20">
        <v>19.399999999999999</v>
      </c>
      <c r="O315" s="20">
        <v>10.4</v>
      </c>
      <c r="P315" s="20">
        <v>13.5</v>
      </c>
      <c r="Q315" s="20">
        <v>13.4</v>
      </c>
      <c r="R315" s="20">
        <v>11.9</v>
      </c>
      <c r="S315" s="20">
        <v>9.1</v>
      </c>
      <c r="T315" s="20">
        <v>11.4</v>
      </c>
      <c r="U315" s="20">
        <v>11.2</v>
      </c>
      <c r="V315" s="20">
        <v>8.7000000000000011</v>
      </c>
      <c r="W315" s="20">
        <v>7</v>
      </c>
      <c r="X315" s="20">
        <v>7.2</v>
      </c>
      <c r="Y315" s="20">
        <v>4.4000000000000004</v>
      </c>
      <c r="Z315" s="20">
        <v>6.8000000000000007</v>
      </c>
      <c r="AA315" s="20">
        <v>5.6000000000000014</v>
      </c>
      <c r="AB315" s="20">
        <v>7.2</v>
      </c>
      <c r="AC315" s="20">
        <v>4.6000000000000014</v>
      </c>
      <c r="AD315" s="20">
        <v>4.4000000000000004</v>
      </c>
      <c r="AE315" s="20">
        <v>3.8</v>
      </c>
      <c r="AF315" s="20">
        <v>1.4</v>
      </c>
    </row>
    <row r="316" spans="1:32" ht="14.1" customHeight="1" x14ac:dyDescent="0.3">
      <c r="A316" s="7" t="s">
        <v>311</v>
      </c>
      <c r="B316" s="20">
        <v>3.4</v>
      </c>
      <c r="C316" s="20">
        <v>3.2</v>
      </c>
      <c r="D316" s="20">
        <v>1.4</v>
      </c>
      <c r="E316" s="20">
        <v>4.8000000000000007</v>
      </c>
      <c r="F316" s="20">
        <v>2.5</v>
      </c>
      <c r="G316" s="20">
        <v>6.2</v>
      </c>
      <c r="H316" s="20">
        <v>6.4</v>
      </c>
      <c r="I316" s="20">
        <v>4</v>
      </c>
      <c r="J316" s="20">
        <v>4.3</v>
      </c>
      <c r="K316" s="20">
        <v>6.6000000000000014</v>
      </c>
      <c r="L316" s="20">
        <v>6.8000000000000007</v>
      </c>
      <c r="M316" s="20">
        <v>6</v>
      </c>
      <c r="N316" s="20">
        <v>9.9</v>
      </c>
      <c r="O316" s="20">
        <v>5.4</v>
      </c>
      <c r="P316" s="20">
        <v>8.5</v>
      </c>
      <c r="Q316" s="20">
        <v>11.4</v>
      </c>
      <c r="R316" s="20">
        <v>8.3000000000000007</v>
      </c>
      <c r="S316" s="20">
        <v>5</v>
      </c>
      <c r="T316" s="20">
        <v>7.8000000000000007</v>
      </c>
      <c r="U316" s="20">
        <v>7.8000000000000007</v>
      </c>
      <c r="V316" s="20">
        <v>6.4</v>
      </c>
      <c r="W316" s="20">
        <v>6</v>
      </c>
      <c r="X316" s="20">
        <v>4.9000000000000004</v>
      </c>
      <c r="Y316" s="20">
        <v>2.8</v>
      </c>
      <c r="Z316" s="20">
        <v>6.8000000000000007</v>
      </c>
      <c r="AA316" s="20">
        <v>5</v>
      </c>
      <c r="AB316" s="20">
        <v>4.8000000000000007</v>
      </c>
      <c r="AC316" s="20">
        <v>3.5</v>
      </c>
      <c r="AD316" s="20">
        <v>2.6</v>
      </c>
      <c r="AE316" s="20">
        <v>3.8</v>
      </c>
      <c r="AF316" s="20">
        <v>1.4</v>
      </c>
    </row>
    <row r="317" spans="1:32" ht="14.1" customHeight="1" x14ac:dyDescent="0.3">
      <c r="A317" s="7" t="s">
        <v>349</v>
      </c>
      <c r="B317" s="20"/>
      <c r="C317" s="20">
        <v>3.2</v>
      </c>
      <c r="D317" s="20"/>
      <c r="E317" s="20">
        <v>3.3</v>
      </c>
      <c r="F317" s="20"/>
      <c r="G317" s="20">
        <v>3.4</v>
      </c>
      <c r="H317" s="20"/>
      <c r="I317" s="20">
        <v>1.8</v>
      </c>
      <c r="J317" s="20"/>
      <c r="K317" s="20">
        <v>3.2</v>
      </c>
      <c r="L317" s="20"/>
      <c r="M317" s="20">
        <v>5</v>
      </c>
      <c r="N317" s="20"/>
      <c r="O317" s="20">
        <v>2.4</v>
      </c>
      <c r="P317" s="20"/>
      <c r="Q317" s="20">
        <v>7.2</v>
      </c>
      <c r="R317" s="20"/>
      <c r="S317" s="20">
        <v>3.4</v>
      </c>
      <c r="T317" s="20"/>
      <c r="U317" s="20">
        <v>4.8000000000000007</v>
      </c>
      <c r="V317" s="20"/>
      <c r="W317" s="20">
        <v>3.4</v>
      </c>
      <c r="X317" s="20"/>
      <c r="Y317" s="20">
        <v>2</v>
      </c>
      <c r="Z317" s="20"/>
      <c r="AA317" s="20">
        <v>3.4</v>
      </c>
      <c r="AB317" s="20"/>
      <c r="AC317" s="20">
        <v>1.8</v>
      </c>
      <c r="AD317" s="20"/>
      <c r="AE317" s="20">
        <v>2.4</v>
      </c>
      <c r="AF317" s="20"/>
    </row>
    <row r="318" spans="1:32" ht="14.1" customHeight="1" x14ac:dyDescent="0.3">
      <c r="A318" s="7" t="s">
        <v>350</v>
      </c>
      <c r="B318" s="20">
        <v>1.4</v>
      </c>
      <c r="C318" s="20"/>
      <c r="D318" s="20">
        <v>1.4</v>
      </c>
      <c r="E318" s="20"/>
      <c r="F318" s="20">
        <v>2.4</v>
      </c>
      <c r="G318" s="20"/>
      <c r="H318" s="20">
        <v>3.2</v>
      </c>
      <c r="I318" s="20"/>
      <c r="J318" s="20">
        <v>4</v>
      </c>
      <c r="K318" s="20"/>
      <c r="L318" s="20">
        <v>5.3000000000000007</v>
      </c>
      <c r="M318" s="20"/>
      <c r="N318" s="20">
        <v>8.3000000000000007</v>
      </c>
      <c r="O318" s="20"/>
      <c r="P318" s="20">
        <v>6</v>
      </c>
      <c r="Q318" s="20"/>
      <c r="R318" s="20">
        <v>6</v>
      </c>
      <c r="S318" s="20"/>
      <c r="T318" s="20">
        <v>6.3000000000000007</v>
      </c>
      <c r="U318" s="20"/>
      <c r="V318" s="20">
        <v>3.5</v>
      </c>
      <c r="W318" s="20"/>
      <c r="X318" s="20">
        <v>3.5</v>
      </c>
      <c r="Y318" s="20"/>
      <c r="Z318" s="20">
        <v>4</v>
      </c>
      <c r="AA318" s="20"/>
      <c r="AB318" s="20">
        <v>3.4</v>
      </c>
      <c r="AC318" s="20"/>
      <c r="AD318" s="20">
        <v>0.8</v>
      </c>
      <c r="AE318" s="20"/>
      <c r="AF318" s="20">
        <v>1</v>
      </c>
    </row>
    <row r="319" spans="1:32" ht="14.1" customHeight="1" x14ac:dyDescent="0.3">
      <c r="A319" s="7" t="s">
        <v>309</v>
      </c>
      <c r="B319" s="20"/>
      <c r="C319" s="20">
        <v>3.2</v>
      </c>
      <c r="D319" s="20"/>
      <c r="E319" s="20">
        <v>2.7</v>
      </c>
      <c r="F319" s="20"/>
      <c r="G319" s="20">
        <v>2.8</v>
      </c>
      <c r="H319" s="20"/>
      <c r="I319" s="20">
        <v>2.2000000000000002</v>
      </c>
      <c r="J319" s="20"/>
      <c r="K319" s="20">
        <v>2.8</v>
      </c>
      <c r="L319" s="20"/>
      <c r="M319" s="20">
        <v>3.4</v>
      </c>
      <c r="N319" s="20"/>
      <c r="O319" s="20">
        <v>2</v>
      </c>
      <c r="P319" s="20"/>
      <c r="Q319" s="20">
        <v>6.2</v>
      </c>
      <c r="R319" s="20"/>
      <c r="S319" s="20">
        <v>2.8</v>
      </c>
      <c r="T319" s="20"/>
      <c r="U319" s="20">
        <v>3</v>
      </c>
      <c r="V319" s="20"/>
      <c r="W319" s="20">
        <v>3.4</v>
      </c>
      <c r="X319" s="20"/>
      <c r="Y319" s="20">
        <v>2</v>
      </c>
      <c r="Z319" s="20"/>
      <c r="AA319" s="20">
        <v>3.4</v>
      </c>
      <c r="AB319" s="20"/>
      <c r="AC319" s="20">
        <v>1</v>
      </c>
      <c r="AD319" s="20"/>
      <c r="AE319" s="20">
        <v>2</v>
      </c>
      <c r="AF319" s="20"/>
    </row>
    <row r="320" spans="1:32" ht="14.1" customHeight="1" x14ac:dyDescent="0.3">
      <c r="A320" s="7" t="s">
        <v>308</v>
      </c>
      <c r="B320" s="20">
        <v>0.4</v>
      </c>
      <c r="C320" s="20"/>
      <c r="D320" s="20">
        <v>1.8</v>
      </c>
      <c r="E320" s="20"/>
      <c r="F320" s="20">
        <v>1.2</v>
      </c>
      <c r="G320" s="20"/>
      <c r="H320" s="20">
        <v>2</v>
      </c>
      <c r="I320" s="20"/>
      <c r="J320" s="20">
        <v>2.8</v>
      </c>
      <c r="K320" s="20"/>
      <c r="L320" s="20">
        <v>3.2</v>
      </c>
      <c r="M320" s="20"/>
      <c r="N320" s="20">
        <v>8.2000000000000011</v>
      </c>
      <c r="O320" s="20"/>
      <c r="P320" s="20">
        <v>4.8000000000000007</v>
      </c>
      <c r="Q320" s="20"/>
      <c r="R320" s="20">
        <v>5.9</v>
      </c>
      <c r="S320" s="20"/>
      <c r="T320" s="20">
        <v>4.7</v>
      </c>
      <c r="U320" s="20"/>
      <c r="V320" s="20">
        <v>2.9</v>
      </c>
      <c r="W320" s="20"/>
      <c r="X320" s="20">
        <v>3.1</v>
      </c>
      <c r="Y320" s="20"/>
      <c r="Z320" s="20">
        <v>3.4</v>
      </c>
      <c r="AA320" s="20"/>
      <c r="AB320" s="20">
        <v>2.2000000000000002</v>
      </c>
      <c r="AC320" s="20"/>
      <c r="AD320" s="20">
        <v>0.8</v>
      </c>
      <c r="AE320" s="20"/>
      <c r="AF320" s="20">
        <v>1</v>
      </c>
    </row>
    <row r="321" spans="1:32" ht="14.1" customHeight="1" x14ac:dyDescent="0.3">
      <c r="A321" s="7" t="s">
        <v>306</v>
      </c>
      <c r="B321" s="20">
        <v>0.4</v>
      </c>
      <c r="C321" s="20"/>
      <c r="D321" s="20">
        <v>1.4</v>
      </c>
      <c r="E321" s="20"/>
      <c r="F321" s="20">
        <v>1.2</v>
      </c>
      <c r="G321" s="20"/>
      <c r="H321" s="20">
        <v>1.4</v>
      </c>
      <c r="I321" s="20"/>
      <c r="J321" s="20">
        <v>2.4</v>
      </c>
      <c r="K321" s="20"/>
      <c r="L321" s="20">
        <v>2.1</v>
      </c>
      <c r="M321" s="20"/>
      <c r="N321" s="20">
        <v>4.8000000000000007</v>
      </c>
      <c r="O321" s="20"/>
      <c r="P321" s="20">
        <v>4.2</v>
      </c>
      <c r="Q321" s="20"/>
      <c r="R321" s="20">
        <v>5</v>
      </c>
      <c r="S321" s="20"/>
      <c r="T321" s="20">
        <v>4.4000000000000004</v>
      </c>
      <c r="U321" s="20"/>
      <c r="V321" s="20">
        <v>2.8</v>
      </c>
      <c r="W321" s="20"/>
      <c r="X321" s="20">
        <v>1.9</v>
      </c>
      <c r="Y321" s="20"/>
      <c r="Z321" s="20">
        <v>3.4</v>
      </c>
      <c r="AA321" s="20"/>
      <c r="AB321" s="20">
        <v>0.4</v>
      </c>
      <c r="AC321" s="20"/>
      <c r="AD321" s="20">
        <v>0</v>
      </c>
      <c r="AE321" s="20"/>
      <c r="AF321" s="20">
        <v>0.4</v>
      </c>
    </row>
    <row r="322" spans="1:32" ht="14.1" customHeight="1" x14ac:dyDescent="0.3">
      <c r="A322" s="7" t="s">
        <v>307</v>
      </c>
      <c r="B322" s="20"/>
      <c r="C322" s="20">
        <v>2.2000000000000002</v>
      </c>
      <c r="D322" s="20"/>
      <c r="E322" s="20">
        <v>2.5</v>
      </c>
      <c r="F322" s="20"/>
      <c r="G322" s="20">
        <v>0.4</v>
      </c>
      <c r="H322" s="20"/>
      <c r="I322" s="20">
        <v>0.8</v>
      </c>
      <c r="J322" s="20"/>
      <c r="K322" s="20">
        <v>2</v>
      </c>
      <c r="L322" s="20"/>
      <c r="M322" s="20">
        <v>1.8</v>
      </c>
      <c r="N322" s="20"/>
      <c r="O322" s="20">
        <v>1.4</v>
      </c>
      <c r="P322" s="20"/>
      <c r="Q322" s="20">
        <v>4.4000000000000004</v>
      </c>
      <c r="R322" s="20"/>
      <c r="S322" s="20">
        <v>2.4</v>
      </c>
      <c r="T322" s="20"/>
      <c r="U322" s="20">
        <v>1.4</v>
      </c>
      <c r="V322" s="20"/>
      <c r="W322" s="20">
        <v>3</v>
      </c>
      <c r="X322" s="20"/>
      <c r="Y322" s="20">
        <v>2</v>
      </c>
      <c r="Z322" s="20"/>
      <c r="AA322" s="20">
        <v>1.8</v>
      </c>
      <c r="AB322" s="20"/>
      <c r="AC322" s="20">
        <v>1</v>
      </c>
      <c r="AD322" s="20"/>
      <c r="AE322" s="20">
        <v>1</v>
      </c>
      <c r="AF322" s="20"/>
    </row>
    <row r="323" spans="1:32" ht="14.1" customHeight="1" x14ac:dyDescent="0.3">
      <c r="A323" s="7" t="s">
        <v>303</v>
      </c>
      <c r="B323" s="20">
        <v>0.4</v>
      </c>
      <c r="C323" s="20"/>
      <c r="D323" s="20">
        <v>1.4</v>
      </c>
      <c r="E323" s="20"/>
      <c r="F323" s="20">
        <v>0.8</v>
      </c>
      <c r="G323" s="20"/>
      <c r="H323" s="20">
        <v>1.4</v>
      </c>
      <c r="I323" s="20"/>
      <c r="J323" s="20">
        <v>1.8</v>
      </c>
      <c r="K323" s="20"/>
      <c r="L323" s="20">
        <v>2.1</v>
      </c>
      <c r="M323" s="20"/>
      <c r="N323" s="20">
        <v>3.6</v>
      </c>
      <c r="O323" s="20"/>
      <c r="P323" s="20">
        <v>4.2</v>
      </c>
      <c r="Q323" s="20"/>
      <c r="R323" s="20">
        <v>4.4000000000000004</v>
      </c>
      <c r="S323" s="20"/>
      <c r="T323" s="20">
        <v>4</v>
      </c>
      <c r="U323" s="20"/>
      <c r="V323" s="20">
        <v>2.8</v>
      </c>
      <c r="W323" s="20"/>
      <c r="X323" s="20">
        <v>1.5</v>
      </c>
      <c r="Y323" s="20"/>
      <c r="Z323" s="20">
        <v>3</v>
      </c>
      <c r="AA323" s="20"/>
      <c r="AB323" s="20">
        <v>0.4</v>
      </c>
      <c r="AC323" s="20"/>
      <c r="AD323" s="20">
        <v>0</v>
      </c>
      <c r="AE323" s="20"/>
      <c r="AF323" s="20">
        <v>0.4</v>
      </c>
    </row>
    <row r="324" spans="1:32" ht="14.1" customHeight="1" x14ac:dyDescent="0.3">
      <c r="A324" s="7" t="s">
        <v>305</v>
      </c>
      <c r="B324" s="20"/>
      <c r="C324" s="20">
        <v>2.2000000000000002</v>
      </c>
      <c r="D324" s="20"/>
      <c r="E324" s="20">
        <v>2.5</v>
      </c>
      <c r="F324" s="20"/>
      <c r="G324" s="20">
        <v>0.4</v>
      </c>
      <c r="H324" s="20"/>
      <c r="I324" s="20">
        <v>0.8</v>
      </c>
      <c r="J324" s="20"/>
      <c r="K324" s="20">
        <v>1.4</v>
      </c>
      <c r="L324" s="20"/>
      <c r="M324" s="20">
        <v>0.4</v>
      </c>
      <c r="N324" s="20"/>
      <c r="O324" s="20">
        <v>1.4</v>
      </c>
      <c r="P324" s="20"/>
      <c r="Q324" s="20">
        <v>4</v>
      </c>
      <c r="R324" s="20"/>
      <c r="S324" s="20">
        <v>1.4</v>
      </c>
      <c r="T324" s="20"/>
      <c r="U324" s="20">
        <v>1.4</v>
      </c>
      <c r="V324" s="20"/>
      <c r="W324" s="20">
        <v>3</v>
      </c>
      <c r="X324" s="20"/>
      <c r="Y324" s="20">
        <v>2</v>
      </c>
      <c r="Z324" s="20"/>
      <c r="AA324" s="20">
        <v>1</v>
      </c>
      <c r="AB324" s="20"/>
      <c r="AC324" s="20">
        <v>0.4</v>
      </c>
      <c r="AD324" s="20"/>
      <c r="AE324" s="20">
        <v>1</v>
      </c>
      <c r="AF324" s="20"/>
    </row>
    <row r="325" spans="1:32" ht="14.1" customHeight="1" x14ac:dyDescent="0.3">
      <c r="A325" s="7" t="s">
        <v>304</v>
      </c>
      <c r="B325" s="20"/>
      <c r="C325" s="20">
        <v>2.2000000000000002</v>
      </c>
      <c r="D325" s="20"/>
      <c r="E325" s="20">
        <v>2.2999999999999998</v>
      </c>
      <c r="F325" s="20"/>
      <c r="G325" s="20">
        <v>0.4</v>
      </c>
      <c r="H325" s="20"/>
      <c r="I325" s="20">
        <v>0.4</v>
      </c>
      <c r="J325" s="20"/>
      <c r="K325" s="20">
        <v>1.4</v>
      </c>
      <c r="L325" s="20"/>
      <c r="M325" s="20">
        <v>0.4</v>
      </c>
      <c r="N325" s="20"/>
      <c r="O325" s="20">
        <v>1</v>
      </c>
      <c r="P325" s="20"/>
      <c r="Q325" s="20">
        <v>4</v>
      </c>
      <c r="R325" s="20"/>
      <c r="S325" s="20">
        <v>1.4</v>
      </c>
      <c r="T325" s="20"/>
      <c r="U325" s="20">
        <v>1.4</v>
      </c>
      <c r="V325" s="20"/>
      <c r="W325" s="20">
        <v>2.4</v>
      </c>
      <c r="X325" s="20"/>
      <c r="Y325" s="20">
        <v>2</v>
      </c>
      <c r="Z325" s="20"/>
      <c r="AA325" s="20">
        <v>0.4</v>
      </c>
      <c r="AB325" s="20"/>
      <c r="AC325" s="20">
        <v>0.4</v>
      </c>
      <c r="AD325" s="20"/>
      <c r="AE325" s="20">
        <v>1</v>
      </c>
      <c r="AF325" s="20"/>
    </row>
    <row r="326" spans="1:32" ht="14.1" customHeight="1" x14ac:dyDescent="0.3">
      <c r="A326" s="7" t="s">
        <v>301</v>
      </c>
      <c r="B326" s="20">
        <v>0</v>
      </c>
      <c r="C326" s="20"/>
      <c r="D326" s="20">
        <v>1</v>
      </c>
      <c r="E326" s="20"/>
      <c r="F326" s="20">
        <v>0.4</v>
      </c>
      <c r="G326" s="20"/>
      <c r="H326" s="20">
        <v>0.8</v>
      </c>
      <c r="I326" s="20"/>
      <c r="J326" s="20">
        <v>0</v>
      </c>
      <c r="K326" s="20"/>
      <c r="L326" s="20">
        <v>0</v>
      </c>
      <c r="M326" s="20"/>
      <c r="N326" s="20">
        <v>2.2000000000000002</v>
      </c>
      <c r="O326" s="20"/>
      <c r="P326" s="20">
        <v>2.4</v>
      </c>
      <c r="Q326" s="20"/>
      <c r="R326" s="20">
        <v>0</v>
      </c>
      <c r="S326" s="20"/>
      <c r="T326" s="20">
        <v>1.4</v>
      </c>
      <c r="U326" s="20"/>
      <c r="V326" s="20">
        <v>0.4</v>
      </c>
      <c r="W326" s="20"/>
      <c r="X326" s="20">
        <v>0</v>
      </c>
      <c r="Y326" s="20"/>
      <c r="Z326" s="20">
        <v>0.4</v>
      </c>
      <c r="AA326" s="20"/>
      <c r="AB326" s="20">
        <v>0</v>
      </c>
      <c r="AC326" s="20"/>
      <c r="AD326" s="20">
        <v>0</v>
      </c>
      <c r="AE326" s="20"/>
      <c r="AF326" s="20">
        <v>0</v>
      </c>
    </row>
    <row r="327" spans="1:32" ht="14.1" customHeight="1" x14ac:dyDescent="0.3">
      <c r="A327" s="7" t="s">
        <v>302</v>
      </c>
      <c r="B327" s="20"/>
      <c r="C327" s="20">
        <v>0</v>
      </c>
      <c r="D327" s="20"/>
      <c r="E327" s="20">
        <v>0.4</v>
      </c>
      <c r="F327" s="20"/>
      <c r="G327" s="20">
        <v>0.4</v>
      </c>
      <c r="H327" s="20"/>
      <c r="I327" s="20">
        <v>0</v>
      </c>
      <c r="J327" s="20"/>
      <c r="K327" s="20">
        <v>0</v>
      </c>
      <c r="L327" s="20"/>
      <c r="M327" s="20">
        <v>0</v>
      </c>
      <c r="N327" s="20"/>
      <c r="O327" s="20">
        <v>0.4</v>
      </c>
      <c r="P327" s="20"/>
      <c r="Q327" s="20">
        <v>0.4</v>
      </c>
      <c r="R327" s="20"/>
      <c r="S327" s="20">
        <v>0</v>
      </c>
      <c r="T327" s="20"/>
      <c r="U327" s="20">
        <v>0</v>
      </c>
      <c r="V327" s="20"/>
      <c r="W327" s="20">
        <v>0.4</v>
      </c>
      <c r="X327" s="20"/>
      <c r="Y327" s="20">
        <v>0</v>
      </c>
      <c r="Z327" s="20"/>
      <c r="AA327" s="20">
        <v>0</v>
      </c>
      <c r="AB327" s="20"/>
      <c r="AC327" s="20">
        <v>0</v>
      </c>
      <c r="AD327" s="20"/>
      <c r="AE327" s="20">
        <v>0</v>
      </c>
      <c r="AF327" s="20"/>
    </row>
    <row r="328" spans="1:32" ht="14.1" customHeight="1" x14ac:dyDescent="0.3">
      <c r="A328" s="42" t="s">
        <v>116</v>
      </c>
      <c r="B328" s="70">
        <f t="shared" ref="B328:AF328" si="14">MAX(B282:B327)</f>
        <v>11.9</v>
      </c>
      <c r="C328" s="70">
        <f t="shared" si="14"/>
        <v>15</v>
      </c>
      <c r="D328" s="70">
        <f t="shared" si="14"/>
        <v>12.6</v>
      </c>
      <c r="E328" s="70">
        <f t="shared" si="14"/>
        <v>15.4</v>
      </c>
      <c r="F328" s="70">
        <f t="shared" si="14"/>
        <v>21.6</v>
      </c>
      <c r="G328" s="70">
        <f t="shared" si="14"/>
        <v>23</v>
      </c>
      <c r="H328" s="70">
        <f t="shared" si="14"/>
        <v>15</v>
      </c>
      <c r="I328" s="70">
        <f t="shared" si="14"/>
        <v>23.2</v>
      </c>
      <c r="J328" s="70">
        <f t="shared" si="14"/>
        <v>13.8</v>
      </c>
      <c r="K328" s="70">
        <f t="shared" si="14"/>
        <v>24.2</v>
      </c>
      <c r="L328" s="70">
        <f t="shared" si="14"/>
        <v>34.700000000000003</v>
      </c>
      <c r="M328" s="70">
        <f t="shared" si="14"/>
        <v>25.2</v>
      </c>
      <c r="N328" s="70">
        <f t="shared" si="14"/>
        <v>32.700000000000003</v>
      </c>
      <c r="O328" s="70">
        <f t="shared" si="14"/>
        <v>30</v>
      </c>
      <c r="P328" s="70">
        <f t="shared" si="14"/>
        <v>34.4</v>
      </c>
      <c r="Q328" s="70">
        <f t="shared" si="14"/>
        <v>29</v>
      </c>
      <c r="R328" s="70">
        <f t="shared" si="14"/>
        <v>34.200000000000003</v>
      </c>
      <c r="S328" s="70">
        <f t="shared" si="14"/>
        <v>24.8</v>
      </c>
      <c r="T328" s="70">
        <f t="shared" si="14"/>
        <v>39.400000000000013</v>
      </c>
      <c r="U328" s="70">
        <f t="shared" si="14"/>
        <v>17.600000000000001</v>
      </c>
      <c r="V328" s="70">
        <f t="shared" si="14"/>
        <v>25.6</v>
      </c>
      <c r="W328" s="70">
        <f t="shared" si="14"/>
        <v>23.8</v>
      </c>
      <c r="X328" s="70">
        <f t="shared" si="14"/>
        <v>27</v>
      </c>
      <c r="Y328" s="70">
        <f t="shared" si="14"/>
        <v>16.399999999999999</v>
      </c>
      <c r="Z328" s="70">
        <f t="shared" si="14"/>
        <v>20.8</v>
      </c>
      <c r="AA328" s="70">
        <f t="shared" si="14"/>
        <v>22.3</v>
      </c>
      <c r="AB328" s="70">
        <f t="shared" si="14"/>
        <v>12.8</v>
      </c>
      <c r="AC328" s="70">
        <f t="shared" si="14"/>
        <v>15.1</v>
      </c>
      <c r="AD328" s="70">
        <f t="shared" si="14"/>
        <v>12.2</v>
      </c>
      <c r="AE328" s="70">
        <f t="shared" si="14"/>
        <v>8.4</v>
      </c>
      <c r="AF328" s="70">
        <f t="shared" si="14"/>
        <v>5</v>
      </c>
    </row>
    <row r="329" spans="1:32" ht="14.1" customHeight="1" x14ac:dyDescent="0.3">
      <c r="A329" s="42" t="s">
        <v>117</v>
      </c>
      <c r="B329" s="20">
        <f>HOUR(B280)</f>
        <v>8</v>
      </c>
      <c r="C329" s="20">
        <f t="shared" ref="C329:AF329" si="15">HOUR(C280)</f>
        <v>9</v>
      </c>
      <c r="D329" s="20">
        <f t="shared" si="15"/>
        <v>9</v>
      </c>
      <c r="E329" s="20">
        <f t="shared" si="15"/>
        <v>10</v>
      </c>
      <c r="F329" s="20">
        <f t="shared" si="15"/>
        <v>10</v>
      </c>
      <c r="G329" s="20">
        <f t="shared" si="15"/>
        <v>11</v>
      </c>
      <c r="H329" s="20">
        <f t="shared" si="15"/>
        <v>11</v>
      </c>
      <c r="I329" s="20">
        <f t="shared" si="15"/>
        <v>12</v>
      </c>
      <c r="J329" s="20">
        <f t="shared" si="15"/>
        <v>12</v>
      </c>
      <c r="K329" s="20">
        <f t="shared" si="15"/>
        <v>13</v>
      </c>
      <c r="L329" s="20">
        <f t="shared" si="15"/>
        <v>13</v>
      </c>
      <c r="M329" s="20">
        <f t="shared" si="15"/>
        <v>14</v>
      </c>
      <c r="N329" s="20">
        <f t="shared" si="15"/>
        <v>14</v>
      </c>
      <c r="O329" s="20">
        <f t="shared" si="15"/>
        <v>15</v>
      </c>
      <c r="P329" s="20">
        <f t="shared" si="15"/>
        <v>15</v>
      </c>
      <c r="Q329" s="20">
        <f t="shared" si="15"/>
        <v>16</v>
      </c>
      <c r="R329" s="20">
        <f t="shared" si="15"/>
        <v>16</v>
      </c>
      <c r="S329" s="20">
        <f t="shared" si="15"/>
        <v>17</v>
      </c>
      <c r="T329" s="20">
        <f t="shared" si="15"/>
        <v>17</v>
      </c>
      <c r="U329" s="20">
        <f t="shared" si="15"/>
        <v>18</v>
      </c>
      <c r="V329" s="20">
        <f t="shared" si="15"/>
        <v>18</v>
      </c>
      <c r="W329" s="20">
        <f t="shared" si="15"/>
        <v>19</v>
      </c>
      <c r="X329" s="20">
        <f t="shared" si="15"/>
        <v>19</v>
      </c>
      <c r="Y329" s="20">
        <f t="shared" si="15"/>
        <v>20</v>
      </c>
      <c r="Z329" s="20">
        <f t="shared" si="15"/>
        <v>20</v>
      </c>
      <c r="AA329" s="20">
        <f t="shared" si="15"/>
        <v>21</v>
      </c>
      <c r="AB329" s="20">
        <f t="shared" si="15"/>
        <v>21</v>
      </c>
      <c r="AC329" s="20">
        <f t="shared" si="15"/>
        <v>22</v>
      </c>
      <c r="AD329" s="20">
        <f t="shared" si="15"/>
        <v>22</v>
      </c>
      <c r="AE329" s="20">
        <f t="shared" si="15"/>
        <v>23</v>
      </c>
      <c r="AF329" s="20">
        <f t="shared" si="15"/>
        <v>23</v>
      </c>
    </row>
  </sheetData>
  <conditionalFormatting sqref="B227:AF273">
    <cfRule type="cellIs" dxfId="159" priority="21" operator="between">
      <formula>$E$1</formula>
      <formula>$E$2</formula>
    </cfRule>
    <cfRule type="cellIs" dxfId="158" priority="22" operator="between">
      <formula>$D$1</formula>
      <formula>$D$2</formula>
    </cfRule>
    <cfRule type="cellIs" dxfId="157" priority="23" operator="between">
      <formula>$C$1</formula>
      <formula>$C$2</formula>
    </cfRule>
    <cfRule type="cellIs" dxfId="156" priority="24" operator="between">
      <formula>$B$1</formula>
      <formula>$B$2</formula>
    </cfRule>
  </conditionalFormatting>
  <conditionalFormatting sqref="B282:AF327">
    <cfRule type="cellIs" dxfId="155" priority="1" operator="between">
      <formula>$E$1</formula>
      <formula>$E$2</formula>
    </cfRule>
    <cfRule type="cellIs" dxfId="154" priority="2" operator="between">
      <formula>$D$1</formula>
      <formula>$D$2</formula>
    </cfRule>
    <cfRule type="cellIs" dxfId="153" priority="3" operator="between">
      <formula>$C$1</formula>
      <formula>$C$2</formula>
    </cfRule>
    <cfRule type="cellIs" dxfId="152" priority="4" operator="between">
      <formula>$B$1</formula>
      <formula>$B$2</formula>
    </cfRule>
  </conditionalFormatting>
  <conditionalFormatting sqref="B117:BB163">
    <cfRule type="cellIs" dxfId="151" priority="9" operator="between">
      <formula>$E$1</formula>
      <formula>$E$2</formula>
    </cfRule>
    <cfRule type="cellIs" dxfId="150" priority="10" operator="between">
      <formula>$D$1</formula>
      <formula>$D$2</formula>
    </cfRule>
    <cfRule type="cellIs" dxfId="149" priority="11" operator="between">
      <formula>$C$1</formula>
      <formula>$C$2</formula>
    </cfRule>
    <cfRule type="cellIs" dxfId="148" priority="12" operator="between">
      <formula>$B$1</formula>
      <formula>$B$2</formula>
    </cfRule>
  </conditionalFormatting>
  <conditionalFormatting sqref="B172:BC217">
    <cfRule type="cellIs" dxfId="147" priority="5" operator="between">
      <formula>$E$1</formula>
      <formula>$E$2</formula>
    </cfRule>
    <cfRule type="cellIs" dxfId="146" priority="6" operator="between">
      <formula>$D$1</formula>
      <formula>$D$2</formula>
    </cfRule>
    <cfRule type="cellIs" dxfId="145" priority="7" operator="between">
      <formula>$C$1</formula>
      <formula>$C$2</formula>
    </cfRule>
    <cfRule type="cellIs" dxfId="144" priority="8" operator="between">
      <formula>$B$1</formula>
      <formula>$B$2</formula>
    </cfRule>
  </conditionalFormatting>
  <conditionalFormatting sqref="B9:BT53">
    <cfRule type="cellIs" dxfId="143" priority="13" operator="between">
      <formula>$E$1</formula>
      <formula>$E$2</formula>
    </cfRule>
    <cfRule type="cellIs" dxfId="142" priority="14" operator="between">
      <formula>$D$1</formula>
      <formula>$D$2</formula>
    </cfRule>
    <cfRule type="cellIs" dxfId="141" priority="15" operator="between">
      <formula>$C$1</formula>
      <formula>$C$2</formula>
    </cfRule>
    <cfRule type="cellIs" dxfId="140" priority="16" operator="between">
      <formula>$B$1</formula>
      <formula>$B$2</formula>
    </cfRule>
  </conditionalFormatting>
  <conditionalFormatting sqref="B62:BT107">
    <cfRule type="cellIs" dxfId="139" priority="33" operator="between">
      <formula>$E$1</formula>
      <formula>$E$2</formula>
    </cfRule>
    <cfRule type="cellIs" dxfId="138" priority="34" operator="between">
      <formula>$D$1</formula>
      <formula>$D$2</formula>
    </cfRule>
    <cfRule type="cellIs" dxfId="137" priority="35" operator="between">
      <formula>$C$1</formula>
      <formula>$C$2</formula>
    </cfRule>
    <cfRule type="cellIs" dxfId="136" priority="36" operator="between">
      <formula>$B$1</formula>
      <formula>$B$2</formula>
    </cfRule>
  </conditionalFormatting>
  <pageMargins left="0.19685039370078741" right="0.19685039370078741" top="0.19685039370078741" bottom="0.19685039370078741" header="0" footer="0"/>
  <pageSetup paperSize="9" scale="37"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FF5EE-04DB-4F80-B6EC-F1ED1D1C0955}">
  <sheetPr>
    <pageSetUpPr fitToPage="1"/>
  </sheetPr>
  <dimension ref="B2:X30"/>
  <sheetViews>
    <sheetView zoomScaleNormal="100" workbookViewId="0">
      <selection activeCell="N36" sqref="N36"/>
    </sheetView>
  </sheetViews>
  <sheetFormatPr defaultColWidth="9.109375" defaultRowHeight="14.4" x14ac:dyDescent="0.3"/>
  <cols>
    <col min="1" max="1" width="1.6640625" style="4" customWidth="1"/>
    <col min="2" max="2" width="30.33203125" style="4" bestFit="1" customWidth="1"/>
    <col min="3" max="4" width="5.6640625" style="4" customWidth="1"/>
    <col min="5" max="5" width="2.6640625" style="4" customWidth="1"/>
    <col min="6" max="6" width="30.109375" style="4" bestFit="1" customWidth="1"/>
    <col min="7" max="8" width="5.6640625" style="4" customWidth="1"/>
    <col min="9" max="9" width="6.6640625" customWidth="1"/>
    <col min="10" max="10" width="30.33203125" style="4" bestFit="1" customWidth="1"/>
    <col min="11" max="12" width="5.6640625" style="4" customWidth="1"/>
    <col min="13" max="13" width="2.6640625" style="4" customWidth="1"/>
    <col min="14" max="14" width="30.109375" style="4" bestFit="1" customWidth="1"/>
    <col min="15" max="16" width="5.6640625" style="4" customWidth="1"/>
    <col min="17" max="17" width="6.6640625" style="4" customWidth="1"/>
    <col min="18" max="18" width="30.33203125" style="4" bestFit="1" customWidth="1"/>
    <col min="19" max="20" width="5.6640625" style="4" customWidth="1"/>
    <col min="21" max="21" width="2.6640625" style="4" customWidth="1"/>
    <col min="22" max="22" width="30.109375" style="4" bestFit="1" customWidth="1"/>
    <col min="23" max="24" width="5.6640625" style="4" customWidth="1"/>
    <col min="25" max="16384" width="9.109375" style="4"/>
  </cols>
  <sheetData>
    <row r="2" spans="2:24" x14ac:dyDescent="0.3">
      <c r="B2" s="24" t="s">
        <v>527</v>
      </c>
      <c r="F2" s="24" t="s">
        <v>528</v>
      </c>
      <c r="J2" s="24" t="s">
        <v>527</v>
      </c>
      <c r="N2" s="24" t="s">
        <v>528</v>
      </c>
      <c r="R2" s="24" t="s">
        <v>527</v>
      </c>
      <c r="V2" s="24" t="s">
        <v>528</v>
      </c>
    </row>
    <row r="3" spans="2:24" x14ac:dyDescent="0.3">
      <c r="B3" s="25" t="s">
        <v>124</v>
      </c>
      <c r="C3" s="26" t="s">
        <v>125</v>
      </c>
      <c r="D3" s="26" t="s">
        <v>126</v>
      </c>
      <c r="F3" s="25" t="s">
        <v>124</v>
      </c>
      <c r="G3" s="26" t="s">
        <v>125</v>
      </c>
      <c r="H3" s="26" t="s">
        <v>126</v>
      </c>
      <c r="J3" s="27" t="s">
        <v>127</v>
      </c>
      <c r="K3" s="26" t="s">
        <v>125</v>
      </c>
      <c r="L3" s="26" t="s">
        <v>126</v>
      </c>
      <c r="N3" s="27" t="s">
        <v>127</v>
      </c>
      <c r="O3" s="26" t="s">
        <v>125</v>
      </c>
      <c r="P3" s="26" t="s">
        <v>126</v>
      </c>
      <c r="R3" s="36" t="s">
        <v>159</v>
      </c>
      <c r="S3" s="26" t="s">
        <v>125</v>
      </c>
      <c r="T3" s="26" t="s">
        <v>126</v>
      </c>
      <c r="V3" s="36" t="s">
        <v>159</v>
      </c>
      <c r="W3" s="26" t="s">
        <v>125</v>
      </c>
      <c r="X3" s="26" t="s">
        <v>126</v>
      </c>
    </row>
    <row r="4" spans="2:24" x14ac:dyDescent="0.3">
      <c r="B4" s="28" t="s">
        <v>128</v>
      </c>
      <c r="C4" s="29">
        <f>SUM(C5:C31)</f>
        <v>768.30000000000007</v>
      </c>
      <c r="D4" s="29">
        <f>SUM(D5:D31)</f>
        <v>763</v>
      </c>
      <c r="F4" s="28" t="s">
        <v>128</v>
      </c>
      <c r="G4" s="29">
        <f t="shared" ref="G4:H4" si="0">SUM(G5:G31)</f>
        <v>1102.0999999999999</v>
      </c>
      <c r="H4" s="29">
        <f t="shared" si="0"/>
        <v>1082.8</v>
      </c>
      <c r="J4" s="28" t="s">
        <v>128</v>
      </c>
      <c r="K4" s="29">
        <f t="shared" ref="K4:L4" si="1">SUM(K5:K31)</f>
        <v>193.8000000000001</v>
      </c>
      <c r="L4" s="29">
        <f t="shared" si="1"/>
        <v>192.50000000000003</v>
      </c>
      <c r="N4" s="28" t="s">
        <v>128</v>
      </c>
      <c r="O4" s="29">
        <f t="shared" ref="O4:P4" si="2">SUM(O5:O31)</f>
        <v>260.8</v>
      </c>
      <c r="P4" s="29">
        <f t="shared" si="2"/>
        <v>254.8</v>
      </c>
      <c r="R4" s="28" t="s">
        <v>128</v>
      </c>
      <c r="S4" s="29">
        <f t="shared" ref="S4:T4" si="3">SUM(S5:S31)</f>
        <v>251.80000000000013</v>
      </c>
      <c r="T4" s="29">
        <f t="shared" si="3"/>
        <v>250.50000000000006</v>
      </c>
      <c r="V4" s="28" t="s">
        <v>128</v>
      </c>
      <c r="W4" s="29">
        <f t="shared" ref="W4:X4" si="4">SUM(W5:W31)</f>
        <v>215.3</v>
      </c>
      <c r="X4" s="29">
        <f t="shared" si="4"/>
        <v>195.20000000000002</v>
      </c>
    </row>
    <row r="5" spans="2:24" x14ac:dyDescent="0.25">
      <c r="B5" s="104" t="s">
        <v>325</v>
      </c>
      <c r="C5" s="105">
        <v>409.7</v>
      </c>
      <c r="D5" s="105">
        <v>0</v>
      </c>
      <c r="E5" s="106"/>
      <c r="F5" s="104" t="s">
        <v>529</v>
      </c>
      <c r="G5" s="105">
        <v>213.7</v>
      </c>
      <c r="H5" s="105">
        <v>0</v>
      </c>
      <c r="I5" s="106"/>
      <c r="J5" s="104" t="s">
        <v>325</v>
      </c>
      <c r="K5" s="105">
        <v>137.30000000000001</v>
      </c>
      <c r="L5" s="105">
        <v>0</v>
      </c>
      <c r="M5" s="106"/>
      <c r="N5" s="107" t="s">
        <v>529</v>
      </c>
      <c r="O5" s="108">
        <v>22.5</v>
      </c>
      <c r="P5" s="108">
        <v>0</v>
      </c>
      <c r="Q5" s="109"/>
      <c r="R5" s="104" t="s">
        <v>325</v>
      </c>
      <c r="S5" s="105">
        <v>207</v>
      </c>
      <c r="T5" s="105">
        <v>0</v>
      </c>
      <c r="U5" s="106"/>
      <c r="V5" s="104" t="s">
        <v>529</v>
      </c>
      <c r="W5" s="105">
        <v>40.799999999999997</v>
      </c>
      <c r="X5" s="105">
        <v>0</v>
      </c>
    </row>
    <row r="6" spans="2:24" x14ac:dyDescent="0.25">
      <c r="B6" s="104" t="s">
        <v>370</v>
      </c>
      <c r="C6" s="105">
        <v>7.9</v>
      </c>
      <c r="D6" s="105">
        <v>3.7</v>
      </c>
      <c r="E6" s="106"/>
      <c r="F6" s="104" t="s">
        <v>530</v>
      </c>
      <c r="G6" s="105">
        <v>8</v>
      </c>
      <c r="H6" s="105">
        <v>0.60000000000000009</v>
      </c>
      <c r="I6" s="106"/>
      <c r="J6" s="104" t="s">
        <v>370</v>
      </c>
      <c r="K6" s="105">
        <v>3</v>
      </c>
      <c r="L6" s="105">
        <v>0.3</v>
      </c>
      <c r="M6" s="106"/>
      <c r="N6" s="107" t="s">
        <v>530</v>
      </c>
      <c r="O6" s="108">
        <v>1.5</v>
      </c>
      <c r="P6" s="108">
        <v>0</v>
      </c>
      <c r="Q6" s="109"/>
      <c r="R6" s="104" t="s">
        <v>370</v>
      </c>
      <c r="S6" s="105">
        <v>2.2999999999999998</v>
      </c>
      <c r="T6" s="105">
        <v>3.7</v>
      </c>
      <c r="U6" s="106"/>
      <c r="V6" s="104" t="s">
        <v>530</v>
      </c>
      <c r="W6" s="105">
        <v>1.8</v>
      </c>
      <c r="X6" s="105">
        <v>0.3</v>
      </c>
    </row>
    <row r="7" spans="2:24" x14ac:dyDescent="0.25">
      <c r="B7" s="104" t="s">
        <v>371</v>
      </c>
      <c r="C7" s="105">
        <v>81.800000000000011</v>
      </c>
      <c r="D7" s="105">
        <v>55.1</v>
      </c>
      <c r="E7" s="106"/>
      <c r="F7" s="104" t="s">
        <v>531</v>
      </c>
      <c r="G7" s="105">
        <v>11.5</v>
      </c>
      <c r="H7" s="105">
        <v>0.2</v>
      </c>
      <c r="I7" s="106"/>
      <c r="J7" s="104" t="s">
        <v>371</v>
      </c>
      <c r="K7" s="105">
        <v>20.8</v>
      </c>
      <c r="L7" s="105">
        <v>35.799999999999997</v>
      </c>
      <c r="M7" s="106"/>
      <c r="N7" s="107" t="s">
        <v>531</v>
      </c>
      <c r="O7" s="108">
        <v>0.8</v>
      </c>
      <c r="P7" s="108">
        <v>0.5</v>
      </c>
      <c r="Q7" s="109"/>
      <c r="R7" s="104" t="s">
        <v>371</v>
      </c>
      <c r="S7" s="105">
        <v>9.5</v>
      </c>
      <c r="T7" s="105">
        <v>63.8</v>
      </c>
      <c r="U7" s="106"/>
      <c r="V7" s="104" t="s">
        <v>531</v>
      </c>
      <c r="W7" s="105">
        <v>1.5</v>
      </c>
      <c r="X7" s="105">
        <v>0.9</v>
      </c>
    </row>
    <row r="8" spans="2:24" x14ac:dyDescent="0.25">
      <c r="B8" s="104" t="s">
        <v>532</v>
      </c>
      <c r="C8" s="105">
        <v>106.4</v>
      </c>
      <c r="D8" s="105">
        <v>105.1</v>
      </c>
      <c r="E8" s="106"/>
      <c r="F8" s="104" t="s">
        <v>533</v>
      </c>
      <c r="G8" s="105">
        <v>2.9</v>
      </c>
      <c r="H8" s="105">
        <v>0</v>
      </c>
      <c r="I8" s="106"/>
      <c r="J8" s="104" t="s">
        <v>532</v>
      </c>
      <c r="K8" s="105">
        <v>1.5</v>
      </c>
      <c r="L8" s="105">
        <v>5.4</v>
      </c>
      <c r="M8" s="106"/>
      <c r="N8" s="107" t="s">
        <v>533</v>
      </c>
      <c r="O8" s="108">
        <v>0.8</v>
      </c>
      <c r="P8" s="108">
        <v>0</v>
      </c>
      <c r="Q8" s="109"/>
      <c r="R8" s="104" t="s">
        <v>532</v>
      </c>
      <c r="S8" s="105">
        <v>3.8</v>
      </c>
      <c r="T8" s="105">
        <v>7.6000000000000014</v>
      </c>
      <c r="U8" s="106"/>
      <c r="V8" s="104" t="s">
        <v>533</v>
      </c>
      <c r="W8" s="105">
        <v>0.8</v>
      </c>
      <c r="X8" s="105">
        <v>0</v>
      </c>
    </row>
    <row r="9" spans="2:24" x14ac:dyDescent="0.25">
      <c r="B9" s="104" t="s">
        <v>534</v>
      </c>
      <c r="C9" s="105">
        <v>55.6</v>
      </c>
      <c r="D9" s="105">
        <v>48.8</v>
      </c>
      <c r="E9" s="106"/>
      <c r="F9" s="104" t="s">
        <v>535</v>
      </c>
      <c r="G9" s="105">
        <v>3</v>
      </c>
      <c r="H9" s="105">
        <v>0.1</v>
      </c>
      <c r="I9" s="106"/>
      <c r="J9" s="104" t="s">
        <v>534</v>
      </c>
      <c r="K9" s="105">
        <v>4.8000000000000007</v>
      </c>
      <c r="L9" s="105">
        <v>7.1000000000000014</v>
      </c>
      <c r="M9" s="106"/>
      <c r="N9" s="107" t="s">
        <v>535</v>
      </c>
      <c r="O9" s="108">
        <v>1</v>
      </c>
      <c r="P9" s="108">
        <v>0</v>
      </c>
      <c r="Q9" s="109"/>
      <c r="R9" s="104" t="s">
        <v>534</v>
      </c>
      <c r="S9" s="105">
        <v>3.8</v>
      </c>
      <c r="T9" s="105">
        <v>4.7</v>
      </c>
      <c r="U9" s="106"/>
      <c r="V9" s="104" t="s">
        <v>535</v>
      </c>
      <c r="W9" s="105">
        <v>0.3</v>
      </c>
      <c r="X9" s="105">
        <v>0</v>
      </c>
    </row>
    <row r="10" spans="2:24" x14ac:dyDescent="0.25">
      <c r="B10" s="104" t="s">
        <v>375</v>
      </c>
      <c r="C10" s="105">
        <v>20.9</v>
      </c>
      <c r="D10" s="105">
        <v>20.399999999999999</v>
      </c>
      <c r="E10" s="106"/>
      <c r="F10" s="104" t="s">
        <v>536</v>
      </c>
      <c r="G10" s="105">
        <v>38.400000000000013</v>
      </c>
      <c r="H10" s="105">
        <v>2.9</v>
      </c>
      <c r="I10" s="106"/>
      <c r="J10" s="104" t="s">
        <v>375</v>
      </c>
      <c r="K10" s="105">
        <v>4</v>
      </c>
      <c r="L10" s="105">
        <v>3.9</v>
      </c>
      <c r="M10" s="106"/>
      <c r="N10" s="107" t="s">
        <v>536</v>
      </c>
      <c r="O10" s="108">
        <v>14.8</v>
      </c>
      <c r="P10" s="108">
        <v>1.1000000000000001</v>
      </c>
      <c r="Q10" s="109"/>
      <c r="R10" s="104" t="s">
        <v>375</v>
      </c>
      <c r="S10" s="105">
        <v>2.8</v>
      </c>
      <c r="T10" s="105">
        <v>11</v>
      </c>
      <c r="U10" s="106"/>
      <c r="V10" s="104" t="s">
        <v>536</v>
      </c>
      <c r="W10" s="105">
        <v>15.3</v>
      </c>
      <c r="X10" s="105">
        <v>0.5</v>
      </c>
    </row>
    <row r="11" spans="2:24" x14ac:dyDescent="0.25">
      <c r="B11" s="104" t="s">
        <v>376</v>
      </c>
      <c r="C11" s="105">
        <v>21</v>
      </c>
      <c r="D11" s="105">
        <v>25.7</v>
      </c>
      <c r="E11" s="106"/>
      <c r="F11" s="110" t="s">
        <v>537</v>
      </c>
      <c r="G11" s="111">
        <v>0</v>
      </c>
      <c r="H11" s="111">
        <v>0</v>
      </c>
      <c r="I11" s="106"/>
      <c r="J11" s="104" t="s">
        <v>376</v>
      </c>
      <c r="K11" s="105">
        <v>3.8</v>
      </c>
      <c r="L11" s="105">
        <v>7.2</v>
      </c>
      <c r="M11" s="106"/>
      <c r="N11" s="112" t="s">
        <v>537</v>
      </c>
      <c r="O11" s="113">
        <v>0</v>
      </c>
      <c r="P11" s="113">
        <v>0</v>
      </c>
      <c r="Q11" s="109"/>
      <c r="R11" s="104" t="s">
        <v>376</v>
      </c>
      <c r="S11" s="105">
        <v>4.5</v>
      </c>
      <c r="T11" s="105">
        <v>7.2</v>
      </c>
      <c r="U11" s="106"/>
      <c r="V11" s="110" t="s">
        <v>537</v>
      </c>
      <c r="W11" s="111">
        <v>0</v>
      </c>
      <c r="X11" s="111">
        <v>0</v>
      </c>
    </row>
    <row r="12" spans="2:24" x14ac:dyDescent="0.25">
      <c r="B12" s="104" t="s">
        <v>377</v>
      </c>
      <c r="C12" s="105">
        <v>11.1</v>
      </c>
      <c r="D12" s="105">
        <v>27.9</v>
      </c>
      <c r="E12" s="106"/>
      <c r="F12" s="104" t="s">
        <v>538</v>
      </c>
      <c r="G12" s="105">
        <v>1.6</v>
      </c>
      <c r="H12" s="105">
        <v>0.4</v>
      </c>
      <c r="I12" s="106"/>
      <c r="J12" s="104" t="s">
        <v>377</v>
      </c>
      <c r="K12" s="105">
        <v>3.6</v>
      </c>
      <c r="L12" s="105">
        <v>9.8000000000000007</v>
      </c>
      <c r="M12" s="106"/>
      <c r="N12" s="107" t="s">
        <v>538</v>
      </c>
      <c r="O12" s="108">
        <v>0.5</v>
      </c>
      <c r="P12" s="108">
        <v>0</v>
      </c>
      <c r="Q12" s="109"/>
      <c r="R12" s="104" t="s">
        <v>377</v>
      </c>
      <c r="S12" s="105">
        <v>4.8000000000000007</v>
      </c>
      <c r="T12" s="105">
        <v>8.5</v>
      </c>
      <c r="U12" s="106"/>
      <c r="V12" s="104" t="s">
        <v>538</v>
      </c>
      <c r="W12" s="105">
        <v>0</v>
      </c>
      <c r="X12" s="105">
        <v>0</v>
      </c>
    </row>
    <row r="13" spans="2:24" x14ac:dyDescent="0.25">
      <c r="B13" s="104" t="s">
        <v>378</v>
      </c>
      <c r="C13" s="105">
        <v>13</v>
      </c>
      <c r="D13" s="105">
        <v>32.6</v>
      </c>
      <c r="E13" s="106"/>
      <c r="F13" s="104" t="s">
        <v>539</v>
      </c>
      <c r="G13" s="105">
        <v>3.6</v>
      </c>
      <c r="H13" s="105">
        <v>0</v>
      </c>
      <c r="I13" s="106"/>
      <c r="J13" s="104" t="s">
        <v>378</v>
      </c>
      <c r="K13" s="105">
        <v>3.3</v>
      </c>
      <c r="L13" s="105">
        <v>10.6</v>
      </c>
      <c r="M13" s="106"/>
      <c r="N13" s="107" t="s">
        <v>539</v>
      </c>
      <c r="O13" s="108">
        <v>2</v>
      </c>
      <c r="P13" s="108">
        <v>0</v>
      </c>
      <c r="Q13" s="109"/>
      <c r="R13" s="104" t="s">
        <v>378</v>
      </c>
      <c r="S13" s="105">
        <v>1.8</v>
      </c>
      <c r="T13" s="105">
        <v>7.6000000000000014</v>
      </c>
      <c r="U13" s="106"/>
      <c r="V13" s="104" t="s">
        <v>539</v>
      </c>
      <c r="W13" s="105">
        <v>0.5</v>
      </c>
      <c r="X13" s="105">
        <v>0</v>
      </c>
    </row>
    <row r="14" spans="2:24" x14ac:dyDescent="0.25">
      <c r="B14" s="104" t="s">
        <v>379</v>
      </c>
      <c r="C14" s="105">
        <v>18.8</v>
      </c>
      <c r="D14" s="105">
        <v>29.7</v>
      </c>
      <c r="E14" s="106"/>
      <c r="F14" s="104" t="s">
        <v>540</v>
      </c>
      <c r="G14" s="105">
        <v>12.4</v>
      </c>
      <c r="H14" s="105">
        <v>0.3</v>
      </c>
      <c r="I14" s="106"/>
      <c r="J14" s="104" t="s">
        <v>379</v>
      </c>
      <c r="K14" s="105">
        <v>2</v>
      </c>
      <c r="L14" s="105">
        <v>6.3000000000000007</v>
      </c>
      <c r="M14" s="106"/>
      <c r="N14" s="107" t="s">
        <v>540</v>
      </c>
      <c r="O14" s="108">
        <v>11.8</v>
      </c>
      <c r="P14" s="108">
        <v>1</v>
      </c>
      <c r="Q14" s="109"/>
      <c r="R14" s="104" t="s">
        <v>379</v>
      </c>
      <c r="S14" s="105">
        <v>2</v>
      </c>
      <c r="T14" s="105">
        <v>8.9</v>
      </c>
      <c r="U14" s="106"/>
      <c r="V14" s="104" t="s">
        <v>540</v>
      </c>
      <c r="W14" s="105">
        <v>13.8</v>
      </c>
      <c r="X14" s="105">
        <v>0.5</v>
      </c>
    </row>
    <row r="15" spans="2:24" x14ac:dyDescent="0.25">
      <c r="B15" s="104" t="s">
        <v>541</v>
      </c>
      <c r="C15" s="105">
        <v>13</v>
      </c>
      <c r="D15" s="105">
        <v>114.8</v>
      </c>
      <c r="E15" s="106"/>
      <c r="F15" s="104" t="s">
        <v>542</v>
      </c>
      <c r="G15" s="105">
        <v>1.2</v>
      </c>
      <c r="H15" s="105">
        <v>0.1</v>
      </c>
      <c r="I15" s="106"/>
      <c r="J15" s="104" t="s">
        <v>541</v>
      </c>
      <c r="K15" s="105">
        <v>4</v>
      </c>
      <c r="L15" s="105">
        <v>28.4</v>
      </c>
      <c r="M15" s="106"/>
      <c r="N15" s="107" t="s">
        <v>542</v>
      </c>
      <c r="O15" s="108">
        <v>0</v>
      </c>
      <c r="P15" s="108">
        <v>0</v>
      </c>
      <c r="Q15" s="109"/>
      <c r="R15" s="104" t="s">
        <v>541</v>
      </c>
      <c r="S15" s="105">
        <v>4.8000000000000007</v>
      </c>
      <c r="T15" s="105">
        <v>38.799999999999997</v>
      </c>
      <c r="U15" s="106"/>
      <c r="V15" s="104" t="s">
        <v>542</v>
      </c>
      <c r="W15" s="105">
        <v>3</v>
      </c>
      <c r="X15" s="105">
        <v>0</v>
      </c>
    </row>
    <row r="16" spans="2:24" x14ac:dyDescent="0.25">
      <c r="B16" s="104" t="s">
        <v>543</v>
      </c>
      <c r="C16" s="105">
        <v>1.5</v>
      </c>
      <c r="D16" s="105">
        <v>18.2</v>
      </c>
      <c r="E16" s="106"/>
      <c r="F16" s="104" t="s">
        <v>544</v>
      </c>
      <c r="G16" s="105">
        <v>2.1</v>
      </c>
      <c r="H16" s="105">
        <v>0.3</v>
      </c>
      <c r="I16" s="106"/>
      <c r="J16" s="104" t="s">
        <v>543</v>
      </c>
      <c r="K16" s="105">
        <v>0.5</v>
      </c>
      <c r="L16" s="105">
        <v>2.2000000000000002</v>
      </c>
      <c r="M16" s="106"/>
      <c r="N16" s="107" t="s">
        <v>544</v>
      </c>
      <c r="O16" s="108">
        <v>3.8</v>
      </c>
      <c r="P16" s="108">
        <v>0</v>
      </c>
      <c r="Q16" s="109"/>
      <c r="R16" s="104" t="s">
        <v>543</v>
      </c>
      <c r="S16" s="105">
        <v>0.8</v>
      </c>
      <c r="T16" s="105">
        <v>5.7</v>
      </c>
      <c r="U16" s="106"/>
      <c r="V16" s="104" t="s">
        <v>544</v>
      </c>
      <c r="W16" s="105">
        <v>2</v>
      </c>
      <c r="X16" s="105">
        <v>0</v>
      </c>
    </row>
    <row r="17" spans="2:24" x14ac:dyDescent="0.25">
      <c r="B17" s="104" t="s">
        <v>545</v>
      </c>
      <c r="C17" s="105">
        <v>2.5</v>
      </c>
      <c r="D17" s="105">
        <v>31</v>
      </c>
      <c r="E17" s="106"/>
      <c r="F17" s="104" t="s">
        <v>545</v>
      </c>
      <c r="G17" s="105">
        <v>32</v>
      </c>
      <c r="H17" s="105">
        <v>1.8</v>
      </c>
      <c r="I17" s="106"/>
      <c r="J17" s="104" t="s">
        <v>545</v>
      </c>
      <c r="K17" s="105">
        <v>1.3</v>
      </c>
      <c r="L17" s="105">
        <v>8.8000000000000007</v>
      </c>
      <c r="M17" s="106"/>
      <c r="N17" s="107" t="s">
        <v>545</v>
      </c>
      <c r="O17" s="108">
        <v>10</v>
      </c>
      <c r="P17" s="108">
        <v>2.2000000000000002</v>
      </c>
      <c r="Q17" s="109"/>
      <c r="R17" s="104" t="s">
        <v>545</v>
      </c>
      <c r="S17" s="105">
        <v>2.2999999999999998</v>
      </c>
      <c r="T17" s="105">
        <v>9.8000000000000007</v>
      </c>
      <c r="U17" s="106"/>
      <c r="V17" s="104" t="s">
        <v>545</v>
      </c>
      <c r="W17" s="105">
        <v>5.8000000000000007</v>
      </c>
      <c r="X17" s="105">
        <v>2.2999999999999998</v>
      </c>
    </row>
    <row r="18" spans="2:24" x14ac:dyDescent="0.25">
      <c r="B18" s="104" t="s">
        <v>544</v>
      </c>
      <c r="C18" s="105">
        <v>0.2</v>
      </c>
      <c r="D18" s="105">
        <v>2.4</v>
      </c>
      <c r="E18" s="106"/>
      <c r="F18" s="104" t="s">
        <v>543</v>
      </c>
      <c r="G18" s="105">
        <v>19.3</v>
      </c>
      <c r="H18" s="105">
        <v>3.6</v>
      </c>
      <c r="I18" s="106"/>
      <c r="J18" s="104" t="s">
        <v>544</v>
      </c>
      <c r="K18" s="105">
        <v>0</v>
      </c>
      <c r="L18" s="105">
        <v>5.7</v>
      </c>
      <c r="M18" s="106"/>
      <c r="N18" s="107" t="s">
        <v>543</v>
      </c>
      <c r="O18" s="108">
        <v>3.5</v>
      </c>
      <c r="P18" s="108">
        <v>0.3</v>
      </c>
      <c r="Q18" s="109"/>
      <c r="R18" s="104" t="s">
        <v>544</v>
      </c>
      <c r="S18" s="105">
        <v>0</v>
      </c>
      <c r="T18" s="105">
        <v>2.5</v>
      </c>
      <c r="U18" s="106"/>
      <c r="V18" s="104" t="s">
        <v>543</v>
      </c>
      <c r="W18" s="105">
        <v>4.3</v>
      </c>
      <c r="X18" s="105">
        <v>1</v>
      </c>
    </row>
    <row r="19" spans="2:24" x14ac:dyDescent="0.25">
      <c r="B19" s="104" t="s">
        <v>542</v>
      </c>
      <c r="C19" s="105">
        <v>0</v>
      </c>
      <c r="D19" s="105">
        <v>1.4</v>
      </c>
      <c r="E19" s="106"/>
      <c r="F19" s="104" t="s">
        <v>541</v>
      </c>
      <c r="G19" s="105">
        <v>141.1</v>
      </c>
      <c r="H19" s="105">
        <v>11.6</v>
      </c>
      <c r="I19" s="106"/>
      <c r="J19" s="104" t="s">
        <v>542</v>
      </c>
      <c r="K19" s="105">
        <v>0</v>
      </c>
      <c r="L19" s="105">
        <v>0.60000000000000009</v>
      </c>
      <c r="M19" s="106"/>
      <c r="N19" s="107" t="s">
        <v>541</v>
      </c>
      <c r="O19" s="108">
        <v>39.299999999999997</v>
      </c>
      <c r="P19" s="108">
        <v>6.4</v>
      </c>
      <c r="Q19" s="109"/>
      <c r="R19" s="104" t="s">
        <v>542</v>
      </c>
      <c r="S19" s="105">
        <v>0</v>
      </c>
      <c r="T19" s="105">
        <v>0.8</v>
      </c>
      <c r="U19" s="106"/>
      <c r="V19" s="104" t="s">
        <v>541</v>
      </c>
      <c r="W19" s="105">
        <v>28.8</v>
      </c>
      <c r="X19" s="105">
        <v>5.7</v>
      </c>
    </row>
    <row r="20" spans="2:24" x14ac:dyDescent="0.25">
      <c r="B20" s="104" t="s">
        <v>540</v>
      </c>
      <c r="C20" s="105">
        <v>0.1</v>
      </c>
      <c r="D20" s="105">
        <v>12.2</v>
      </c>
      <c r="E20" s="106"/>
      <c r="F20" s="104" t="s">
        <v>412</v>
      </c>
      <c r="G20" s="105">
        <v>38.900000000000013</v>
      </c>
      <c r="H20" s="105">
        <v>18.100000000000001</v>
      </c>
      <c r="I20" s="106"/>
      <c r="J20" s="104" t="s">
        <v>540</v>
      </c>
      <c r="K20" s="105">
        <v>1.3</v>
      </c>
      <c r="L20" s="105">
        <v>9.5</v>
      </c>
      <c r="M20" s="106"/>
      <c r="N20" s="107" t="s">
        <v>412</v>
      </c>
      <c r="O20" s="108">
        <v>9.8000000000000007</v>
      </c>
      <c r="P20" s="108">
        <v>1</v>
      </c>
      <c r="Q20" s="109"/>
      <c r="R20" s="104" t="s">
        <v>540</v>
      </c>
      <c r="S20" s="105">
        <v>0</v>
      </c>
      <c r="T20" s="105">
        <v>5.2</v>
      </c>
      <c r="U20" s="106"/>
      <c r="V20" s="104" t="s">
        <v>412</v>
      </c>
      <c r="W20" s="105">
        <v>9.5</v>
      </c>
      <c r="X20" s="105">
        <v>1.3</v>
      </c>
    </row>
    <row r="21" spans="2:24" x14ac:dyDescent="0.25">
      <c r="B21" s="104" t="s">
        <v>539</v>
      </c>
      <c r="C21" s="105">
        <v>0.2</v>
      </c>
      <c r="D21" s="105">
        <v>3.8</v>
      </c>
      <c r="E21" s="106"/>
      <c r="F21" s="104" t="s">
        <v>378</v>
      </c>
      <c r="G21" s="105">
        <v>40.6</v>
      </c>
      <c r="H21" s="105">
        <v>13.6</v>
      </c>
      <c r="I21" s="106"/>
      <c r="J21" s="104" t="s">
        <v>539</v>
      </c>
      <c r="K21" s="105">
        <v>0.5</v>
      </c>
      <c r="L21" s="105">
        <v>1.8</v>
      </c>
      <c r="M21" s="106"/>
      <c r="N21" s="107" t="s">
        <v>378</v>
      </c>
      <c r="O21" s="108">
        <v>9</v>
      </c>
      <c r="P21" s="108">
        <v>3.1</v>
      </c>
      <c r="Q21" s="109"/>
      <c r="R21" s="104" t="s">
        <v>539</v>
      </c>
      <c r="S21" s="105">
        <v>0</v>
      </c>
      <c r="T21" s="105">
        <v>1</v>
      </c>
      <c r="U21" s="106"/>
      <c r="V21" s="104" t="s">
        <v>378</v>
      </c>
      <c r="W21" s="105">
        <v>6</v>
      </c>
      <c r="X21" s="105">
        <v>3.9</v>
      </c>
    </row>
    <row r="22" spans="2:24" x14ac:dyDescent="0.25">
      <c r="B22" s="104" t="s">
        <v>538</v>
      </c>
      <c r="C22" s="105">
        <v>0.3</v>
      </c>
      <c r="D22" s="105">
        <v>1.4</v>
      </c>
      <c r="E22" s="106"/>
      <c r="F22" s="104" t="s">
        <v>377</v>
      </c>
      <c r="G22" s="105">
        <v>34.799999999999997</v>
      </c>
      <c r="H22" s="105">
        <v>11.5</v>
      </c>
      <c r="I22" s="106"/>
      <c r="J22" s="104" t="s">
        <v>538</v>
      </c>
      <c r="K22" s="105">
        <v>0</v>
      </c>
      <c r="L22" s="105">
        <v>0.3</v>
      </c>
      <c r="M22" s="106"/>
      <c r="N22" s="107" t="s">
        <v>377</v>
      </c>
      <c r="O22" s="108">
        <v>10.3</v>
      </c>
      <c r="P22" s="108">
        <v>4.5</v>
      </c>
      <c r="Q22" s="109"/>
      <c r="R22" s="104" t="s">
        <v>538</v>
      </c>
      <c r="S22" s="105">
        <v>0</v>
      </c>
      <c r="T22" s="105">
        <v>0</v>
      </c>
      <c r="U22" s="106"/>
      <c r="V22" s="104" t="s">
        <v>377</v>
      </c>
      <c r="W22" s="105">
        <v>8.3000000000000007</v>
      </c>
      <c r="X22" s="105">
        <v>4</v>
      </c>
    </row>
    <row r="23" spans="2:24" x14ac:dyDescent="0.25">
      <c r="B23" s="110" t="s">
        <v>537</v>
      </c>
      <c r="C23" s="111">
        <v>0</v>
      </c>
      <c r="D23" s="111">
        <v>1.4</v>
      </c>
      <c r="E23" s="106"/>
      <c r="F23" s="104" t="s">
        <v>376</v>
      </c>
      <c r="G23" s="105">
        <v>26</v>
      </c>
      <c r="H23" s="105">
        <v>22.2</v>
      </c>
      <c r="I23" s="106"/>
      <c r="J23" s="110" t="s">
        <v>537</v>
      </c>
      <c r="K23" s="111">
        <v>0</v>
      </c>
      <c r="L23" s="111">
        <v>0.60000000000000009</v>
      </c>
      <c r="M23" s="106"/>
      <c r="N23" s="107" t="s">
        <v>376</v>
      </c>
      <c r="O23" s="108">
        <v>8.3000000000000007</v>
      </c>
      <c r="P23" s="108">
        <v>2.1</v>
      </c>
      <c r="Q23" s="109"/>
      <c r="R23" s="110" t="s">
        <v>537</v>
      </c>
      <c r="S23" s="111">
        <v>0</v>
      </c>
      <c r="T23" s="111">
        <v>0.3</v>
      </c>
      <c r="U23" s="106"/>
      <c r="V23" s="104" t="s">
        <v>376</v>
      </c>
      <c r="W23" s="105">
        <v>6.8000000000000007</v>
      </c>
      <c r="X23" s="105">
        <v>4.8000000000000007</v>
      </c>
    </row>
    <row r="24" spans="2:24" x14ac:dyDescent="0.25">
      <c r="B24" s="104" t="s">
        <v>536</v>
      </c>
      <c r="C24" s="105">
        <v>2.5</v>
      </c>
      <c r="D24" s="105">
        <v>38.1</v>
      </c>
      <c r="E24" s="106"/>
      <c r="F24" s="104" t="s">
        <v>375</v>
      </c>
      <c r="G24" s="105">
        <v>25.6</v>
      </c>
      <c r="H24" s="105">
        <v>29.2</v>
      </c>
      <c r="I24" s="106"/>
      <c r="J24" s="104" t="s">
        <v>536</v>
      </c>
      <c r="K24" s="105">
        <v>0.5</v>
      </c>
      <c r="L24" s="105">
        <v>10.4</v>
      </c>
      <c r="M24" s="106"/>
      <c r="N24" s="107" t="s">
        <v>375</v>
      </c>
      <c r="O24" s="108">
        <v>11</v>
      </c>
      <c r="P24" s="108">
        <v>3</v>
      </c>
      <c r="Q24" s="109"/>
      <c r="R24" s="104" t="s">
        <v>536</v>
      </c>
      <c r="S24" s="105">
        <v>0.5</v>
      </c>
      <c r="T24" s="105">
        <v>12.1</v>
      </c>
      <c r="U24" s="106"/>
      <c r="V24" s="104" t="s">
        <v>375</v>
      </c>
      <c r="W24" s="105">
        <v>8</v>
      </c>
      <c r="X24" s="105">
        <v>3.8</v>
      </c>
    </row>
    <row r="25" spans="2:24" x14ac:dyDescent="0.25">
      <c r="B25" s="104" t="s">
        <v>535</v>
      </c>
      <c r="C25" s="105">
        <v>0</v>
      </c>
      <c r="D25" s="105">
        <v>3</v>
      </c>
      <c r="E25" s="106"/>
      <c r="F25" s="104" t="s">
        <v>534</v>
      </c>
      <c r="G25" s="105">
        <v>75.8</v>
      </c>
      <c r="H25" s="105">
        <v>66.7</v>
      </c>
      <c r="I25" s="106"/>
      <c r="J25" s="104" t="s">
        <v>535</v>
      </c>
      <c r="K25" s="105">
        <v>1</v>
      </c>
      <c r="L25" s="105">
        <v>1.3</v>
      </c>
      <c r="M25" s="106"/>
      <c r="N25" s="107" t="s">
        <v>534</v>
      </c>
      <c r="O25" s="108">
        <v>17.5</v>
      </c>
      <c r="P25" s="108">
        <v>4.1000000000000014</v>
      </c>
      <c r="Q25" s="109"/>
      <c r="R25" s="104" t="s">
        <v>535</v>
      </c>
      <c r="S25" s="105">
        <v>0</v>
      </c>
      <c r="T25" s="105">
        <v>1</v>
      </c>
      <c r="U25" s="106"/>
      <c r="V25" s="104" t="s">
        <v>534</v>
      </c>
      <c r="W25" s="105">
        <v>11.5</v>
      </c>
      <c r="X25" s="105">
        <v>6.1000000000000014</v>
      </c>
    </row>
    <row r="26" spans="2:24" x14ac:dyDescent="0.25">
      <c r="B26" s="104" t="s">
        <v>533</v>
      </c>
      <c r="C26" s="105">
        <v>0</v>
      </c>
      <c r="D26" s="105">
        <v>3.2</v>
      </c>
      <c r="E26" s="106"/>
      <c r="F26" s="104" t="s">
        <v>532</v>
      </c>
      <c r="G26" s="105">
        <v>202.5</v>
      </c>
      <c r="H26" s="105">
        <v>153.5</v>
      </c>
      <c r="I26" s="106"/>
      <c r="J26" s="104" t="s">
        <v>533</v>
      </c>
      <c r="K26" s="105">
        <v>0</v>
      </c>
      <c r="L26" s="105">
        <v>0.8</v>
      </c>
      <c r="M26" s="106"/>
      <c r="N26" s="107" t="s">
        <v>532</v>
      </c>
      <c r="O26" s="108">
        <v>12.8</v>
      </c>
      <c r="P26" s="108">
        <v>5.5</v>
      </c>
      <c r="Q26" s="109"/>
      <c r="R26" s="104" t="s">
        <v>533</v>
      </c>
      <c r="S26" s="105">
        <v>0</v>
      </c>
      <c r="T26" s="105">
        <v>1</v>
      </c>
      <c r="U26" s="106"/>
      <c r="V26" s="104" t="s">
        <v>532</v>
      </c>
      <c r="W26" s="105">
        <v>9</v>
      </c>
      <c r="X26" s="105">
        <v>2.2999999999999998</v>
      </c>
    </row>
    <row r="27" spans="2:24" x14ac:dyDescent="0.25">
      <c r="B27" s="104" t="s">
        <v>531</v>
      </c>
      <c r="C27" s="105">
        <v>0.2</v>
      </c>
      <c r="D27" s="105">
        <v>11</v>
      </c>
      <c r="E27" s="106"/>
      <c r="F27" s="104" t="s">
        <v>371</v>
      </c>
      <c r="G27" s="105">
        <v>156.6</v>
      </c>
      <c r="H27" s="105">
        <v>88.2</v>
      </c>
      <c r="I27" s="106"/>
      <c r="J27" s="104" t="s">
        <v>531</v>
      </c>
      <c r="K27" s="105">
        <v>0</v>
      </c>
      <c r="L27" s="105">
        <v>3.1</v>
      </c>
      <c r="M27" s="106"/>
      <c r="N27" s="107" t="s">
        <v>371</v>
      </c>
      <c r="O27" s="108">
        <v>63.3</v>
      </c>
      <c r="P27" s="108">
        <v>13.7</v>
      </c>
      <c r="Q27" s="109"/>
      <c r="R27" s="104" t="s">
        <v>531</v>
      </c>
      <c r="S27" s="105">
        <v>0.8</v>
      </c>
      <c r="T27" s="105">
        <v>1.5</v>
      </c>
      <c r="U27" s="106"/>
      <c r="V27" s="104" t="s">
        <v>371</v>
      </c>
      <c r="W27" s="105">
        <v>32</v>
      </c>
      <c r="X27" s="105">
        <v>10</v>
      </c>
    </row>
    <row r="28" spans="2:24" x14ac:dyDescent="0.25">
      <c r="B28" s="104" t="s">
        <v>530</v>
      </c>
      <c r="C28" s="105">
        <v>0.1</v>
      </c>
      <c r="D28" s="105">
        <v>5.3000000000000007</v>
      </c>
      <c r="E28" s="106"/>
      <c r="F28" s="104" t="s">
        <v>370</v>
      </c>
      <c r="G28" s="105">
        <v>10.5</v>
      </c>
      <c r="H28" s="105">
        <v>9.3000000000000007</v>
      </c>
      <c r="I28" s="106"/>
      <c r="J28" s="104" t="s">
        <v>530</v>
      </c>
      <c r="K28" s="105">
        <v>0.3</v>
      </c>
      <c r="L28" s="105">
        <v>1.3</v>
      </c>
      <c r="M28" s="106"/>
      <c r="N28" s="107" t="s">
        <v>370</v>
      </c>
      <c r="O28" s="108">
        <v>6.5</v>
      </c>
      <c r="P28" s="108">
        <v>5.9</v>
      </c>
      <c r="Q28" s="109"/>
      <c r="R28" s="104" t="s">
        <v>530</v>
      </c>
      <c r="S28" s="105">
        <v>0</v>
      </c>
      <c r="T28" s="105">
        <v>0.3</v>
      </c>
      <c r="U28" s="106"/>
      <c r="V28" s="104" t="s">
        <v>370</v>
      </c>
      <c r="W28" s="105">
        <v>5.5</v>
      </c>
      <c r="X28" s="105">
        <v>3</v>
      </c>
    </row>
    <row r="29" spans="2:24" x14ac:dyDescent="0.25">
      <c r="B29" s="104" t="s">
        <v>546</v>
      </c>
      <c r="C29" s="105">
        <v>1.5</v>
      </c>
      <c r="D29" s="105">
        <v>3.5</v>
      </c>
      <c r="E29" s="106"/>
      <c r="F29" s="104" t="s">
        <v>325</v>
      </c>
      <c r="G29" s="105">
        <v>0</v>
      </c>
      <c r="H29" s="105">
        <v>648.6</v>
      </c>
      <c r="I29" s="106"/>
      <c r="J29" s="104" t="s">
        <v>546</v>
      </c>
      <c r="K29" s="105">
        <v>0.3</v>
      </c>
      <c r="L29" s="105">
        <v>0.8</v>
      </c>
      <c r="M29" s="106"/>
      <c r="N29" s="107" t="s">
        <v>325</v>
      </c>
      <c r="O29" s="108">
        <v>0</v>
      </c>
      <c r="P29" s="108">
        <v>200.4</v>
      </c>
      <c r="Q29" s="109"/>
      <c r="R29" s="104" t="s">
        <v>546</v>
      </c>
      <c r="S29" s="105">
        <v>0.3</v>
      </c>
      <c r="T29" s="105">
        <v>0.8</v>
      </c>
      <c r="U29" s="106"/>
      <c r="V29" s="104" t="s">
        <v>325</v>
      </c>
      <c r="W29" s="105">
        <v>0</v>
      </c>
      <c r="X29" s="105">
        <v>144.80000000000001</v>
      </c>
    </row>
    <row r="30" spans="2:24" x14ac:dyDescent="0.25">
      <c r="B30" s="104" t="s">
        <v>529</v>
      </c>
      <c r="C30" s="105">
        <v>0</v>
      </c>
      <c r="D30" s="105">
        <v>163.30000000000001</v>
      </c>
      <c r="E30" s="106"/>
      <c r="F30" s="104"/>
      <c r="G30" s="105"/>
      <c r="H30" s="105"/>
      <c r="I30" s="106"/>
      <c r="J30" s="104" t="s">
        <v>529</v>
      </c>
      <c r="K30" s="105">
        <v>0</v>
      </c>
      <c r="L30" s="105">
        <v>30.5</v>
      </c>
      <c r="M30" s="106"/>
      <c r="N30" s="107"/>
      <c r="O30" s="108"/>
      <c r="P30" s="108"/>
      <c r="Q30" s="109"/>
      <c r="R30" s="104" t="s">
        <v>529</v>
      </c>
      <c r="S30" s="105">
        <v>0</v>
      </c>
      <c r="T30" s="105">
        <v>46.7</v>
      </c>
      <c r="U30" s="106"/>
      <c r="V30" s="104"/>
      <c r="W30" s="105"/>
      <c r="X30" s="105"/>
    </row>
  </sheetData>
  <pageMargins left="0.59055118110236227" right="0.19685039370078741" top="0.59055118110236227" bottom="0.59055118110236227" header="0" footer="0.39370078740157483"/>
  <pageSetup paperSize="9" scale="56" orientation="landscape" r:id="rId1"/>
  <headerFooter>
    <oddFooter xml:space="preserve">&amp;LBijlage 20
in- en uitstappers per halte lijn 9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1086A-9CB7-436F-8E79-835051A252C3}">
  <dimension ref="A2:I213"/>
  <sheetViews>
    <sheetView topLeftCell="E1" workbookViewId="0">
      <selection activeCell="Q38" sqref="Q38"/>
    </sheetView>
  </sheetViews>
  <sheetFormatPr defaultColWidth="9.109375" defaultRowHeight="15" customHeight="1" x14ac:dyDescent="0.3"/>
  <cols>
    <col min="1" max="1" width="4.6640625" style="4" customWidth="1"/>
    <col min="2" max="2" width="24.6640625" style="4" bestFit="1" customWidth="1"/>
    <col min="3" max="3" width="8.5546875" style="4" bestFit="1" customWidth="1"/>
    <col min="4" max="4" width="6.88671875" style="4" bestFit="1" customWidth="1"/>
    <col min="5" max="5" width="9.44140625" style="4" bestFit="1" customWidth="1"/>
    <col min="6" max="6" width="4.6640625" style="4" customWidth="1"/>
    <col min="7" max="8" width="12.6640625" style="4" customWidth="1"/>
    <col min="9" max="9" width="10.6640625" style="4" customWidth="1"/>
    <col min="10" max="10" width="4.6640625" style="4" customWidth="1"/>
    <col min="11" max="16384" width="9.109375" style="4"/>
  </cols>
  <sheetData>
    <row r="2" spans="1:9" ht="15" customHeight="1" thickBot="1" x14ac:dyDescent="0.35">
      <c r="B2" s="250" t="s">
        <v>923</v>
      </c>
      <c r="C2" s="251"/>
      <c r="D2" s="251"/>
      <c r="E2" s="251"/>
      <c r="G2" s="252" t="s">
        <v>924</v>
      </c>
      <c r="H2" s="253"/>
      <c r="I2" s="253"/>
    </row>
    <row r="3" spans="1:9" s="135" customFormat="1" ht="15" customHeight="1" x14ac:dyDescent="0.3">
      <c r="A3" s="132"/>
      <c r="B3" s="133" t="s">
        <v>925</v>
      </c>
      <c r="C3" s="134" t="s">
        <v>926</v>
      </c>
      <c r="D3" s="134" t="s">
        <v>927</v>
      </c>
      <c r="E3" s="134" t="s">
        <v>928</v>
      </c>
      <c r="G3" s="133" t="s">
        <v>929</v>
      </c>
      <c r="H3" s="133" t="s">
        <v>930</v>
      </c>
      <c r="I3" s="134" t="s">
        <v>928</v>
      </c>
    </row>
    <row r="4" spans="1:9" ht="15" customHeight="1" x14ac:dyDescent="0.3">
      <c r="A4" s="136"/>
      <c r="B4" s="137">
        <v>44928</v>
      </c>
      <c r="C4" s="13">
        <v>1</v>
      </c>
      <c r="D4" s="138">
        <v>3295.96</v>
      </c>
      <c r="E4" s="138" t="s">
        <v>931</v>
      </c>
      <c r="G4" s="86">
        <v>1</v>
      </c>
      <c r="H4" s="138">
        <v>18895.405999999999</v>
      </c>
      <c r="I4" s="13" t="s">
        <v>931</v>
      </c>
    </row>
    <row r="5" spans="1:9" ht="15" customHeight="1" x14ac:dyDescent="0.3">
      <c r="A5" s="136"/>
      <c r="B5" s="137">
        <v>44929</v>
      </c>
      <c r="C5" s="13">
        <v>1</v>
      </c>
      <c r="D5" s="138">
        <v>3919.514999999999</v>
      </c>
      <c r="E5" s="138" t="s">
        <v>931</v>
      </c>
      <c r="G5" s="86">
        <v>2</v>
      </c>
      <c r="H5" s="138">
        <v>64380.675000000083</v>
      </c>
      <c r="I5" s="13"/>
    </row>
    <row r="6" spans="1:9" ht="15" customHeight="1" x14ac:dyDescent="0.3">
      <c r="A6" s="136"/>
      <c r="B6" s="137">
        <v>44930</v>
      </c>
      <c r="C6" s="13">
        <v>1</v>
      </c>
      <c r="D6" s="138">
        <v>3586.1950000000002</v>
      </c>
      <c r="E6" s="138" t="s">
        <v>931</v>
      </c>
      <c r="G6" s="86">
        <v>3</v>
      </c>
      <c r="H6" s="138">
        <v>50463.207000000075</v>
      </c>
      <c r="I6" s="13"/>
    </row>
    <row r="7" spans="1:9" ht="15" customHeight="1" x14ac:dyDescent="0.3">
      <c r="A7" s="136"/>
      <c r="B7" s="137">
        <v>44931</v>
      </c>
      <c r="C7" s="13">
        <v>1</v>
      </c>
      <c r="D7" s="138">
        <v>3979.7579999999989</v>
      </c>
      <c r="E7" s="138" t="s">
        <v>931</v>
      </c>
      <c r="G7" s="86">
        <v>4</v>
      </c>
      <c r="H7" s="138">
        <v>58218.838000000069</v>
      </c>
      <c r="I7" s="13"/>
    </row>
    <row r="8" spans="1:9" ht="15" customHeight="1" x14ac:dyDescent="0.3">
      <c r="A8" s="136"/>
      <c r="B8" s="137">
        <v>44932</v>
      </c>
      <c r="C8" s="13">
        <v>1</v>
      </c>
      <c r="D8" s="138">
        <v>4113.9780000000019</v>
      </c>
      <c r="E8" s="138" t="s">
        <v>931</v>
      </c>
      <c r="G8" s="86">
        <v>5</v>
      </c>
      <c r="H8" s="138">
        <v>77153.309000000008</v>
      </c>
      <c r="I8" s="13"/>
    </row>
    <row r="9" spans="1:9" ht="15" customHeight="1" x14ac:dyDescent="0.3">
      <c r="A9" s="136"/>
      <c r="B9" s="137">
        <v>44935</v>
      </c>
      <c r="C9" s="13">
        <v>2</v>
      </c>
      <c r="D9" s="138">
        <v>12853.494000000021</v>
      </c>
      <c r="E9" s="138"/>
      <c r="G9" s="86">
        <v>7</v>
      </c>
      <c r="H9" s="138">
        <v>71232.565999999963</v>
      </c>
      <c r="I9" s="13"/>
    </row>
    <row r="10" spans="1:9" ht="15" customHeight="1" x14ac:dyDescent="0.3">
      <c r="A10" s="136"/>
      <c r="B10" s="137">
        <v>44936</v>
      </c>
      <c r="C10" s="13">
        <v>2</v>
      </c>
      <c r="D10" s="138">
        <v>12407.48300000002</v>
      </c>
      <c r="E10" s="138"/>
      <c r="G10" s="86">
        <v>8</v>
      </c>
      <c r="H10" s="138">
        <v>14194.800000000003</v>
      </c>
      <c r="I10" s="13" t="s">
        <v>932</v>
      </c>
    </row>
    <row r="11" spans="1:9" ht="15" customHeight="1" x14ac:dyDescent="0.3">
      <c r="A11" s="136"/>
      <c r="B11" s="137">
        <v>44937</v>
      </c>
      <c r="C11" s="13">
        <v>2</v>
      </c>
      <c r="D11" s="138">
        <v>12784.42200000002</v>
      </c>
      <c r="E11" s="138"/>
      <c r="G11" s="86">
        <v>9</v>
      </c>
      <c r="H11" s="138">
        <v>39988.153000000028</v>
      </c>
      <c r="I11" s="13"/>
    </row>
    <row r="12" spans="1:9" ht="15" customHeight="1" x14ac:dyDescent="0.3">
      <c r="A12" s="136"/>
      <c r="B12" s="137">
        <v>44938</v>
      </c>
      <c r="C12" s="13">
        <v>2</v>
      </c>
      <c r="D12" s="138">
        <v>13000.332000000009</v>
      </c>
      <c r="E12" s="138"/>
      <c r="G12" s="86">
        <v>10</v>
      </c>
      <c r="H12" s="138">
        <v>30831.38900000001</v>
      </c>
      <c r="I12" s="13"/>
    </row>
    <row r="13" spans="1:9" ht="15" customHeight="1" x14ac:dyDescent="0.3">
      <c r="A13" s="136"/>
      <c r="B13" s="137">
        <v>44939</v>
      </c>
      <c r="C13" s="13">
        <v>2</v>
      </c>
      <c r="D13" s="138">
        <v>13334.94400000001</v>
      </c>
      <c r="E13" s="138"/>
      <c r="G13" s="86">
        <v>11</v>
      </c>
      <c r="H13" s="138">
        <v>40890.474000000053</v>
      </c>
      <c r="I13" s="13"/>
    </row>
    <row r="14" spans="1:9" ht="15" customHeight="1" x14ac:dyDescent="0.3">
      <c r="A14" s="136"/>
      <c r="B14" s="137">
        <v>44942</v>
      </c>
      <c r="C14" s="13">
        <v>3</v>
      </c>
      <c r="D14" s="138">
        <v>12869.27000000002</v>
      </c>
      <c r="E14" s="138"/>
      <c r="G14" s="86">
        <v>12</v>
      </c>
      <c r="H14" s="138">
        <v>62360.697000000073</v>
      </c>
      <c r="I14" s="13"/>
    </row>
    <row r="15" spans="1:9" ht="15" customHeight="1" x14ac:dyDescent="0.3">
      <c r="A15" s="136"/>
      <c r="B15" s="137">
        <v>44943</v>
      </c>
      <c r="C15" s="13">
        <v>3</v>
      </c>
      <c r="D15" s="138">
        <v>13547.790000000021</v>
      </c>
      <c r="E15" s="138"/>
      <c r="G15" s="86">
        <v>13</v>
      </c>
      <c r="H15" s="138">
        <v>56347.563478000055</v>
      </c>
      <c r="I15" s="13"/>
    </row>
    <row r="16" spans="1:9" ht="15" customHeight="1" x14ac:dyDescent="0.3">
      <c r="A16" s="136"/>
      <c r="B16" s="137">
        <v>44944</v>
      </c>
      <c r="C16" s="13">
        <v>3</v>
      </c>
      <c r="D16" s="138">
        <v>13086.871000000019</v>
      </c>
      <c r="E16" s="138"/>
      <c r="G16" s="86">
        <v>14</v>
      </c>
      <c r="H16" s="138">
        <v>52464.440681000051</v>
      </c>
      <c r="I16" s="13"/>
    </row>
    <row r="17" spans="1:9" ht="15" customHeight="1" x14ac:dyDescent="0.3">
      <c r="A17" s="136"/>
      <c r="B17" s="137">
        <v>44945</v>
      </c>
      <c r="C17" s="13">
        <v>3</v>
      </c>
      <c r="D17" s="138">
        <v>5228.8100000000049</v>
      </c>
      <c r="E17" s="138"/>
      <c r="G17" s="86">
        <v>15</v>
      </c>
      <c r="H17" s="138">
        <v>56292.511219000065</v>
      </c>
      <c r="I17" s="13"/>
    </row>
    <row r="18" spans="1:9" ht="15" customHeight="1" x14ac:dyDescent="0.3">
      <c r="A18" s="136"/>
      <c r="B18" s="137">
        <v>44946</v>
      </c>
      <c r="C18" s="13">
        <v>3</v>
      </c>
      <c r="D18" s="138">
        <v>5730.4660000000049</v>
      </c>
      <c r="E18" s="138"/>
      <c r="G18" s="86">
        <v>16</v>
      </c>
      <c r="H18" s="138">
        <v>68361.776555000077</v>
      </c>
      <c r="I18" s="13"/>
    </row>
    <row r="19" spans="1:9" ht="15" customHeight="1" x14ac:dyDescent="0.3">
      <c r="A19" s="136"/>
      <c r="B19" s="137">
        <v>44949</v>
      </c>
      <c r="C19" s="13">
        <v>4</v>
      </c>
      <c r="D19" s="138">
        <v>12886.87100000001</v>
      </c>
      <c r="E19" s="138"/>
      <c r="G19" s="86">
        <v>17</v>
      </c>
      <c r="H19" s="138">
        <v>37416.682180000047</v>
      </c>
      <c r="I19" s="13"/>
    </row>
    <row r="20" spans="1:9" ht="15" customHeight="1" x14ac:dyDescent="0.3">
      <c r="A20" s="136"/>
      <c r="B20" s="137">
        <v>44950</v>
      </c>
      <c r="C20" s="13">
        <v>4</v>
      </c>
      <c r="D20" s="138">
        <v>11124.474000000009</v>
      </c>
      <c r="E20" s="138"/>
      <c r="G20" s="86">
        <v>18</v>
      </c>
      <c r="H20" s="138">
        <v>17693.065728999998</v>
      </c>
      <c r="I20" s="13" t="s">
        <v>933</v>
      </c>
    </row>
    <row r="21" spans="1:9" ht="15" customHeight="1" x14ac:dyDescent="0.3">
      <c r="A21" s="136"/>
      <c r="B21" s="137">
        <v>44951</v>
      </c>
      <c r="C21" s="13">
        <v>4</v>
      </c>
      <c r="D21" s="138">
        <v>10967.99200000002</v>
      </c>
      <c r="E21" s="138"/>
      <c r="G21" s="86">
        <v>19</v>
      </c>
      <c r="H21" s="138">
        <v>66254.072837000043</v>
      </c>
      <c r="I21" s="13"/>
    </row>
    <row r="22" spans="1:9" ht="15" customHeight="1" x14ac:dyDescent="0.3">
      <c r="A22" s="136"/>
      <c r="B22" s="137">
        <v>44952</v>
      </c>
      <c r="C22" s="13">
        <v>4</v>
      </c>
      <c r="D22" s="138">
        <v>12499.76600000002</v>
      </c>
      <c r="E22" s="138"/>
      <c r="G22" s="86">
        <v>20</v>
      </c>
      <c r="H22" s="138">
        <v>41756.394534000057</v>
      </c>
      <c r="I22" s="13"/>
    </row>
    <row r="23" spans="1:9" ht="15" customHeight="1" x14ac:dyDescent="0.3">
      <c r="A23" s="136"/>
      <c r="B23" s="137">
        <v>44953</v>
      </c>
      <c r="C23" s="13">
        <v>4</v>
      </c>
      <c r="D23" s="138">
        <v>10739.73500000001</v>
      </c>
      <c r="E23" s="138"/>
      <c r="G23" s="86">
        <v>21</v>
      </c>
      <c r="H23" s="138">
        <v>61798.82044400007</v>
      </c>
      <c r="I23" s="13"/>
    </row>
    <row r="24" spans="1:9" ht="15" customHeight="1" x14ac:dyDescent="0.3">
      <c r="A24" s="136"/>
      <c r="B24" s="137">
        <v>44956</v>
      </c>
      <c r="C24" s="13">
        <v>5</v>
      </c>
      <c r="D24" s="138">
        <v>17520.978999999999</v>
      </c>
      <c r="E24" s="138"/>
      <c r="G24" s="86">
        <v>22</v>
      </c>
      <c r="H24" s="138">
        <v>45757.713693000049</v>
      </c>
      <c r="I24" s="13"/>
    </row>
    <row r="25" spans="1:9" ht="15" customHeight="1" x14ac:dyDescent="0.3">
      <c r="A25" s="136"/>
      <c r="B25" s="137">
        <v>44957</v>
      </c>
      <c r="C25" s="13">
        <v>5</v>
      </c>
      <c r="D25" s="138">
        <v>15220.971</v>
      </c>
      <c r="E25" s="138"/>
      <c r="G25" s="86">
        <v>23</v>
      </c>
      <c r="H25" s="138">
        <v>56525.46259900005</v>
      </c>
      <c r="I25" s="13"/>
    </row>
    <row r="26" spans="1:9" ht="15" customHeight="1" x14ac:dyDescent="0.3">
      <c r="A26" s="136"/>
      <c r="B26" s="137">
        <v>44958</v>
      </c>
      <c r="C26" s="13">
        <v>5</v>
      </c>
      <c r="D26" s="138">
        <v>15509.790999999999</v>
      </c>
      <c r="E26" s="138"/>
      <c r="G26" s="86">
        <v>24</v>
      </c>
      <c r="H26" s="138">
        <v>53939.68401400005</v>
      </c>
      <c r="I26" s="13"/>
    </row>
    <row r="27" spans="1:9" ht="15" customHeight="1" x14ac:dyDescent="0.3">
      <c r="A27" s="136"/>
      <c r="B27" s="137">
        <v>44959</v>
      </c>
      <c r="C27" s="13">
        <v>5</v>
      </c>
      <c r="D27" s="138">
        <v>15531.526</v>
      </c>
      <c r="E27" s="138"/>
      <c r="G27" s="86">
        <v>25</v>
      </c>
      <c r="H27" s="138">
        <v>47711.28940600004</v>
      </c>
      <c r="I27" s="13"/>
    </row>
    <row r="28" spans="1:9" ht="15" customHeight="1" x14ac:dyDescent="0.3">
      <c r="A28" s="136"/>
      <c r="B28" s="137">
        <v>44960</v>
      </c>
      <c r="C28" s="13">
        <v>5</v>
      </c>
      <c r="D28" s="138">
        <v>13370.042000000019</v>
      </c>
      <c r="E28" s="138"/>
      <c r="G28" s="86">
        <v>26</v>
      </c>
      <c r="H28" s="138">
        <v>41783.170297000011</v>
      </c>
      <c r="I28" s="13"/>
    </row>
    <row r="29" spans="1:9" ht="15" customHeight="1" x14ac:dyDescent="0.3">
      <c r="A29" s="136"/>
      <c r="B29" s="137">
        <v>44970</v>
      </c>
      <c r="C29" s="13">
        <v>7</v>
      </c>
      <c r="D29" s="138">
        <v>14818.53499999998</v>
      </c>
      <c r="E29" s="138"/>
      <c r="G29" s="86">
        <v>27</v>
      </c>
      <c r="H29" s="138">
        <v>30394.317210999994</v>
      </c>
      <c r="I29" s="13"/>
    </row>
    <row r="30" spans="1:9" ht="15" customHeight="1" x14ac:dyDescent="0.3">
      <c r="A30" s="136"/>
      <c r="B30" s="137">
        <v>44971</v>
      </c>
      <c r="C30" s="13">
        <v>7</v>
      </c>
      <c r="D30" s="138">
        <v>14878.334999999999</v>
      </c>
      <c r="E30" s="138"/>
      <c r="G30" s="86">
        <v>35</v>
      </c>
      <c r="H30" s="138">
        <v>63181.374095000036</v>
      </c>
      <c r="I30" s="13"/>
    </row>
    <row r="31" spans="1:9" ht="15" customHeight="1" x14ac:dyDescent="0.3">
      <c r="A31" s="136"/>
      <c r="B31" s="137">
        <v>44972</v>
      </c>
      <c r="C31" s="13">
        <v>7</v>
      </c>
      <c r="D31" s="138">
        <v>15825.90399999996</v>
      </c>
      <c r="E31" s="138"/>
      <c r="G31" s="86">
        <v>36</v>
      </c>
      <c r="H31" s="138">
        <v>96602.501198999918</v>
      </c>
      <c r="I31" s="13"/>
    </row>
    <row r="32" spans="1:9" ht="15" customHeight="1" x14ac:dyDescent="0.3">
      <c r="A32" s="136"/>
      <c r="B32" s="137">
        <v>44973</v>
      </c>
      <c r="C32" s="13">
        <v>7</v>
      </c>
      <c r="D32" s="138">
        <v>12208.539000000001</v>
      </c>
      <c r="E32" s="138"/>
      <c r="G32" s="86">
        <v>37</v>
      </c>
      <c r="H32" s="138">
        <v>95428.267851999932</v>
      </c>
      <c r="I32" s="13"/>
    </row>
    <row r="33" spans="1:9" ht="15" customHeight="1" x14ac:dyDescent="0.3">
      <c r="A33" s="136"/>
      <c r="B33" s="137">
        <v>44974</v>
      </c>
      <c r="C33" s="13">
        <v>7</v>
      </c>
      <c r="D33" s="138">
        <v>13501.253000000021</v>
      </c>
      <c r="E33" s="138"/>
      <c r="G33" s="86">
        <v>38</v>
      </c>
      <c r="H33" s="138">
        <v>93305.63617899995</v>
      </c>
      <c r="I33" s="13"/>
    </row>
    <row r="34" spans="1:9" ht="15" customHeight="1" x14ac:dyDescent="0.3">
      <c r="A34" s="136"/>
      <c r="B34" s="137">
        <v>44977</v>
      </c>
      <c r="C34" s="13">
        <v>8</v>
      </c>
      <c r="D34" s="138">
        <v>3171.5379999999991</v>
      </c>
      <c r="E34" s="138" t="s">
        <v>932</v>
      </c>
      <c r="G34" s="86">
        <v>39</v>
      </c>
      <c r="H34" s="138">
        <v>88926.714392999929</v>
      </c>
      <c r="I34" s="13"/>
    </row>
    <row r="35" spans="1:9" ht="15" customHeight="1" x14ac:dyDescent="0.3">
      <c r="A35" s="136"/>
      <c r="B35" s="137">
        <v>44978</v>
      </c>
      <c r="C35" s="13">
        <v>8</v>
      </c>
      <c r="D35" s="138">
        <v>3917.212</v>
      </c>
      <c r="E35" s="138" t="s">
        <v>932</v>
      </c>
      <c r="G35" s="86">
        <v>40</v>
      </c>
      <c r="H35" s="138">
        <v>92325.445448999904</v>
      </c>
      <c r="I35" s="13"/>
    </row>
    <row r="36" spans="1:9" ht="15" customHeight="1" x14ac:dyDescent="0.3">
      <c r="A36" s="136"/>
      <c r="B36" s="137">
        <v>44980</v>
      </c>
      <c r="C36" s="13">
        <v>8</v>
      </c>
      <c r="D36" s="138">
        <v>6727.8970000000036</v>
      </c>
      <c r="E36" s="138" t="s">
        <v>932</v>
      </c>
      <c r="G36" s="86">
        <v>41</v>
      </c>
      <c r="H36" s="138">
        <v>81213.993255999987</v>
      </c>
      <c r="I36" s="13"/>
    </row>
    <row r="37" spans="1:9" ht="15" customHeight="1" x14ac:dyDescent="0.3">
      <c r="A37" s="136"/>
      <c r="B37" s="137">
        <v>44981</v>
      </c>
      <c r="C37" s="13">
        <v>8</v>
      </c>
      <c r="D37" s="138">
        <v>378.15300000000002</v>
      </c>
      <c r="E37" s="138" t="s">
        <v>932</v>
      </c>
      <c r="G37" s="86">
        <v>42</v>
      </c>
      <c r="H37" s="138">
        <v>34112.390462000032</v>
      </c>
      <c r="I37" s="13" t="s">
        <v>934</v>
      </c>
    </row>
    <row r="38" spans="1:9" ht="15" customHeight="1" x14ac:dyDescent="0.3">
      <c r="A38" s="136"/>
      <c r="B38" s="137">
        <v>44984</v>
      </c>
      <c r="C38" s="13">
        <v>9</v>
      </c>
      <c r="D38" s="138">
        <v>14052.68100000001</v>
      </c>
      <c r="E38" s="138"/>
      <c r="G38" s="86">
        <v>43</v>
      </c>
      <c r="H38" s="138">
        <v>80214.442535000053</v>
      </c>
      <c r="I38" s="13"/>
    </row>
    <row r="39" spans="1:9" ht="15" customHeight="1" x14ac:dyDescent="0.3">
      <c r="A39" s="136"/>
      <c r="B39" s="137">
        <v>44985</v>
      </c>
      <c r="C39" s="13">
        <v>9</v>
      </c>
      <c r="D39" s="138">
        <v>390.40999999999991</v>
      </c>
      <c r="E39" s="138"/>
      <c r="G39" s="86">
        <v>44</v>
      </c>
      <c r="H39" s="138">
        <v>75160.834802000012</v>
      </c>
      <c r="I39" s="13"/>
    </row>
    <row r="40" spans="1:9" ht="15" customHeight="1" x14ac:dyDescent="0.3">
      <c r="A40" s="139"/>
      <c r="B40" s="137">
        <v>44986</v>
      </c>
      <c r="C40" s="13">
        <v>9</v>
      </c>
      <c r="D40" s="138">
        <v>14834.48900000001</v>
      </c>
      <c r="E40" s="138"/>
      <c r="G40" s="86">
        <v>45</v>
      </c>
      <c r="H40" s="138">
        <v>87354.79367699998</v>
      </c>
      <c r="I40" s="13"/>
    </row>
    <row r="41" spans="1:9" ht="15" customHeight="1" x14ac:dyDescent="0.3">
      <c r="A41" s="139"/>
      <c r="B41" s="137">
        <v>44987</v>
      </c>
      <c r="C41" s="13">
        <v>9</v>
      </c>
      <c r="D41" s="138">
        <v>89.337999999999994</v>
      </c>
      <c r="E41" s="138"/>
      <c r="G41" s="86">
        <v>46</v>
      </c>
      <c r="H41" s="138">
        <v>86919.670842999956</v>
      </c>
      <c r="I41" s="13"/>
    </row>
    <row r="42" spans="1:9" ht="15" customHeight="1" x14ac:dyDescent="0.3">
      <c r="A42" s="139"/>
      <c r="B42" s="137">
        <v>44988</v>
      </c>
      <c r="C42" s="13">
        <v>9</v>
      </c>
      <c r="D42" s="138">
        <v>10621.23500000001</v>
      </c>
      <c r="E42" s="138"/>
      <c r="G42" s="86">
        <v>47</v>
      </c>
      <c r="H42" s="138">
        <v>85229.043952999986</v>
      </c>
      <c r="I42" s="13"/>
    </row>
    <row r="43" spans="1:9" ht="15" customHeight="1" x14ac:dyDescent="0.3">
      <c r="A43" s="139"/>
      <c r="B43" s="137">
        <v>44992</v>
      </c>
      <c r="C43" s="13">
        <v>10</v>
      </c>
      <c r="D43" s="138">
        <v>14282.87900000001</v>
      </c>
      <c r="E43" s="138"/>
      <c r="G43" s="86">
        <v>48</v>
      </c>
      <c r="H43" s="138">
        <v>87980.311815999958</v>
      </c>
      <c r="I43" s="13"/>
    </row>
    <row r="44" spans="1:9" ht="15" customHeight="1" x14ac:dyDescent="0.3">
      <c r="A44" s="139"/>
      <c r="B44" s="137">
        <v>44994</v>
      </c>
      <c r="C44" s="13">
        <v>10</v>
      </c>
      <c r="D44" s="138">
        <v>15292.040999999999</v>
      </c>
      <c r="E44" s="138"/>
      <c r="G44" s="86">
        <v>49</v>
      </c>
      <c r="H44" s="138">
        <v>88138.214980999968</v>
      </c>
      <c r="I44" s="13"/>
    </row>
    <row r="45" spans="1:9" ht="15" customHeight="1" x14ac:dyDescent="0.3">
      <c r="A45" s="139"/>
      <c r="B45" s="137">
        <v>44995</v>
      </c>
      <c r="C45" s="13">
        <v>10</v>
      </c>
      <c r="D45" s="138">
        <v>1256.4690000000001</v>
      </c>
      <c r="E45" s="138"/>
      <c r="G45" s="86">
        <v>50</v>
      </c>
      <c r="H45" s="138">
        <v>82027.346250000075</v>
      </c>
      <c r="I45" s="13"/>
    </row>
    <row r="46" spans="1:9" ht="15" customHeight="1" x14ac:dyDescent="0.3">
      <c r="A46" s="139"/>
      <c r="B46" s="137">
        <v>44998</v>
      </c>
      <c r="C46" s="13">
        <v>11</v>
      </c>
      <c r="D46" s="138">
        <v>13994.093000000021</v>
      </c>
      <c r="E46" s="138"/>
      <c r="G46" s="86">
        <v>51</v>
      </c>
      <c r="H46" s="138">
        <v>69334.268389000048</v>
      </c>
      <c r="I46" s="13"/>
    </row>
    <row r="47" spans="1:9" ht="15" customHeight="1" x14ac:dyDescent="0.3">
      <c r="A47" s="139"/>
      <c r="B47" s="137">
        <v>45000</v>
      </c>
      <c r="C47" s="13">
        <v>11</v>
      </c>
      <c r="D47" s="138">
        <v>395.99900000000002</v>
      </c>
      <c r="E47" s="138"/>
      <c r="G47" s="86">
        <v>52</v>
      </c>
      <c r="H47" s="138">
        <v>8109.312498000003</v>
      </c>
      <c r="I47" s="13" t="s">
        <v>931</v>
      </c>
    </row>
    <row r="48" spans="1:9" ht="15" customHeight="1" x14ac:dyDescent="0.3">
      <c r="A48" s="139"/>
      <c r="B48" s="137">
        <v>45001</v>
      </c>
      <c r="C48" s="13">
        <v>11</v>
      </c>
      <c r="D48" s="138">
        <v>13878.986000000021</v>
      </c>
      <c r="E48" s="138"/>
    </row>
    <row r="49" spans="1:5" ht="15" customHeight="1" x14ac:dyDescent="0.3">
      <c r="A49" s="139"/>
      <c r="B49" s="137">
        <v>45002</v>
      </c>
      <c r="C49" s="13">
        <v>11</v>
      </c>
      <c r="D49" s="138">
        <v>12621.39600000001</v>
      </c>
      <c r="E49" s="138"/>
    </row>
    <row r="50" spans="1:5" ht="15" customHeight="1" x14ac:dyDescent="0.3">
      <c r="A50" s="139"/>
      <c r="B50" s="137">
        <v>45005</v>
      </c>
      <c r="C50" s="13">
        <v>12</v>
      </c>
      <c r="D50" s="138">
        <v>13286.258000000011</v>
      </c>
      <c r="E50" s="138"/>
    </row>
    <row r="51" spans="1:5" ht="15" customHeight="1" x14ac:dyDescent="0.3">
      <c r="A51" s="139"/>
      <c r="B51" s="137">
        <v>45006</v>
      </c>
      <c r="C51" s="13">
        <v>12</v>
      </c>
      <c r="D51" s="138">
        <v>12129.44700000002</v>
      </c>
      <c r="E51" s="138"/>
    </row>
    <row r="52" spans="1:5" ht="15" customHeight="1" x14ac:dyDescent="0.3">
      <c r="A52" s="139"/>
      <c r="B52" s="137">
        <v>45007</v>
      </c>
      <c r="C52" s="13">
        <v>12</v>
      </c>
      <c r="D52" s="138">
        <v>13019.57200000002</v>
      </c>
      <c r="E52" s="138"/>
    </row>
    <row r="53" spans="1:5" ht="15" customHeight="1" x14ac:dyDescent="0.3">
      <c r="A53" s="139"/>
      <c r="B53" s="137">
        <v>45008</v>
      </c>
      <c r="C53" s="13">
        <v>12</v>
      </c>
      <c r="D53" s="138">
        <v>12197.71800000001</v>
      </c>
      <c r="E53" s="138"/>
    </row>
    <row r="54" spans="1:5" ht="15" customHeight="1" x14ac:dyDescent="0.3">
      <c r="A54" s="139"/>
      <c r="B54" s="137">
        <v>45009</v>
      </c>
      <c r="C54" s="13">
        <v>12</v>
      </c>
      <c r="D54" s="138">
        <v>11727.70200000001</v>
      </c>
      <c r="E54" s="138"/>
    </row>
    <row r="55" spans="1:5" ht="15" customHeight="1" x14ac:dyDescent="0.3">
      <c r="A55" s="139"/>
      <c r="B55" s="137">
        <v>45012</v>
      </c>
      <c r="C55" s="13">
        <v>13</v>
      </c>
      <c r="D55" s="138">
        <v>11348.36500000002</v>
      </c>
      <c r="E55" s="138"/>
    </row>
    <row r="56" spans="1:5" ht="15" customHeight="1" x14ac:dyDescent="0.3">
      <c r="A56" s="139"/>
      <c r="B56" s="137">
        <v>45013</v>
      </c>
      <c r="C56" s="13">
        <v>13</v>
      </c>
      <c r="D56" s="138">
        <v>10381.081000000009</v>
      </c>
      <c r="E56" s="138"/>
    </row>
    <row r="57" spans="1:5" ht="15" customHeight="1" x14ac:dyDescent="0.3">
      <c r="A57" s="139"/>
      <c r="B57" s="137">
        <v>45014</v>
      </c>
      <c r="C57" s="13">
        <v>13</v>
      </c>
      <c r="D57" s="138">
        <v>10970.30290000001</v>
      </c>
      <c r="E57" s="138"/>
    </row>
    <row r="58" spans="1:5" ht="15" customHeight="1" x14ac:dyDescent="0.3">
      <c r="A58" s="139"/>
      <c r="B58" s="137">
        <v>45015</v>
      </c>
      <c r="C58" s="13">
        <v>13</v>
      </c>
      <c r="D58" s="138">
        <v>12132.65054600001</v>
      </c>
      <c r="E58" s="138"/>
    </row>
    <row r="59" spans="1:5" ht="15" customHeight="1" x14ac:dyDescent="0.3">
      <c r="A59" s="139"/>
      <c r="B59" s="137">
        <v>45016</v>
      </c>
      <c r="C59" s="13">
        <v>13</v>
      </c>
      <c r="D59" s="138">
        <v>11515.16403200001</v>
      </c>
      <c r="E59" s="138"/>
    </row>
    <row r="60" spans="1:5" ht="15" customHeight="1" x14ac:dyDescent="0.3">
      <c r="A60" s="136"/>
      <c r="B60" s="137">
        <v>45019</v>
      </c>
      <c r="C60" s="13">
        <v>14</v>
      </c>
      <c r="D60" s="138">
        <v>11634.55535200001</v>
      </c>
      <c r="E60" s="138"/>
    </row>
    <row r="61" spans="1:5" ht="15" customHeight="1" x14ac:dyDescent="0.3">
      <c r="A61" s="136"/>
      <c r="B61" s="137">
        <v>45020</v>
      </c>
      <c r="C61" s="13">
        <v>14</v>
      </c>
      <c r="D61" s="138">
        <v>12746.575056000011</v>
      </c>
      <c r="E61" s="138"/>
    </row>
    <row r="62" spans="1:5" ht="15" customHeight="1" x14ac:dyDescent="0.3">
      <c r="A62" s="136"/>
      <c r="B62" s="137">
        <v>45021</v>
      </c>
      <c r="C62" s="13">
        <v>14</v>
      </c>
      <c r="D62" s="138">
        <v>12256.428749000021</v>
      </c>
      <c r="E62" s="138"/>
    </row>
    <row r="63" spans="1:5" ht="15" customHeight="1" x14ac:dyDescent="0.3">
      <c r="A63" s="136"/>
      <c r="B63" s="137">
        <v>45022</v>
      </c>
      <c r="C63" s="13">
        <v>14</v>
      </c>
      <c r="D63" s="138">
        <v>10254.148340000011</v>
      </c>
      <c r="E63" s="138"/>
    </row>
    <row r="64" spans="1:5" ht="15" customHeight="1" x14ac:dyDescent="0.3">
      <c r="A64" s="136"/>
      <c r="B64" s="137">
        <v>45023</v>
      </c>
      <c r="C64" s="13">
        <v>14</v>
      </c>
      <c r="D64" s="138">
        <v>5572.7331839999988</v>
      </c>
      <c r="E64" s="138"/>
    </row>
    <row r="65" spans="1:5" ht="15" customHeight="1" x14ac:dyDescent="0.3">
      <c r="A65" s="136"/>
      <c r="B65" s="137">
        <v>45027</v>
      </c>
      <c r="C65" s="13">
        <v>15</v>
      </c>
      <c r="D65" s="138">
        <v>14412.333045000019</v>
      </c>
      <c r="E65" s="138"/>
    </row>
    <row r="66" spans="1:5" ht="15" customHeight="1" x14ac:dyDescent="0.3">
      <c r="A66" s="136"/>
      <c r="B66" s="137">
        <v>45028</v>
      </c>
      <c r="C66" s="13">
        <v>15</v>
      </c>
      <c r="D66" s="138">
        <v>15019.89145900002</v>
      </c>
      <c r="E66" s="138"/>
    </row>
    <row r="67" spans="1:5" ht="15" customHeight="1" x14ac:dyDescent="0.3">
      <c r="A67" s="136"/>
      <c r="B67" s="137">
        <v>45029</v>
      </c>
      <c r="C67" s="13">
        <v>15</v>
      </c>
      <c r="D67" s="138">
        <v>14215.957194000021</v>
      </c>
      <c r="E67" s="138"/>
    </row>
    <row r="68" spans="1:5" ht="15" customHeight="1" x14ac:dyDescent="0.3">
      <c r="A68" s="136"/>
      <c r="B68" s="137">
        <v>45030</v>
      </c>
      <c r="C68" s="13">
        <v>15</v>
      </c>
      <c r="D68" s="138">
        <v>12644.329521000011</v>
      </c>
      <c r="E68" s="138"/>
    </row>
    <row r="69" spans="1:5" ht="15" customHeight="1" x14ac:dyDescent="0.3">
      <c r="A69" s="136"/>
      <c r="B69" s="137">
        <v>45033</v>
      </c>
      <c r="C69" s="13">
        <v>16</v>
      </c>
      <c r="D69" s="138">
        <v>13577.838653000021</v>
      </c>
      <c r="E69" s="138"/>
    </row>
    <row r="70" spans="1:5" ht="15" customHeight="1" x14ac:dyDescent="0.3">
      <c r="A70" s="136"/>
      <c r="B70" s="137">
        <v>45034</v>
      </c>
      <c r="C70" s="13">
        <v>16</v>
      </c>
      <c r="D70" s="138">
        <v>14860.990736000011</v>
      </c>
      <c r="E70" s="138"/>
    </row>
    <row r="71" spans="1:5" ht="15" customHeight="1" x14ac:dyDescent="0.3">
      <c r="A71" s="136"/>
      <c r="B71" s="137">
        <v>45035</v>
      </c>
      <c r="C71" s="13">
        <v>16</v>
      </c>
      <c r="D71" s="138">
        <v>14202.463099000021</v>
      </c>
      <c r="E71" s="138"/>
    </row>
    <row r="72" spans="1:5" ht="15" customHeight="1" x14ac:dyDescent="0.3">
      <c r="A72" s="136"/>
      <c r="B72" s="137">
        <v>45036</v>
      </c>
      <c r="C72" s="13">
        <v>16</v>
      </c>
      <c r="D72" s="138">
        <v>14368.435350000011</v>
      </c>
      <c r="E72" s="138"/>
    </row>
    <row r="73" spans="1:5" ht="15" customHeight="1" x14ac:dyDescent="0.3">
      <c r="A73" s="136"/>
      <c r="B73" s="137">
        <v>45037</v>
      </c>
      <c r="C73" s="13">
        <v>16</v>
      </c>
      <c r="D73" s="138">
        <v>11352.048717000011</v>
      </c>
      <c r="E73" s="138"/>
    </row>
    <row r="74" spans="1:5" ht="15" customHeight="1" x14ac:dyDescent="0.3">
      <c r="A74" s="136"/>
      <c r="B74" s="137">
        <v>45040</v>
      </c>
      <c r="C74" s="13">
        <v>17</v>
      </c>
      <c r="D74" s="138">
        <v>11793.619616000011</v>
      </c>
      <c r="E74" s="138"/>
    </row>
    <row r="75" spans="1:5" ht="15" customHeight="1" x14ac:dyDescent="0.3">
      <c r="A75" s="136"/>
      <c r="B75" s="137">
        <v>45041</v>
      </c>
      <c r="C75" s="13">
        <v>17</v>
      </c>
      <c r="D75" s="138">
        <v>11530.47293100002</v>
      </c>
      <c r="E75" s="138"/>
    </row>
    <row r="76" spans="1:5" ht="15" customHeight="1" x14ac:dyDescent="0.3">
      <c r="A76" s="136"/>
      <c r="B76" s="137">
        <v>45042</v>
      </c>
      <c r="C76" s="13">
        <v>17</v>
      </c>
      <c r="D76" s="138">
        <v>10613.059263000019</v>
      </c>
      <c r="E76" s="138"/>
    </row>
    <row r="77" spans="1:5" ht="15" customHeight="1" x14ac:dyDescent="0.3">
      <c r="A77" s="136"/>
      <c r="B77" s="137">
        <v>45044</v>
      </c>
      <c r="C77" s="13">
        <v>17</v>
      </c>
      <c r="D77" s="138">
        <v>3479.530369999999</v>
      </c>
      <c r="E77" s="138"/>
    </row>
    <row r="78" spans="1:5" ht="15" customHeight="1" x14ac:dyDescent="0.3">
      <c r="A78" s="136"/>
      <c r="B78" s="137">
        <v>45047</v>
      </c>
      <c r="C78" s="13">
        <v>18</v>
      </c>
      <c r="D78" s="138">
        <v>4086.9264210000001</v>
      </c>
      <c r="E78" s="138" t="s">
        <v>933</v>
      </c>
    </row>
    <row r="79" spans="1:5" ht="15" customHeight="1" x14ac:dyDescent="0.3">
      <c r="A79" s="136"/>
      <c r="B79" s="137">
        <v>45048</v>
      </c>
      <c r="C79" s="13">
        <v>18</v>
      </c>
      <c r="D79" s="138">
        <v>4146.6048689999989</v>
      </c>
      <c r="E79" s="138" t="s">
        <v>933</v>
      </c>
    </row>
    <row r="80" spans="1:5" ht="15" customHeight="1" x14ac:dyDescent="0.3">
      <c r="A80" s="136"/>
      <c r="B80" s="137">
        <v>45049</v>
      </c>
      <c r="C80" s="13">
        <v>18</v>
      </c>
      <c r="D80" s="138">
        <v>3021.2071500000002</v>
      </c>
      <c r="E80" s="138" t="s">
        <v>933</v>
      </c>
    </row>
    <row r="81" spans="1:5" ht="15" customHeight="1" x14ac:dyDescent="0.3">
      <c r="A81" s="136"/>
      <c r="B81" s="137">
        <v>45050</v>
      </c>
      <c r="C81" s="13">
        <v>18</v>
      </c>
      <c r="D81" s="138">
        <v>3376.3718990000002</v>
      </c>
      <c r="E81" s="138" t="s">
        <v>933</v>
      </c>
    </row>
    <row r="82" spans="1:5" ht="15" customHeight="1" x14ac:dyDescent="0.3">
      <c r="A82" s="136"/>
      <c r="B82" s="137">
        <v>45051</v>
      </c>
      <c r="C82" s="13">
        <v>18</v>
      </c>
      <c r="D82" s="138">
        <v>3061.9553900000001</v>
      </c>
      <c r="E82" s="138" t="s">
        <v>933</v>
      </c>
    </row>
    <row r="83" spans="1:5" ht="15" customHeight="1" x14ac:dyDescent="0.3">
      <c r="A83" s="136"/>
      <c r="B83" s="137">
        <v>45054</v>
      </c>
      <c r="C83" s="13">
        <v>19</v>
      </c>
      <c r="D83" s="138">
        <v>13795.38060200001</v>
      </c>
      <c r="E83" s="138"/>
    </row>
    <row r="84" spans="1:5" ht="15" customHeight="1" x14ac:dyDescent="0.3">
      <c r="A84" s="136"/>
      <c r="B84" s="137">
        <v>45055</v>
      </c>
      <c r="C84" s="13">
        <v>19</v>
      </c>
      <c r="D84" s="138">
        <v>13987.344086999999</v>
      </c>
      <c r="E84" s="138"/>
    </row>
    <row r="85" spans="1:5" ht="15" customHeight="1" x14ac:dyDescent="0.3">
      <c r="A85" s="136"/>
      <c r="B85" s="137">
        <v>45056</v>
      </c>
      <c r="C85" s="13">
        <v>19</v>
      </c>
      <c r="D85" s="138">
        <v>12692.146906000011</v>
      </c>
      <c r="E85" s="138"/>
    </row>
    <row r="86" spans="1:5" ht="15" customHeight="1" x14ac:dyDescent="0.3">
      <c r="A86" s="136"/>
      <c r="B86" s="137">
        <v>45057</v>
      </c>
      <c r="C86" s="13">
        <v>19</v>
      </c>
      <c r="D86" s="138">
        <v>13889.51383600002</v>
      </c>
      <c r="E86" s="138"/>
    </row>
    <row r="87" spans="1:5" ht="15" customHeight="1" x14ac:dyDescent="0.3">
      <c r="A87" s="136"/>
      <c r="B87" s="137">
        <v>45058</v>
      </c>
      <c r="C87" s="13">
        <v>19</v>
      </c>
      <c r="D87" s="138">
        <v>11889.687405999999</v>
      </c>
      <c r="E87" s="138"/>
    </row>
    <row r="88" spans="1:5" ht="15" customHeight="1" x14ac:dyDescent="0.3">
      <c r="A88" s="136"/>
      <c r="B88" s="137">
        <v>45061</v>
      </c>
      <c r="C88" s="13">
        <v>20</v>
      </c>
      <c r="D88" s="138">
        <v>12501.255488000021</v>
      </c>
      <c r="E88" s="138"/>
    </row>
    <row r="89" spans="1:5" ht="15" customHeight="1" x14ac:dyDescent="0.3">
      <c r="A89" s="136"/>
      <c r="B89" s="137">
        <v>45062</v>
      </c>
      <c r="C89" s="13">
        <v>20</v>
      </c>
      <c r="D89" s="138">
        <v>12913.124956000011</v>
      </c>
      <c r="E89" s="138"/>
    </row>
    <row r="90" spans="1:5" ht="15" customHeight="1" x14ac:dyDescent="0.3">
      <c r="A90" s="136"/>
      <c r="B90" s="137">
        <v>45063</v>
      </c>
      <c r="C90" s="13">
        <v>20</v>
      </c>
      <c r="D90" s="138">
        <v>12472.215805000031</v>
      </c>
      <c r="E90" s="138"/>
    </row>
    <row r="91" spans="1:5" ht="15" customHeight="1" x14ac:dyDescent="0.3">
      <c r="A91" s="136"/>
      <c r="B91" s="137">
        <v>45065</v>
      </c>
      <c r="C91" s="13">
        <v>20</v>
      </c>
      <c r="D91" s="138">
        <v>3869.7982849999999</v>
      </c>
      <c r="E91" s="138"/>
    </row>
    <row r="92" spans="1:5" ht="15" customHeight="1" x14ac:dyDescent="0.3">
      <c r="A92" s="136"/>
      <c r="B92" s="137">
        <v>45068</v>
      </c>
      <c r="C92" s="13">
        <v>21</v>
      </c>
      <c r="D92" s="138">
        <v>12214.08225600002</v>
      </c>
      <c r="E92" s="138"/>
    </row>
    <row r="93" spans="1:5" ht="15" customHeight="1" x14ac:dyDescent="0.3">
      <c r="A93" s="136"/>
      <c r="B93" s="137">
        <v>45069</v>
      </c>
      <c r="C93" s="13">
        <v>21</v>
      </c>
      <c r="D93" s="138">
        <v>13396.16400700001</v>
      </c>
      <c r="E93" s="138"/>
    </row>
    <row r="94" spans="1:5" ht="15" customHeight="1" x14ac:dyDescent="0.3">
      <c r="A94" s="136"/>
      <c r="B94" s="137">
        <v>45070</v>
      </c>
      <c r="C94" s="13">
        <v>21</v>
      </c>
      <c r="D94" s="138">
        <v>12172.61868300001</v>
      </c>
      <c r="E94" s="138"/>
    </row>
    <row r="95" spans="1:5" ht="15" customHeight="1" x14ac:dyDescent="0.3">
      <c r="A95" s="136"/>
      <c r="B95" s="137">
        <v>45071</v>
      </c>
      <c r="C95" s="13">
        <v>21</v>
      </c>
      <c r="D95" s="138">
        <v>12590.776567000021</v>
      </c>
      <c r="E95" s="138"/>
    </row>
    <row r="96" spans="1:5" ht="15" customHeight="1" x14ac:dyDescent="0.3">
      <c r="A96" s="136"/>
      <c r="B96" s="137">
        <v>45072</v>
      </c>
      <c r="C96" s="13">
        <v>21</v>
      </c>
      <c r="D96" s="138">
        <v>11425.178931000009</v>
      </c>
      <c r="E96" s="138"/>
    </row>
    <row r="97" spans="1:5" ht="15" customHeight="1" x14ac:dyDescent="0.3">
      <c r="A97" s="136"/>
      <c r="B97" s="137">
        <v>45076</v>
      </c>
      <c r="C97" s="13">
        <v>22</v>
      </c>
      <c r="D97" s="138">
        <v>11634.76349200002</v>
      </c>
      <c r="E97" s="138"/>
    </row>
    <row r="98" spans="1:5" ht="15" customHeight="1" x14ac:dyDescent="0.3">
      <c r="A98" s="136"/>
      <c r="B98" s="137">
        <v>45077</v>
      </c>
      <c r="C98" s="13">
        <v>22</v>
      </c>
      <c r="D98" s="138">
        <v>12473.95408300001</v>
      </c>
      <c r="E98" s="138"/>
    </row>
    <row r="99" spans="1:5" ht="15" customHeight="1" x14ac:dyDescent="0.3">
      <c r="A99" s="136"/>
      <c r="B99" s="137">
        <v>45078</v>
      </c>
      <c r="C99" s="13">
        <v>22</v>
      </c>
      <c r="D99" s="138">
        <v>11652.733692000011</v>
      </c>
      <c r="E99" s="138"/>
    </row>
    <row r="100" spans="1:5" ht="15" customHeight="1" x14ac:dyDescent="0.3">
      <c r="A100" s="136"/>
      <c r="B100" s="137">
        <v>45079</v>
      </c>
      <c r="C100" s="13">
        <v>22</v>
      </c>
      <c r="D100" s="138">
        <v>9996.2624260000084</v>
      </c>
      <c r="E100" s="138"/>
    </row>
    <row r="101" spans="1:5" ht="15" customHeight="1" x14ac:dyDescent="0.3">
      <c r="A101" s="136"/>
      <c r="B101" s="137">
        <v>45082</v>
      </c>
      <c r="C101" s="13">
        <v>23</v>
      </c>
      <c r="D101" s="138">
        <v>10999.45146600001</v>
      </c>
      <c r="E101" s="138"/>
    </row>
    <row r="102" spans="1:5" ht="15" customHeight="1" x14ac:dyDescent="0.3">
      <c r="A102" s="136"/>
      <c r="B102" s="137">
        <v>45083</v>
      </c>
      <c r="C102" s="13">
        <v>23</v>
      </c>
      <c r="D102" s="138">
        <v>11045.482667000009</v>
      </c>
      <c r="E102" s="138"/>
    </row>
    <row r="103" spans="1:5" ht="15" customHeight="1" x14ac:dyDescent="0.3">
      <c r="A103" s="136"/>
      <c r="B103" s="137">
        <v>45084</v>
      </c>
      <c r="C103" s="13">
        <v>23</v>
      </c>
      <c r="D103" s="138">
        <v>12114.548686000009</v>
      </c>
      <c r="E103" s="138"/>
    </row>
    <row r="104" spans="1:5" ht="15" customHeight="1" x14ac:dyDescent="0.3">
      <c r="A104" s="136"/>
      <c r="B104" s="137">
        <v>45085</v>
      </c>
      <c r="C104" s="13">
        <v>23</v>
      </c>
      <c r="D104" s="138">
        <v>11972.143017000009</v>
      </c>
      <c r="E104" s="138"/>
    </row>
    <row r="105" spans="1:5" ht="15" customHeight="1" x14ac:dyDescent="0.3">
      <c r="A105" s="136"/>
      <c r="B105" s="137">
        <v>45086</v>
      </c>
      <c r="C105" s="13">
        <v>23</v>
      </c>
      <c r="D105" s="138">
        <v>10393.83676300001</v>
      </c>
      <c r="E105" s="138"/>
    </row>
    <row r="106" spans="1:5" ht="15" customHeight="1" x14ac:dyDescent="0.3">
      <c r="A106" s="136"/>
      <c r="B106" s="137">
        <v>45089</v>
      </c>
      <c r="C106" s="13">
        <v>24</v>
      </c>
      <c r="D106" s="138">
        <v>11228.382974000009</v>
      </c>
      <c r="E106" s="138"/>
    </row>
    <row r="107" spans="1:5" ht="15" customHeight="1" x14ac:dyDescent="0.3">
      <c r="A107" s="136"/>
      <c r="B107" s="137">
        <v>45090</v>
      </c>
      <c r="C107" s="13">
        <v>24</v>
      </c>
      <c r="D107" s="138">
        <v>11219.79781900001</v>
      </c>
      <c r="E107" s="138"/>
    </row>
    <row r="108" spans="1:5" ht="15" customHeight="1" x14ac:dyDescent="0.3">
      <c r="A108" s="136"/>
      <c r="B108" s="137">
        <v>45091</v>
      </c>
      <c r="C108" s="13">
        <v>24</v>
      </c>
      <c r="D108" s="138">
        <v>11050.881169000009</v>
      </c>
      <c r="E108" s="138"/>
    </row>
    <row r="109" spans="1:5" ht="15" customHeight="1" x14ac:dyDescent="0.3">
      <c r="A109" s="136"/>
      <c r="B109" s="137">
        <v>45092</v>
      </c>
      <c r="C109" s="13">
        <v>24</v>
      </c>
      <c r="D109" s="138">
        <v>10409.73884900001</v>
      </c>
      <c r="E109" s="138"/>
    </row>
    <row r="110" spans="1:5" ht="15" customHeight="1" x14ac:dyDescent="0.3">
      <c r="A110" s="136"/>
      <c r="B110" s="137">
        <v>45093</v>
      </c>
      <c r="C110" s="13">
        <v>24</v>
      </c>
      <c r="D110" s="138">
        <v>10030.88320300001</v>
      </c>
      <c r="E110" s="138"/>
    </row>
    <row r="111" spans="1:5" ht="15" customHeight="1" x14ac:dyDescent="0.3">
      <c r="A111" s="136"/>
      <c r="B111" s="137">
        <v>45096</v>
      </c>
      <c r="C111" s="13">
        <v>25</v>
      </c>
      <c r="D111" s="138">
        <v>10714.907873000009</v>
      </c>
      <c r="E111" s="138"/>
    </row>
    <row r="112" spans="1:5" ht="15" customHeight="1" x14ac:dyDescent="0.3">
      <c r="A112" s="136"/>
      <c r="B112" s="137">
        <v>45097</v>
      </c>
      <c r="C112" s="13">
        <v>25</v>
      </c>
      <c r="D112" s="138">
        <v>10377.658180000009</v>
      </c>
      <c r="E112" s="138"/>
    </row>
    <row r="113" spans="1:5" ht="15" customHeight="1" x14ac:dyDescent="0.3">
      <c r="A113" s="136"/>
      <c r="B113" s="137">
        <v>45098</v>
      </c>
      <c r="C113" s="13">
        <v>25</v>
      </c>
      <c r="D113" s="138">
        <v>9641.3286350000089</v>
      </c>
      <c r="E113" s="138"/>
    </row>
    <row r="114" spans="1:5" ht="15" customHeight="1" x14ac:dyDescent="0.3">
      <c r="A114" s="136"/>
      <c r="B114" s="137">
        <v>45099</v>
      </c>
      <c r="C114" s="13">
        <v>25</v>
      </c>
      <c r="D114" s="138">
        <v>9319.0744620000078</v>
      </c>
      <c r="E114" s="138"/>
    </row>
    <row r="115" spans="1:5" ht="15" customHeight="1" x14ac:dyDescent="0.3">
      <c r="A115" s="136"/>
      <c r="B115" s="137">
        <v>45100</v>
      </c>
      <c r="C115" s="13">
        <v>25</v>
      </c>
      <c r="D115" s="138">
        <v>7658.3202560000027</v>
      </c>
      <c r="E115" s="138"/>
    </row>
    <row r="116" spans="1:5" ht="15" customHeight="1" x14ac:dyDescent="0.3">
      <c r="A116" s="136"/>
      <c r="B116" s="137">
        <v>45103</v>
      </c>
      <c r="C116" s="13">
        <v>26</v>
      </c>
      <c r="D116" s="138">
        <v>9182.4075200000043</v>
      </c>
      <c r="E116" s="138"/>
    </row>
    <row r="117" spans="1:5" ht="15" customHeight="1" x14ac:dyDescent="0.3">
      <c r="A117" s="136"/>
      <c r="B117" s="137">
        <v>45104</v>
      </c>
      <c r="C117" s="13">
        <v>26</v>
      </c>
      <c r="D117" s="138">
        <v>9029.2500670000045</v>
      </c>
      <c r="E117" s="138"/>
    </row>
    <row r="118" spans="1:5" ht="15" customHeight="1" x14ac:dyDescent="0.3">
      <c r="A118" s="136"/>
      <c r="B118" s="137">
        <v>45105</v>
      </c>
      <c r="C118" s="13">
        <v>26</v>
      </c>
      <c r="D118" s="138">
        <v>8155.4399490000033</v>
      </c>
      <c r="E118" s="138"/>
    </row>
    <row r="119" spans="1:5" ht="15" customHeight="1" x14ac:dyDescent="0.3">
      <c r="A119" s="136"/>
      <c r="B119" s="137">
        <v>45106</v>
      </c>
      <c r="C119" s="13">
        <v>26</v>
      </c>
      <c r="D119" s="138">
        <v>8666.4955160000027</v>
      </c>
      <c r="E119" s="138"/>
    </row>
    <row r="120" spans="1:5" ht="15" customHeight="1" x14ac:dyDescent="0.3">
      <c r="A120" s="136"/>
      <c r="B120" s="137">
        <v>45107</v>
      </c>
      <c r="C120" s="13">
        <v>26</v>
      </c>
      <c r="D120" s="138">
        <v>6749.5772449999986</v>
      </c>
      <c r="E120" s="138"/>
    </row>
    <row r="121" spans="1:5" ht="15" customHeight="1" x14ac:dyDescent="0.3">
      <c r="A121" s="136"/>
      <c r="B121" s="137">
        <v>45110</v>
      </c>
      <c r="C121" s="13">
        <v>27</v>
      </c>
      <c r="D121" s="138">
        <v>7063.6498710000014</v>
      </c>
      <c r="E121" s="138"/>
    </row>
    <row r="122" spans="1:5" ht="15" customHeight="1" x14ac:dyDescent="0.3">
      <c r="A122" s="136"/>
      <c r="B122" s="137">
        <v>45111</v>
      </c>
      <c r="C122" s="13">
        <v>27</v>
      </c>
      <c r="D122" s="138">
        <v>6433.20003</v>
      </c>
      <c r="E122" s="138"/>
    </row>
    <row r="123" spans="1:5" ht="15" customHeight="1" x14ac:dyDescent="0.3">
      <c r="A123" s="136"/>
      <c r="B123" s="137">
        <v>45112</v>
      </c>
      <c r="C123" s="13">
        <v>27</v>
      </c>
      <c r="D123" s="138">
        <v>6084.7436479999978</v>
      </c>
      <c r="E123" s="138"/>
    </row>
    <row r="124" spans="1:5" ht="15" customHeight="1" x14ac:dyDescent="0.3">
      <c r="A124" s="136"/>
      <c r="B124" s="137">
        <v>45113</v>
      </c>
      <c r="C124" s="13">
        <v>27</v>
      </c>
      <c r="D124" s="138">
        <v>5783.7632130000002</v>
      </c>
      <c r="E124" s="138"/>
    </row>
    <row r="125" spans="1:5" ht="15" customHeight="1" x14ac:dyDescent="0.3">
      <c r="A125" s="136"/>
      <c r="B125" s="137">
        <v>45114</v>
      </c>
      <c r="C125" s="13">
        <v>27</v>
      </c>
      <c r="D125" s="138">
        <v>5028.9604489999992</v>
      </c>
      <c r="E125" s="138"/>
    </row>
    <row r="126" spans="1:5" ht="15" customHeight="1" x14ac:dyDescent="0.3">
      <c r="A126" s="136"/>
      <c r="B126" s="137">
        <v>45166</v>
      </c>
      <c r="C126" s="13">
        <v>35</v>
      </c>
      <c r="D126" s="138">
        <v>10295.74916900001</v>
      </c>
      <c r="E126" s="138"/>
    </row>
    <row r="127" spans="1:5" ht="15" customHeight="1" x14ac:dyDescent="0.3">
      <c r="A127" s="136"/>
      <c r="B127" s="137">
        <v>45167</v>
      </c>
      <c r="C127" s="13">
        <v>35</v>
      </c>
      <c r="D127" s="138">
        <v>12706.100906000011</v>
      </c>
      <c r="E127" s="138"/>
    </row>
    <row r="128" spans="1:5" ht="15" customHeight="1" x14ac:dyDescent="0.3">
      <c r="A128" s="136"/>
      <c r="B128" s="137">
        <v>45168</v>
      </c>
      <c r="C128" s="13">
        <v>35</v>
      </c>
      <c r="D128" s="138">
        <v>13666.964762000011</v>
      </c>
      <c r="E128" s="138"/>
    </row>
    <row r="129" spans="1:5" ht="15" customHeight="1" x14ac:dyDescent="0.3">
      <c r="A129" s="136"/>
      <c r="B129" s="137">
        <v>45169</v>
      </c>
      <c r="C129" s="13">
        <v>35</v>
      </c>
      <c r="D129" s="138">
        <v>14261.132044000011</v>
      </c>
      <c r="E129" s="138"/>
    </row>
    <row r="130" spans="1:5" ht="15" customHeight="1" x14ac:dyDescent="0.3">
      <c r="A130" s="136"/>
      <c r="B130" s="137">
        <v>45170</v>
      </c>
      <c r="C130" s="13">
        <v>35</v>
      </c>
      <c r="D130" s="138">
        <v>12251.427213999999</v>
      </c>
      <c r="E130" s="138"/>
    </row>
    <row r="131" spans="1:5" ht="15" customHeight="1" x14ac:dyDescent="0.3">
      <c r="A131" s="136"/>
      <c r="B131" s="137">
        <v>45173</v>
      </c>
      <c r="C131" s="13">
        <v>36</v>
      </c>
      <c r="D131" s="138">
        <v>19416.34371899999</v>
      </c>
      <c r="E131" s="138"/>
    </row>
    <row r="132" spans="1:5" ht="15" customHeight="1" x14ac:dyDescent="0.3">
      <c r="A132" s="136"/>
      <c r="B132" s="137">
        <v>45174</v>
      </c>
      <c r="C132" s="13">
        <v>36</v>
      </c>
      <c r="D132" s="138">
        <v>21628.219146999989</v>
      </c>
      <c r="E132" s="138"/>
    </row>
    <row r="133" spans="1:5" ht="15" customHeight="1" x14ac:dyDescent="0.3">
      <c r="A133" s="136"/>
      <c r="B133" s="137">
        <v>45175</v>
      </c>
      <c r="C133" s="13">
        <v>36</v>
      </c>
      <c r="D133" s="138">
        <v>18583.90299799999</v>
      </c>
      <c r="E133" s="138"/>
    </row>
    <row r="134" spans="1:5" ht="15" customHeight="1" x14ac:dyDescent="0.3">
      <c r="A134" s="136"/>
      <c r="B134" s="137">
        <v>45176</v>
      </c>
      <c r="C134" s="13">
        <v>36</v>
      </c>
      <c r="D134" s="138">
        <v>20220.564479999961</v>
      </c>
      <c r="E134" s="138"/>
    </row>
    <row r="135" spans="1:5" ht="15" customHeight="1" x14ac:dyDescent="0.3">
      <c r="A135" s="136"/>
      <c r="B135" s="137">
        <v>45177</v>
      </c>
      <c r="C135" s="13">
        <v>36</v>
      </c>
      <c r="D135" s="138">
        <v>16753.470854999989</v>
      </c>
      <c r="E135" s="138"/>
    </row>
    <row r="136" spans="1:5" ht="15" customHeight="1" x14ac:dyDescent="0.3">
      <c r="A136" s="136"/>
      <c r="B136" s="137">
        <v>45180</v>
      </c>
      <c r="C136" s="13">
        <v>37</v>
      </c>
      <c r="D136" s="138">
        <v>20285.395182999961</v>
      </c>
      <c r="E136" s="138"/>
    </row>
    <row r="137" spans="1:5" ht="15" customHeight="1" x14ac:dyDescent="0.3">
      <c r="A137" s="136"/>
      <c r="B137" s="137">
        <v>45181</v>
      </c>
      <c r="C137" s="13">
        <v>37</v>
      </c>
      <c r="D137" s="138">
        <v>19340.561423999981</v>
      </c>
      <c r="E137" s="138"/>
    </row>
    <row r="138" spans="1:5" ht="15" customHeight="1" x14ac:dyDescent="0.3">
      <c r="A138" s="136"/>
      <c r="B138" s="137">
        <v>45182</v>
      </c>
      <c r="C138" s="13">
        <v>37</v>
      </c>
      <c r="D138" s="138">
        <v>19929.69133799999</v>
      </c>
      <c r="E138" s="138"/>
    </row>
    <row r="139" spans="1:5" ht="15" customHeight="1" x14ac:dyDescent="0.3">
      <c r="A139" s="136"/>
      <c r="B139" s="137">
        <v>45183</v>
      </c>
      <c r="C139" s="13">
        <v>37</v>
      </c>
      <c r="D139" s="138">
        <v>18911.686299999979</v>
      </c>
      <c r="E139" s="138"/>
    </row>
    <row r="140" spans="1:5" ht="15" customHeight="1" x14ac:dyDescent="0.3">
      <c r="A140" s="136"/>
      <c r="B140" s="137">
        <v>45184</v>
      </c>
      <c r="C140" s="13">
        <v>37</v>
      </c>
      <c r="D140" s="138">
        <v>16960.93360700001</v>
      </c>
      <c r="E140" s="138"/>
    </row>
    <row r="141" spans="1:5" ht="15" customHeight="1" x14ac:dyDescent="0.3">
      <c r="A141" s="136"/>
      <c r="B141" s="137">
        <v>45187</v>
      </c>
      <c r="C141" s="13">
        <v>38</v>
      </c>
      <c r="D141" s="138">
        <v>18644.822837</v>
      </c>
      <c r="E141" s="138"/>
    </row>
    <row r="142" spans="1:5" ht="15" customHeight="1" x14ac:dyDescent="0.3">
      <c r="A142" s="136"/>
      <c r="B142" s="137">
        <v>45188</v>
      </c>
      <c r="C142" s="13">
        <v>38</v>
      </c>
      <c r="D142" s="138">
        <v>21162.802085999971</v>
      </c>
      <c r="E142" s="138"/>
    </row>
    <row r="143" spans="1:5" ht="15" customHeight="1" x14ac:dyDescent="0.3">
      <c r="A143" s="136"/>
      <c r="B143" s="137">
        <v>45189</v>
      </c>
      <c r="C143" s="13">
        <v>38</v>
      </c>
      <c r="D143" s="138">
        <v>19376.290846999989</v>
      </c>
      <c r="E143" s="138"/>
    </row>
    <row r="144" spans="1:5" ht="15" customHeight="1" x14ac:dyDescent="0.3">
      <c r="A144" s="136"/>
      <c r="B144" s="137">
        <v>45190</v>
      </c>
      <c r="C144" s="13">
        <v>38</v>
      </c>
      <c r="D144" s="138">
        <v>16789.557356999991</v>
      </c>
      <c r="E144" s="138"/>
    </row>
    <row r="145" spans="1:5" ht="15" customHeight="1" x14ac:dyDescent="0.3">
      <c r="A145" s="136"/>
      <c r="B145" s="137">
        <v>45191</v>
      </c>
      <c r="C145" s="13">
        <v>38</v>
      </c>
      <c r="D145" s="138">
        <v>17332.163052</v>
      </c>
      <c r="E145" s="138"/>
    </row>
    <row r="146" spans="1:5" ht="15" customHeight="1" x14ac:dyDescent="0.3">
      <c r="A146" s="136"/>
      <c r="B146" s="137">
        <v>45194</v>
      </c>
      <c r="C146" s="13">
        <v>39</v>
      </c>
      <c r="D146" s="138">
        <v>19609.398673999978</v>
      </c>
      <c r="E146" s="138"/>
    </row>
    <row r="147" spans="1:5" ht="15" customHeight="1" x14ac:dyDescent="0.3">
      <c r="A147" s="136"/>
      <c r="B147" s="137">
        <v>45195</v>
      </c>
      <c r="C147" s="13">
        <v>39</v>
      </c>
      <c r="D147" s="138">
        <v>18917.11394699998</v>
      </c>
      <c r="E147" s="138"/>
    </row>
    <row r="148" spans="1:5" ht="15" customHeight="1" x14ac:dyDescent="0.3">
      <c r="A148" s="136"/>
      <c r="B148" s="137">
        <v>45196</v>
      </c>
      <c r="C148" s="13">
        <v>39</v>
      </c>
      <c r="D148" s="138">
        <v>17673.381370999989</v>
      </c>
      <c r="E148" s="138"/>
    </row>
    <row r="149" spans="1:5" ht="15" customHeight="1" x14ac:dyDescent="0.3">
      <c r="A149" s="136"/>
      <c r="B149" s="137">
        <v>45197</v>
      </c>
      <c r="C149" s="13">
        <v>39</v>
      </c>
      <c r="D149" s="138">
        <v>16255.59811899998</v>
      </c>
      <c r="E149" s="138"/>
    </row>
    <row r="150" spans="1:5" ht="15" customHeight="1" x14ac:dyDescent="0.3">
      <c r="A150" s="136"/>
      <c r="B150" s="137">
        <v>45198</v>
      </c>
      <c r="C150" s="13">
        <v>39</v>
      </c>
      <c r="D150" s="138">
        <v>16471.222281999999</v>
      </c>
      <c r="E150" s="138"/>
    </row>
    <row r="151" spans="1:5" ht="15" customHeight="1" x14ac:dyDescent="0.3">
      <c r="A151" s="136"/>
      <c r="B151" s="137">
        <v>45201</v>
      </c>
      <c r="C151" s="13">
        <v>40</v>
      </c>
      <c r="D151" s="138">
        <v>19033.68673099998</v>
      </c>
      <c r="E151" s="138"/>
    </row>
    <row r="152" spans="1:5" ht="15" customHeight="1" x14ac:dyDescent="0.3">
      <c r="A152" s="136"/>
      <c r="B152" s="137">
        <v>45202</v>
      </c>
      <c r="C152" s="13">
        <v>40</v>
      </c>
      <c r="D152" s="138">
        <v>20596.594611999979</v>
      </c>
      <c r="E152" s="138"/>
    </row>
    <row r="153" spans="1:5" ht="15" customHeight="1" x14ac:dyDescent="0.3">
      <c r="A153" s="136"/>
      <c r="B153" s="137">
        <v>45203</v>
      </c>
      <c r="C153" s="13">
        <v>40</v>
      </c>
      <c r="D153" s="138">
        <v>18591.273445999981</v>
      </c>
      <c r="E153" s="138"/>
    </row>
    <row r="154" spans="1:5" ht="15" customHeight="1" x14ac:dyDescent="0.3">
      <c r="A154" s="136"/>
      <c r="B154" s="137">
        <v>45204</v>
      </c>
      <c r="C154" s="13">
        <v>40</v>
      </c>
      <c r="D154" s="138">
        <v>19153.703771999972</v>
      </c>
      <c r="E154" s="138"/>
    </row>
    <row r="155" spans="1:5" ht="15" customHeight="1" x14ac:dyDescent="0.3">
      <c r="A155" s="136"/>
      <c r="B155" s="137">
        <v>45205</v>
      </c>
      <c r="C155" s="13">
        <v>40</v>
      </c>
      <c r="D155" s="138">
        <v>14950.186888</v>
      </c>
      <c r="E155" s="138"/>
    </row>
    <row r="156" spans="1:5" ht="15" customHeight="1" x14ac:dyDescent="0.3">
      <c r="A156" s="136"/>
      <c r="B156" s="137">
        <v>45208</v>
      </c>
      <c r="C156" s="13">
        <v>41</v>
      </c>
      <c r="D156" s="138">
        <v>17469.65926299999</v>
      </c>
      <c r="E156" s="138"/>
    </row>
    <row r="157" spans="1:5" ht="15" customHeight="1" x14ac:dyDescent="0.3">
      <c r="A157" s="136"/>
      <c r="B157" s="137">
        <v>45209</v>
      </c>
      <c r="C157" s="13">
        <v>41</v>
      </c>
      <c r="D157" s="138">
        <v>16648.223419000002</v>
      </c>
      <c r="E157" s="138"/>
    </row>
    <row r="158" spans="1:5" ht="15" customHeight="1" x14ac:dyDescent="0.3">
      <c r="A158" s="136"/>
      <c r="B158" s="137">
        <v>45210</v>
      </c>
      <c r="C158" s="13">
        <v>41</v>
      </c>
      <c r="D158" s="138">
        <v>17149.255574999988</v>
      </c>
      <c r="E158" s="138"/>
    </row>
    <row r="159" spans="1:5" ht="15" customHeight="1" x14ac:dyDescent="0.3">
      <c r="A159" s="136"/>
      <c r="B159" s="137">
        <v>45211</v>
      </c>
      <c r="C159" s="13">
        <v>41</v>
      </c>
      <c r="D159" s="138">
        <v>16426.148984999982</v>
      </c>
      <c r="E159" s="138"/>
    </row>
    <row r="160" spans="1:5" ht="15" customHeight="1" x14ac:dyDescent="0.3">
      <c r="A160" s="136"/>
      <c r="B160" s="137">
        <v>45212</v>
      </c>
      <c r="C160" s="13">
        <v>41</v>
      </c>
      <c r="D160" s="138">
        <v>13520.706014000019</v>
      </c>
      <c r="E160" s="138"/>
    </row>
    <row r="161" spans="1:5" ht="15" customHeight="1" x14ac:dyDescent="0.3">
      <c r="A161" s="136"/>
      <c r="B161" s="137">
        <v>45215</v>
      </c>
      <c r="C161" s="13">
        <v>42</v>
      </c>
      <c r="D161" s="138">
        <v>7331.2183740000037</v>
      </c>
      <c r="E161" s="138" t="s">
        <v>934</v>
      </c>
    </row>
    <row r="162" spans="1:5" ht="15" customHeight="1" x14ac:dyDescent="0.3">
      <c r="A162" s="136"/>
      <c r="B162" s="137">
        <v>45216</v>
      </c>
      <c r="C162" s="13">
        <v>42</v>
      </c>
      <c r="D162" s="138">
        <v>7361.7174480000094</v>
      </c>
      <c r="E162" s="138" t="s">
        <v>934</v>
      </c>
    </row>
    <row r="163" spans="1:5" ht="15" customHeight="1" x14ac:dyDescent="0.3">
      <c r="A163" s="136"/>
      <c r="B163" s="137">
        <v>45217</v>
      </c>
      <c r="C163" s="13">
        <v>42</v>
      </c>
      <c r="D163" s="138">
        <v>6829.7993830000078</v>
      </c>
      <c r="E163" s="138" t="s">
        <v>934</v>
      </c>
    </row>
    <row r="164" spans="1:5" ht="15" customHeight="1" x14ac:dyDescent="0.3">
      <c r="A164" s="136"/>
      <c r="B164" s="137">
        <v>45218</v>
      </c>
      <c r="C164" s="13">
        <v>42</v>
      </c>
      <c r="D164" s="138">
        <v>6874.5290050000031</v>
      </c>
      <c r="E164" s="138" t="s">
        <v>934</v>
      </c>
    </row>
    <row r="165" spans="1:5" ht="15" customHeight="1" x14ac:dyDescent="0.3">
      <c r="A165" s="136"/>
      <c r="B165" s="137">
        <v>45219</v>
      </c>
      <c r="C165" s="13">
        <v>42</v>
      </c>
      <c r="D165" s="138">
        <v>5715.1262520000073</v>
      </c>
      <c r="E165" s="138" t="s">
        <v>934</v>
      </c>
    </row>
    <row r="166" spans="1:5" ht="15" customHeight="1" x14ac:dyDescent="0.3">
      <c r="A166" s="136"/>
      <c r="B166" s="137">
        <v>45222</v>
      </c>
      <c r="C166" s="13">
        <v>43</v>
      </c>
      <c r="D166" s="138">
        <v>15920.72177900001</v>
      </c>
      <c r="E166" s="138"/>
    </row>
    <row r="167" spans="1:5" ht="15" customHeight="1" x14ac:dyDescent="0.3">
      <c r="A167" s="136"/>
      <c r="B167" s="137">
        <v>45223</v>
      </c>
      <c r="C167" s="13">
        <v>43</v>
      </c>
      <c r="D167" s="138">
        <v>16587.90968600001</v>
      </c>
      <c r="E167" s="138"/>
    </row>
    <row r="168" spans="1:5" ht="15" customHeight="1" x14ac:dyDescent="0.3">
      <c r="A168" s="136"/>
      <c r="B168" s="137">
        <v>45224</v>
      </c>
      <c r="C168" s="13">
        <v>43</v>
      </c>
      <c r="D168" s="138">
        <v>17413.909002</v>
      </c>
      <c r="E168" s="138"/>
    </row>
    <row r="169" spans="1:5" ht="15" customHeight="1" x14ac:dyDescent="0.3">
      <c r="A169" s="136"/>
      <c r="B169" s="137">
        <v>45225</v>
      </c>
      <c r="C169" s="13">
        <v>43</v>
      </c>
      <c r="D169" s="138">
        <v>15694.78980900002</v>
      </c>
      <c r="E169" s="138"/>
    </row>
    <row r="170" spans="1:5" ht="15" customHeight="1" x14ac:dyDescent="0.3">
      <c r="A170" s="136"/>
      <c r="B170" s="137">
        <v>45226</v>
      </c>
      <c r="C170" s="13">
        <v>43</v>
      </c>
      <c r="D170" s="138">
        <v>14597.11225900001</v>
      </c>
      <c r="E170" s="138"/>
    </row>
    <row r="171" spans="1:5" ht="15" customHeight="1" x14ac:dyDescent="0.3">
      <c r="A171" s="136"/>
      <c r="B171" s="137">
        <v>45229</v>
      </c>
      <c r="C171" s="13">
        <v>44</v>
      </c>
      <c r="D171" s="138">
        <v>14678.424762000001</v>
      </c>
      <c r="E171" s="138"/>
    </row>
    <row r="172" spans="1:5" ht="15" customHeight="1" x14ac:dyDescent="0.3">
      <c r="A172" s="136"/>
      <c r="B172" s="137">
        <v>45230</v>
      </c>
      <c r="C172" s="13">
        <v>44</v>
      </c>
      <c r="D172" s="138">
        <v>15020.733313999999</v>
      </c>
      <c r="E172" s="138"/>
    </row>
    <row r="173" spans="1:5" ht="15" customHeight="1" x14ac:dyDescent="0.3">
      <c r="A173" s="136"/>
      <c r="B173" s="137">
        <v>45231</v>
      </c>
      <c r="C173" s="13">
        <v>44</v>
      </c>
      <c r="D173" s="138">
        <v>15252.904046</v>
      </c>
      <c r="E173" s="138"/>
    </row>
    <row r="174" spans="1:5" ht="15" customHeight="1" x14ac:dyDescent="0.3">
      <c r="A174" s="136"/>
      <c r="B174" s="137">
        <v>45232</v>
      </c>
      <c r="C174" s="13">
        <v>44</v>
      </c>
      <c r="D174" s="138">
        <v>16224.369436000001</v>
      </c>
      <c r="E174" s="138"/>
    </row>
    <row r="175" spans="1:5" ht="15" customHeight="1" x14ac:dyDescent="0.3">
      <c r="A175" s="136"/>
      <c r="B175" s="137">
        <v>45233</v>
      </c>
      <c r="C175" s="13">
        <v>44</v>
      </c>
      <c r="D175" s="138">
        <v>13984.40324400001</v>
      </c>
      <c r="E175" s="138"/>
    </row>
    <row r="176" spans="1:5" ht="15" customHeight="1" x14ac:dyDescent="0.3">
      <c r="A176" s="136"/>
      <c r="B176" s="137">
        <v>45236</v>
      </c>
      <c r="C176" s="13">
        <v>45</v>
      </c>
      <c r="D176" s="138">
        <v>18471.823973999981</v>
      </c>
      <c r="E176" s="138"/>
    </row>
    <row r="177" spans="1:5" ht="15" customHeight="1" x14ac:dyDescent="0.3">
      <c r="A177" s="136"/>
      <c r="B177" s="137">
        <v>45237</v>
      </c>
      <c r="C177" s="13">
        <v>45</v>
      </c>
      <c r="D177" s="138">
        <v>20343.503339999999</v>
      </c>
      <c r="E177" s="138"/>
    </row>
    <row r="178" spans="1:5" ht="15" customHeight="1" x14ac:dyDescent="0.3">
      <c r="A178" s="136"/>
      <c r="B178" s="137">
        <v>45238</v>
      </c>
      <c r="C178" s="13">
        <v>45</v>
      </c>
      <c r="D178" s="138">
        <v>17099.62596299998</v>
      </c>
      <c r="E178" s="138"/>
    </row>
    <row r="179" spans="1:5" ht="15" customHeight="1" x14ac:dyDescent="0.3">
      <c r="A179" s="136"/>
      <c r="B179" s="137">
        <v>45239</v>
      </c>
      <c r="C179" s="13">
        <v>45</v>
      </c>
      <c r="D179" s="138">
        <v>16739.331685000001</v>
      </c>
      <c r="E179" s="138"/>
    </row>
    <row r="180" spans="1:5" ht="15" customHeight="1" x14ac:dyDescent="0.3">
      <c r="A180" s="136"/>
      <c r="B180" s="137">
        <v>45240</v>
      </c>
      <c r="C180" s="13">
        <v>45</v>
      </c>
      <c r="D180" s="138">
        <v>14700.508715000011</v>
      </c>
      <c r="E180" s="138"/>
    </row>
    <row r="181" spans="1:5" ht="15" customHeight="1" x14ac:dyDescent="0.3">
      <c r="A181" s="136"/>
      <c r="B181" s="137">
        <v>45243</v>
      </c>
      <c r="C181" s="13">
        <v>46</v>
      </c>
      <c r="D181" s="138">
        <v>18438.35039699998</v>
      </c>
      <c r="E181" s="138"/>
    </row>
    <row r="182" spans="1:5" ht="15" customHeight="1" x14ac:dyDescent="0.3">
      <c r="A182" s="136"/>
      <c r="B182" s="137">
        <v>45244</v>
      </c>
      <c r="C182" s="13">
        <v>46</v>
      </c>
      <c r="D182" s="138">
        <v>16424.612335999998</v>
      </c>
      <c r="E182" s="138"/>
    </row>
    <row r="183" spans="1:5" ht="15" customHeight="1" x14ac:dyDescent="0.3">
      <c r="A183" s="136"/>
      <c r="B183" s="137">
        <v>45245</v>
      </c>
      <c r="C183" s="13">
        <v>46</v>
      </c>
      <c r="D183" s="138">
        <v>17879.961847999999</v>
      </c>
      <c r="E183" s="138"/>
    </row>
    <row r="184" spans="1:5" ht="15" customHeight="1" x14ac:dyDescent="0.3">
      <c r="A184" s="136"/>
      <c r="B184" s="137">
        <v>45246</v>
      </c>
      <c r="C184" s="13">
        <v>46</v>
      </c>
      <c r="D184" s="138">
        <v>17920.362770999989</v>
      </c>
      <c r="E184" s="138"/>
    </row>
    <row r="185" spans="1:5" ht="15" customHeight="1" x14ac:dyDescent="0.3">
      <c r="A185" s="136"/>
      <c r="B185" s="137">
        <v>45247</v>
      </c>
      <c r="C185" s="13">
        <v>46</v>
      </c>
      <c r="D185" s="138">
        <v>16256.38349099999</v>
      </c>
      <c r="E185" s="138"/>
    </row>
    <row r="186" spans="1:5" ht="15" customHeight="1" x14ac:dyDescent="0.3">
      <c r="A186" s="136"/>
      <c r="B186" s="137">
        <v>45250</v>
      </c>
      <c r="C186" s="13">
        <v>47</v>
      </c>
      <c r="D186" s="138">
        <v>18339.777764999981</v>
      </c>
      <c r="E186" s="138"/>
    </row>
    <row r="187" spans="1:5" ht="15" customHeight="1" x14ac:dyDescent="0.3">
      <c r="A187" s="136"/>
      <c r="B187" s="137">
        <v>45251</v>
      </c>
      <c r="C187" s="13">
        <v>47</v>
      </c>
      <c r="D187" s="138">
        <v>17446.544812000011</v>
      </c>
      <c r="E187" s="138"/>
    </row>
    <row r="188" spans="1:5" ht="15" customHeight="1" x14ac:dyDescent="0.3">
      <c r="A188" s="136"/>
      <c r="B188" s="137">
        <v>45252</v>
      </c>
      <c r="C188" s="13">
        <v>47</v>
      </c>
      <c r="D188" s="138">
        <v>16687.514254000002</v>
      </c>
      <c r="E188" s="138"/>
    </row>
    <row r="189" spans="1:5" ht="15" customHeight="1" x14ac:dyDescent="0.3">
      <c r="A189" s="136"/>
      <c r="B189" s="137">
        <v>45253</v>
      </c>
      <c r="C189" s="13">
        <v>47</v>
      </c>
      <c r="D189" s="138">
        <v>17052.228750999991</v>
      </c>
      <c r="E189" s="138"/>
    </row>
    <row r="190" spans="1:5" ht="15" customHeight="1" x14ac:dyDescent="0.3">
      <c r="A190" s="136"/>
      <c r="B190" s="137">
        <v>45254</v>
      </c>
      <c r="C190" s="13">
        <v>47</v>
      </c>
      <c r="D190" s="138">
        <v>15702.978370999999</v>
      </c>
      <c r="E190" s="138"/>
    </row>
    <row r="191" spans="1:5" ht="15" customHeight="1" x14ac:dyDescent="0.3">
      <c r="A191" s="136"/>
      <c r="B191" s="137">
        <v>45257</v>
      </c>
      <c r="C191" s="13">
        <v>48</v>
      </c>
      <c r="D191" s="138">
        <v>19676.779655999992</v>
      </c>
      <c r="E191" s="138"/>
    </row>
    <row r="192" spans="1:5" ht="15" customHeight="1" x14ac:dyDescent="0.3">
      <c r="A192" s="136"/>
      <c r="B192" s="137">
        <v>45258</v>
      </c>
      <c r="C192" s="13">
        <v>48</v>
      </c>
      <c r="D192" s="138">
        <v>18150.565792999991</v>
      </c>
      <c r="E192" s="138"/>
    </row>
    <row r="193" spans="1:5" ht="15" customHeight="1" x14ac:dyDescent="0.3">
      <c r="A193" s="136"/>
      <c r="B193" s="137">
        <v>45259</v>
      </c>
      <c r="C193" s="13">
        <v>48</v>
      </c>
      <c r="D193" s="138">
        <v>16836.348440999998</v>
      </c>
      <c r="E193" s="138"/>
    </row>
    <row r="194" spans="1:5" ht="15" customHeight="1" x14ac:dyDescent="0.3">
      <c r="A194" s="136"/>
      <c r="B194" s="137">
        <v>45260</v>
      </c>
      <c r="C194" s="13">
        <v>48</v>
      </c>
      <c r="D194" s="138">
        <v>17667.00638899998</v>
      </c>
      <c r="E194" s="138"/>
    </row>
    <row r="195" spans="1:5" ht="15" customHeight="1" x14ac:dyDescent="0.3">
      <c r="A195" s="136"/>
      <c r="B195" s="137">
        <v>45261</v>
      </c>
      <c r="C195" s="13">
        <v>48</v>
      </c>
      <c r="D195" s="138">
        <v>15649.61153700001</v>
      </c>
      <c r="E195" s="138"/>
    </row>
    <row r="196" spans="1:5" ht="15" customHeight="1" x14ac:dyDescent="0.3">
      <c r="A196" s="136"/>
      <c r="B196" s="137">
        <v>45264</v>
      </c>
      <c r="C196" s="13">
        <v>49</v>
      </c>
      <c r="D196" s="138">
        <v>19217.42386699998</v>
      </c>
      <c r="E196" s="138"/>
    </row>
    <row r="197" spans="1:5" ht="15" customHeight="1" x14ac:dyDescent="0.3">
      <c r="A197" s="136"/>
      <c r="B197" s="137">
        <v>45265</v>
      </c>
      <c r="C197" s="13">
        <v>49</v>
      </c>
      <c r="D197" s="138">
        <v>19940.737937999991</v>
      </c>
      <c r="E197" s="138"/>
    </row>
    <row r="198" spans="1:5" ht="15" customHeight="1" x14ac:dyDescent="0.3">
      <c r="A198" s="136"/>
      <c r="B198" s="137">
        <v>45266</v>
      </c>
      <c r="C198" s="13">
        <v>49</v>
      </c>
      <c r="D198" s="138">
        <v>17173.928845999999</v>
      </c>
      <c r="E198" s="138"/>
    </row>
    <row r="199" spans="1:5" ht="15" customHeight="1" x14ac:dyDescent="0.3">
      <c r="A199" s="136"/>
      <c r="B199" s="137">
        <v>45267</v>
      </c>
      <c r="C199" s="13">
        <v>49</v>
      </c>
      <c r="D199" s="138">
        <v>16264.340628000011</v>
      </c>
      <c r="E199" s="138"/>
    </row>
    <row r="200" spans="1:5" ht="15" customHeight="1" x14ac:dyDescent="0.3">
      <c r="A200" s="136"/>
      <c r="B200" s="137">
        <v>45268</v>
      </c>
      <c r="C200" s="13">
        <v>49</v>
      </c>
      <c r="D200" s="138">
        <v>15541.783702000001</v>
      </c>
      <c r="E200" s="138"/>
    </row>
    <row r="201" spans="1:5" ht="15" customHeight="1" x14ac:dyDescent="0.3">
      <c r="A201" s="136"/>
      <c r="B201" s="137">
        <v>45271</v>
      </c>
      <c r="C201" s="13">
        <v>50</v>
      </c>
      <c r="D201" s="138">
        <v>15941.36652300001</v>
      </c>
      <c r="E201" s="138"/>
    </row>
    <row r="202" spans="1:5" ht="15" customHeight="1" x14ac:dyDescent="0.3">
      <c r="A202" s="136"/>
      <c r="B202" s="137">
        <v>45272</v>
      </c>
      <c r="C202" s="13">
        <v>50</v>
      </c>
      <c r="D202" s="138">
        <v>18302.65456000001</v>
      </c>
      <c r="E202" s="138"/>
    </row>
    <row r="203" spans="1:5" ht="15" customHeight="1" x14ac:dyDescent="0.3">
      <c r="A203" s="136"/>
      <c r="B203" s="137">
        <v>45273</v>
      </c>
      <c r="C203" s="13">
        <v>50</v>
      </c>
      <c r="D203" s="138">
        <v>16384.469064000019</v>
      </c>
      <c r="E203" s="138"/>
    </row>
    <row r="204" spans="1:5" ht="15" customHeight="1" x14ac:dyDescent="0.3">
      <c r="A204" s="136"/>
      <c r="B204" s="137">
        <v>45274</v>
      </c>
      <c r="C204" s="13">
        <v>50</v>
      </c>
      <c r="D204" s="138">
        <v>16085.878086000021</v>
      </c>
      <c r="E204" s="138"/>
    </row>
    <row r="205" spans="1:5" ht="15" customHeight="1" x14ac:dyDescent="0.3">
      <c r="A205" s="136"/>
      <c r="B205" s="137">
        <v>45275</v>
      </c>
      <c r="C205" s="13">
        <v>50</v>
      </c>
      <c r="D205" s="138">
        <v>15312.97801700001</v>
      </c>
      <c r="E205" s="138"/>
    </row>
    <row r="206" spans="1:5" ht="15" customHeight="1" x14ac:dyDescent="0.3">
      <c r="A206" s="136"/>
      <c r="B206" s="137">
        <v>45278</v>
      </c>
      <c r="C206" s="13">
        <v>51</v>
      </c>
      <c r="D206" s="138">
        <v>16877.055088000008</v>
      </c>
      <c r="E206" s="138"/>
    </row>
    <row r="207" spans="1:5" ht="15" customHeight="1" x14ac:dyDescent="0.3">
      <c r="A207" s="136"/>
      <c r="B207" s="137">
        <v>45279</v>
      </c>
      <c r="C207" s="13">
        <v>51</v>
      </c>
      <c r="D207" s="138">
        <v>15567.51870500002</v>
      </c>
      <c r="E207" s="138"/>
    </row>
    <row r="208" spans="1:5" ht="15" customHeight="1" x14ac:dyDescent="0.3">
      <c r="A208" s="136"/>
      <c r="B208" s="137">
        <v>45280</v>
      </c>
      <c r="C208" s="13">
        <v>51</v>
      </c>
      <c r="D208" s="138">
        <v>14681.342834999999</v>
      </c>
      <c r="E208" s="138"/>
    </row>
    <row r="209" spans="1:5" ht="15" customHeight="1" x14ac:dyDescent="0.3">
      <c r="A209" s="136"/>
      <c r="B209" s="137">
        <v>45281</v>
      </c>
      <c r="C209" s="13">
        <v>51</v>
      </c>
      <c r="D209" s="138">
        <v>13015.91739100001</v>
      </c>
      <c r="E209" s="138"/>
    </row>
    <row r="210" spans="1:5" ht="15" customHeight="1" x14ac:dyDescent="0.3">
      <c r="A210" s="136"/>
      <c r="B210" s="137">
        <v>45282</v>
      </c>
      <c r="C210" s="13">
        <v>51</v>
      </c>
      <c r="D210" s="138">
        <v>9192.4343700000099</v>
      </c>
      <c r="E210" s="138"/>
    </row>
    <row r="211" spans="1:5" ht="15" customHeight="1" x14ac:dyDescent="0.3">
      <c r="A211" s="136"/>
      <c r="B211" s="137">
        <v>45287</v>
      </c>
      <c r="C211" s="13">
        <v>52</v>
      </c>
      <c r="D211" s="138">
        <v>2331.4991730000011</v>
      </c>
      <c r="E211" s="138" t="s">
        <v>931</v>
      </c>
    </row>
    <row r="212" spans="1:5" ht="15" customHeight="1" x14ac:dyDescent="0.3">
      <c r="A212" s="136"/>
      <c r="B212" s="137">
        <v>45288</v>
      </c>
      <c r="C212" s="13">
        <v>52</v>
      </c>
      <c r="D212" s="138">
        <v>2595.7186299999998</v>
      </c>
      <c r="E212" s="138" t="s">
        <v>931</v>
      </c>
    </row>
    <row r="213" spans="1:5" ht="15" customHeight="1" x14ac:dyDescent="0.3">
      <c r="A213" s="136"/>
      <c r="B213" s="137">
        <v>45289</v>
      </c>
      <c r="C213" s="13">
        <v>52</v>
      </c>
      <c r="D213" s="138">
        <v>3182.0946950000011</v>
      </c>
      <c r="E213" s="138" t="s">
        <v>931</v>
      </c>
    </row>
  </sheetData>
  <mergeCells count="2">
    <mergeCell ref="B2:E2"/>
    <mergeCell ref="G2:I2"/>
  </mergeCells>
  <pageMargins left="0.7" right="0.7" top="0.75" bottom="0.75" header="0.3" footer="0.3"/>
  <pageSetup paperSize="9" orientation="portrait" r:id="rId1"/>
  <drawing r:id="rId2"/>
  <tableParts count="2">
    <tablePart r:id="rId3"/>
    <tablePart r:id="rId4"/>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933D6-6E27-48CB-9C0F-049D17915169}">
  <sheetPr>
    <pageSetUpPr fitToPage="1"/>
  </sheetPr>
  <dimension ref="A1:CT332"/>
  <sheetViews>
    <sheetView showZeros="0" zoomScaleNormal="100" workbookViewId="0">
      <selection activeCell="O174" sqref="O174"/>
    </sheetView>
  </sheetViews>
  <sheetFormatPr defaultColWidth="4.6640625" defaultRowHeight="14.1" customHeight="1" x14ac:dyDescent="0.3"/>
  <cols>
    <col min="1" max="1" width="34" style="13" customWidth="1"/>
    <col min="2" max="2" width="4.6640625" style="215" customWidth="1"/>
    <col min="3" max="38" width="4.6640625" style="12" customWidth="1"/>
    <col min="39" max="78" width="4.6640625" style="13"/>
    <col min="80" max="80" width="5" bestFit="1" customWidth="1"/>
    <col min="93" max="93" width="4.6640625" style="13"/>
    <col min="94" max="94" width="5" bestFit="1" customWidth="1"/>
    <col min="99" max="16384" width="4.6640625" style="13"/>
  </cols>
  <sheetData>
    <row r="1" spans="1:93" ht="14.1" customHeight="1" x14ac:dyDescent="0.3">
      <c r="A1" s="7" t="s">
        <v>80</v>
      </c>
      <c r="B1" s="8">
        <v>0</v>
      </c>
      <c r="C1" s="9">
        <v>8</v>
      </c>
      <c r="D1" s="10">
        <v>25</v>
      </c>
      <c r="E1" s="207">
        <v>65</v>
      </c>
      <c r="F1" s="13"/>
      <c r="G1"/>
      <c r="H1"/>
      <c r="I1"/>
      <c r="J1"/>
      <c r="K1"/>
      <c r="L1"/>
      <c r="M1"/>
      <c r="N1"/>
      <c r="O1"/>
      <c r="P1"/>
      <c r="Q1"/>
      <c r="R1"/>
      <c r="S1"/>
      <c r="T1"/>
      <c r="U1"/>
      <c r="V1"/>
      <c r="W1"/>
      <c r="X1"/>
      <c r="Y1" s="13"/>
      <c r="Z1" s="13"/>
      <c r="AA1" s="13"/>
      <c r="AB1" s="13"/>
      <c r="AC1" s="13"/>
      <c r="AD1" s="13"/>
      <c r="AE1" s="13"/>
      <c r="AF1" s="13"/>
      <c r="AG1" s="13"/>
      <c r="AH1" s="13"/>
      <c r="AI1" s="13"/>
      <c r="AJ1" s="13"/>
      <c r="AK1" s="13"/>
      <c r="AL1" s="13"/>
      <c r="BZ1"/>
      <c r="CO1"/>
    </row>
    <row r="2" spans="1:93" ht="14.1" customHeight="1" x14ac:dyDescent="0.3">
      <c r="A2" s="14"/>
      <c r="B2" s="8">
        <f>C1-0.00001</f>
        <v>7.9999900000000004</v>
      </c>
      <c r="C2" s="9">
        <f>D1-0.00001</f>
        <v>24.99999</v>
      </c>
      <c r="D2" s="10">
        <f>E1-0.00001</f>
        <v>64.999989999999997</v>
      </c>
      <c r="E2" s="207">
        <v>999</v>
      </c>
      <c r="F2" s="13"/>
      <c r="G2"/>
      <c r="H2"/>
      <c r="I2"/>
      <c r="J2"/>
      <c r="K2"/>
      <c r="L2"/>
      <c r="M2"/>
      <c r="N2"/>
      <c r="O2"/>
      <c r="P2"/>
      <c r="Q2"/>
      <c r="R2"/>
      <c r="S2"/>
      <c r="T2"/>
      <c r="U2"/>
      <c r="V2"/>
      <c r="W2"/>
      <c r="X2"/>
      <c r="Y2" s="13"/>
      <c r="Z2" s="13"/>
      <c r="AA2" s="13"/>
      <c r="AB2" s="13"/>
      <c r="AC2" s="13"/>
      <c r="AD2" s="13"/>
      <c r="AE2" s="13"/>
      <c r="AF2" s="13"/>
      <c r="AG2" s="13"/>
      <c r="AH2" s="13"/>
      <c r="AI2" s="13"/>
      <c r="AJ2" s="13"/>
      <c r="AK2" s="13"/>
      <c r="AL2" s="13"/>
      <c r="BZ2"/>
      <c r="CO2"/>
    </row>
    <row r="3" spans="1:93" ht="14.1" customHeight="1" x14ac:dyDescent="0.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c r="AK3"/>
      <c r="AL3"/>
      <c r="BZ3"/>
      <c r="CO3"/>
    </row>
    <row r="4" spans="1:93" ht="14.1" customHeight="1" x14ac:dyDescent="0.3">
      <c r="A4"/>
      <c r="B4"/>
      <c r="C4"/>
      <c r="D4"/>
      <c r="E4"/>
      <c r="F4"/>
      <c r="G4"/>
      <c r="H4"/>
      <c r="I4"/>
      <c r="J4"/>
      <c r="K4"/>
      <c r="L4"/>
      <c r="M4"/>
      <c r="N4"/>
      <c r="O4"/>
      <c r="P4"/>
      <c r="Q4"/>
      <c r="R4"/>
      <c r="S4"/>
      <c r="T4"/>
      <c r="U4"/>
      <c r="V4"/>
      <c r="W4"/>
      <c r="X4"/>
      <c r="Y4"/>
      <c r="Z4"/>
      <c r="AA4"/>
      <c r="AB4"/>
      <c r="AC4"/>
      <c r="AD4"/>
      <c r="AE4"/>
      <c r="AF4"/>
      <c r="AG4"/>
      <c r="AH4"/>
      <c r="AI4"/>
      <c r="AJ4"/>
      <c r="AK4"/>
      <c r="AL4"/>
      <c r="AM4"/>
      <c r="AN4"/>
      <c r="AO4"/>
      <c r="AP4"/>
      <c r="AQ4"/>
      <c r="BZ4"/>
      <c r="CO4"/>
    </row>
    <row r="5" spans="1:93" ht="14.1" customHeight="1" x14ac:dyDescent="0.3">
      <c r="A5" s="15" t="s">
        <v>1039</v>
      </c>
      <c r="B5" s="13"/>
      <c r="C5" s="13"/>
      <c r="D5" s="13"/>
      <c r="E5" s="13"/>
      <c r="F5" s="13"/>
      <c r="G5" s="13"/>
      <c r="H5" s="13"/>
      <c r="I5" s="13"/>
      <c r="J5" s="13"/>
      <c r="K5" s="13"/>
      <c r="L5" s="13"/>
      <c r="M5" s="13"/>
      <c r="N5" s="13"/>
      <c r="O5" s="13"/>
      <c r="P5" s="13"/>
      <c r="Q5" s="13"/>
      <c r="R5" s="13"/>
      <c r="S5" s="13"/>
      <c r="T5" s="13"/>
      <c r="U5" s="13"/>
      <c r="V5" s="13"/>
      <c r="W5" s="13"/>
      <c r="X5" s="13"/>
      <c r="Y5" s="13"/>
      <c r="Z5" s="13"/>
      <c r="AA5"/>
      <c r="AB5"/>
      <c r="AC5"/>
      <c r="AD5"/>
      <c r="AE5"/>
      <c r="AF5"/>
      <c r="AG5"/>
      <c r="AH5"/>
      <c r="AI5"/>
      <c r="AJ5"/>
      <c r="AK5"/>
      <c r="AL5"/>
      <c r="AM5"/>
      <c r="AN5"/>
      <c r="AO5"/>
      <c r="AP5"/>
      <c r="BZ5"/>
      <c r="CO5"/>
    </row>
    <row r="6" spans="1:93" ht="14.1" customHeight="1" x14ac:dyDescent="0.3">
      <c r="A6" s="16" t="s">
        <v>82</v>
      </c>
      <c r="B6" s="16">
        <v>1001</v>
      </c>
      <c r="C6" s="16">
        <v>1003</v>
      </c>
      <c r="D6" s="16">
        <v>1007</v>
      </c>
      <c r="E6" s="16">
        <v>1011</v>
      </c>
      <c r="F6" s="16">
        <v>1015</v>
      </c>
      <c r="G6" s="16">
        <v>1017</v>
      </c>
      <c r="H6" s="16">
        <v>1019</v>
      </c>
      <c r="I6" s="16">
        <v>1021</v>
      </c>
      <c r="J6" s="16">
        <v>1023</v>
      </c>
      <c r="K6" s="16">
        <v>1025</v>
      </c>
      <c r="L6" s="16">
        <v>1027</v>
      </c>
      <c r="M6" s="16">
        <v>1029</v>
      </c>
      <c r="N6" s="16">
        <v>1031</v>
      </c>
      <c r="O6" s="16">
        <v>1033</v>
      </c>
      <c r="P6" s="16">
        <v>1035</v>
      </c>
      <c r="Q6" s="16">
        <v>1037</v>
      </c>
      <c r="R6" s="16">
        <v>1039</v>
      </c>
      <c r="S6" s="16">
        <v>1041</v>
      </c>
      <c r="T6" s="16">
        <v>1043</v>
      </c>
      <c r="U6" s="16">
        <v>1045</v>
      </c>
      <c r="V6" s="16">
        <v>1047</v>
      </c>
      <c r="W6" s="16">
        <v>1049</v>
      </c>
      <c r="X6" s="16">
        <v>1051</v>
      </c>
      <c r="Y6" s="16">
        <v>1053</v>
      </c>
      <c r="Z6" s="16">
        <v>1055</v>
      </c>
      <c r="AA6"/>
      <c r="AB6"/>
      <c r="AC6"/>
      <c r="AD6"/>
      <c r="AE6"/>
      <c r="AF6"/>
      <c r="AG6"/>
      <c r="AH6"/>
      <c r="AI6"/>
      <c r="AJ6"/>
      <c r="AK6"/>
      <c r="AL6"/>
      <c r="AM6"/>
      <c r="AN6"/>
      <c r="AO6"/>
      <c r="AP6"/>
      <c r="BZ6"/>
      <c r="CO6"/>
    </row>
    <row r="7" spans="1:93" ht="14.1" customHeight="1" x14ac:dyDescent="0.3">
      <c r="A7" s="18" t="s">
        <v>83</v>
      </c>
      <c r="B7" s="18" t="s">
        <v>1040</v>
      </c>
      <c r="C7" s="18" t="s">
        <v>825</v>
      </c>
      <c r="D7" s="18" t="s">
        <v>753</v>
      </c>
      <c r="E7" s="18" t="s">
        <v>755</v>
      </c>
      <c r="F7" s="18" t="s">
        <v>716</v>
      </c>
      <c r="G7" s="18" t="s">
        <v>1041</v>
      </c>
      <c r="H7" s="18" t="s">
        <v>1042</v>
      </c>
      <c r="I7" s="18" t="s">
        <v>760</v>
      </c>
      <c r="J7" s="18" t="s">
        <v>762</v>
      </c>
      <c r="K7" s="18" t="s">
        <v>764</v>
      </c>
      <c r="L7" s="18" t="s">
        <v>766</v>
      </c>
      <c r="M7" s="18" t="s">
        <v>768</v>
      </c>
      <c r="N7" s="18" t="s">
        <v>1043</v>
      </c>
      <c r="O7" s="18" t="s">
        <v>1044</v>
      </c>
      <c r="P7" s="18" t="s">
        <v>1045</v>
      </c>
      <c r="Q7" s="18" t="s">
        <v>1046</v>
      </c>
      <c r="R7" s="18" t="s">
        <v>630</v>
      </c>
      <c r="S7" s="18" t="s">
        <v>631</v>
      </c>
      <c r="T7" s="18" t="s">
        <v>632</v>
      </c>
      <c r="U7" s="18" t="s">
        <v>633</v>
      </c>
      <c r="V7" s="18" t="s">
        <v>635</v>
      </c>
      <c r="W7" s="18" t="s">
        <v>637</v>
      </c>
      <c r="X7" s="18" t="s">
        <v>639</v>
      </c>
      <c r="Y7" s="18" t="s">
        <v>1047</v>
      </c>
      <c r="Z7" s="18" t="s">
        <v>1048</v>
      </c>
      <c r="AA7"/>
      <c r="AB7"/>
      <c r="AC7"/>
      <c r="AD7"/>
      <c r="AE7"/>
      <c r="AF7"/>
      <c r="AG7"/>
      <c r="AH7"/>
      <c r="AI7"/>
      <c r="AJ7"/>
      <c r="AK7"/>
      <c r="AL7"/>
      <c r="AM7"/>
      <c r="AN7"/>
      <c r="AO7"/>
      <c r="AP7"/>
      <c r="BZ7"/>
      <c r="CO7"/>
    </row>
    <row r="8" spans="1:93" ht="14.1" customHeight="1" x14ac:dyDescent="0.3">
      <c r="A8"/>
      <c r="B8"/>
      <c r="C8"/>
      <c r="D8"/>
      <c r="E8"/>
      <c r="F8"/>
      <c r="G8"/>
      <c r="H8"/>
      <c r="I8"/>
      <c r="J8"/>
      <c r="K8"/>
      <c r="L8"/>
      <c r="M8"/>
      <c r="N8"/>
      <c r="O8"/>
      <c r="P8"/>
      <c r="Q8"/>
      <c r="R8"/>
      <c r="S8"/>
      <c r="T8"/>
      <c r="U8"/>
      <c r="V8"/>
      <c r="W8"/>
      <c r="X8"/>
      <c r="Y8"/>
      <c r="Z8"/>
      <c r="AA8"/>
      <c r="AB8"/>
      <c r="AC8"/>
      <c r="AD8"/>
      <c r="AE8"/>
      <c r="AF8"/>
      <c r="AG8"/>
      <c r="AH8"/>
      <c r="AI8"/>
      <c r="AJ8"/>
      <c r="AK8"/>
      <c r="AL8"/>
      <c r="AM8"/>
      <c r="AN8"/>
      <c r="AO8"/>
      <c r="AP8"/>
      <c r="BZ8"/>
      <c r="CO8"/>
    </row>
    <row r="9" spans="1:93" ht="14.1" customHeight="1" thickBot="1" x14ac:dyDescent="0.35">
      <c r="A9" s="7" t="s">
        <v>893</v>
      </c>
      <c r="B9" s="20">
        <v>2.6</v>
      </c>
      <c r="C9" s="20">
        <v>5.6000000000000014</v>
      </c>
      <c r="D9" s="20">
        <v>12.8</v>
      </c>
      <c r="E9" s="20">
        <v>8.4</v>
      </c>
      <c r="F9" s="20">
        <v>10.4</v>
      </c>
      <c r="G9" s="20">
        <v>5.4</v>
      </c>
      <c r="H9" s="20">
        <v>16</v>
      </c>
      <c r="I9" s="20">
        <v>8.4</v>
      </c>
      <c r="J9" s="20">
        <v>3.4</v>
      </c>
      <c r="K9" s="20">
        <v>5</v>
      </c>
      <c r="L9" s="20">
        <v>3.4</v>
      </c>
      <c r="M9" s="20">
        <v>7.8000000000000007</v>
      </c>
      <c r="N9" s="20">
        <v>9.8000000000000007</v>
      </c>
      <c r="O9" s="20">
        <v>6</v>
      </c>
      <c r="P9" s="20">
        <v>4</v>
      </c>
      <c r="Q9" s="20">
        <v>4.4000000000000004</v>
      </c>
      <c r="R9" s="20">
        <v>4</v>
      </c>
      <c r="S9" s="20">
        <v>2.2000000000000002</v>
      </c>
      <c r="T9" s="20">
        <v>3</v>
      </c>
      <c r="U9" s="20">
        <v>3.2</v>
      </c>
      <c r="V9" s="20">
        <v>2.4</v>
      </c>
      <c r="W9" s="20">
        <v>2</v>
      </c>
      <c r="X9" s="20">
        <v>4</v>
      </c>
      <c r="Y9" s="20">
        <v>2.6</v>
      </c>
      <c r="Z9" s="20">
        <v>1</v>
      </c>
      <c r="AA9"/>
      <c r="AB9"/>
      <c r="AC9"/>
      <c r="AD9"/>
      <c r="AE9"/>
      <c r="AF9"/>
      <c r="AG9"/>
      <c r="AH9"/>
      <c r="AI9"/>
      <c r="AJ9"/>
      <c r="AK9"/>
      <c r="AL9"/>
      <c r="AM9"/>
      <c r="AN9"/>
      <c r="AO9"/>
      <c r="AP9"/>
      <c r="BZ9"/>
      <c r="CO9"/>
    </row>
    <row r="10" spans="1:93" ht="14.1" customHeight="1" thickBot="1" x14ac:dyDescent="0.35">
      <c r="A10" s="208" t="s">
        <v>1049</v>
      </c>
      <c r="B10" s="209">
        <v>2.6</v>
      </c>
      <c r="C10" s="209">
        <v>5.6000000000000014</v>
      </c>
      <c r="D10" s="209">
        <v>14</v>
      </c>
      <c r="E10" s="209">
        <v>9.4</v>
      </c>
      <c r="F10" s="209">
        <v>11.2</v>
      </c>
      <c r="G10" s="209">
        <v>6.2</v>
      </c>
      <c r="H10" s="209">
        <v>17.600000000000001</v>
      </c>
      <c r="I10" s="209">
        <v>8.4</v>
      </c>
      <c r="J10" s="209">
        <v>4.2</v>
      </c>
      <c r="K10" s="209">
        <v>5.8000000000000007</v>
      </c>
      <c r="L10" s="209">
        <v>3.4</v>
      </c>
      <c r="M10" s="209">
        <v>8.6</v>
      </c>
      <c r="N10" s="209">
        <v>11.4</v>
      </c>
      <c r="O10" s="209">
        <v>6.2</v>
      </c>
      <c r="P10" s="209">
        <v>4.8000000000000007</v>
      </c>
      <c r="Q10" s="209">
        <v>4.4000000000000004</v>
      </c>
      <c r="R10" s="209">
        <v>4</v>
      </c>
      <c r="S10" s="209">
        <v>2.2000000000000002</v>
      </c>
      <c r="T10" s="209">
        <v>3</v>
      </c>
      <c r="U10" s="209">
        <v>3.2</v>
      </c>
      <c r="V10" s="209">
        <v>2.4</v>
      </c>
      <c r="W10" s="209">
        <v>2</v>
      </c>
      <c r="X10" s="209">
        <v>4</v>
      </c>
      <c r="Y10" s="209">
        <v>2.6</v>
      </c>
      <c r="Z10" s="209">
        <v>1</v>
      </c>
      <c r="AA10" s="210"/>
      <c r="AB10"/>
      <c r="AC10"/>
      <c r="AD10"/>
      <c r="AE10"/>
      <c r="AF10"/>
      <c r="AG10"/>
      <c r="AH10"/>
      <c r="AI10"/>
      <c r="AJ10"/>
      <c r="AK10"/>
      <c r="AL10"/>
      <c r="AM10"/>
      <c r="AN10"/>
      <c r="AO10"/>
      <c r="AP10"/>
      <c r="BZ10"/>
      <c r="CO10"/>
    </row>
    <row r="11" spans="1:93" ht="14.1" customHeight="1" x14ac:dyDescent="0.3">
      <c r="A11" s="7" t="s">
        <v>1050</v>
      </c>
      <c r="B11" s="20">
        <v>3.2</v>
      </c>
      <c r="C11" s="20">
        <v>5.4</v>
      </c>
      <c r="D11" s="20">
        <v>14.8</v>
      </c>
      <c r="E11" s="20">
        <v>10.199999999999999</v>
      </c>
      <c r="F11" s="20">
        <v>12</v>
      </c>
      <c r="G11" s="20">
        <v>7</v>
      </c>
      <c r="H11" s="20">
        <v>18.399999999999999</v>
      </c>
      <c r="I11" s="20">
        <v>10.4</v>
      </c>
      <c r="J11" s="20">
        <v>4.2</v>
      </c>
      <c r="K11" s="20">
        <v>7</v>
      </c>
      <c r="L11" s="20">
        <v>3.6</v>
      </c>
      <c r="M11" s="20">
        <v>8.4</v>
      </c>
      <c r="N11" s="20">
        <v>12.2</v>
      </c>
      <c r="O11" s="20">
        <v>6.2</v>
      </c>
      <c r="P11" s="20">
        <v>4.8000000000000007</v>
      </c>
      <c r="Q11" s="20">
        <v>4.4000000000000004</v>
      </c>
      <c r="R11" s="20">
        <v>4.6000000000000014</v>
      </c>
      <c r="S11" s="20">
        <v>3.2</v>
      </c>
      <c r="T11" s="20">
        <v>3</v>
      </c>
      <c r="U11" s="20">
        <v>6</v>
      </c>
      <c r="V11" s="20">
        <v>3</v>
      </c>
      <c r="W11" s="20">
        <v>2</v>
      </c>
      <c r="X11" s="20">
        <v>4.2</v>
      </c>
      <c r="Y11" s="20">
        <v>3.2</v>
      </c>
      <c r="Z11" s="20">
        <v>1.2</v>
      </c>
      <c r="AA11"/>
      <c r="AB11"/>
      <c r="AC11"/>
      <c r="AD11"/>
      <c r="AE11"/>
      <c r="AF11"/>
      <c r="AG11"/>
      <c r="AH11"/>
      <c r="AI11"/>
      <c r="AJ11"/>
      <c r="AK11"/>
      <c r="AL11"/>
      <c r="AM11"/>
      <c r="AN11"/>
      <c r="AO11"/>
      <c r="AP11"/>
      <c r="BZ11"/>
      <c r="CO11"/>
    </row>
    <row r="12" spans="1:93" ht="14.1" customHeight="1" x14ac:dyDescent="0.3">
      <c r="A12" s="7" t="s">
        <v>1051</v>
      </c>
      <c r="B12" s="20">
        <v>3.4</v>
      </c>
      <c r="C12" s="20">
        <v>4.2</v>
      </c>
      <c r="D12" s="20">
        <v>14.2</v>
      </c>
      <c r="E12" s="20">
        <v>9.4</v>
      </c>
      <c r="F12" s="20">
        <v>12.2</v>
      </c>
      <c r="G12" s="20">
        <v>8.4</v>
      </c>
      <c r="H12" s="20">
        <v>19.399999999999999</v>
      </c>
      <c r="I12" s="20">
        <v>14</v>
      </c>
      <c r="J12" s="20">
        <v>2.2000000000000002</v>
      </c>
      <c r="K12" s="20">
        <v>8.2000000000000011</v>
      </c>
      <c r="L12" s="20">
        <v>4.4000000000000004</v>
      </c>
      <c r="M12" s="20">
        <v>6.2</v>
      </c>
      <c r="N12" s="20">
        <v>12.4</v>
      </c>
      <c r="O12" s="20">
        <v>6.6000000000000014</v>
      </c>
      <c r="P12" s="20">
        <v>4.2</v>
      </c>
      <c r="Q12" s="20">
        <v>4.8000000000000007</v>
      </c>
      <c r="R12" s="20">
        <v>7.6000000000000014</v>
      </c>
      <c r="S12" s="20">
        <v>2.2000000000000002</v>
      </c>
      <c r="T12" s="20">
        <v>3.4</v>
      </c>
      <c r="U12" s="20">
        <v>4.2</v>
      </c>
      <c r="V12" s="20">
        <v>2.8</v>
      </c>
      <c r="W12" s="20">
        <v>2.2000000000000002</v>
      </c>
      <c r="X12" s="20">
        <v>5</v>
      </c>
      <c r="Y12" s="20">
        <v>2.2000000000000002</v>
      </c>
      <c r="Z12" s="20">
        <v>0</v>
      </c>
      <c r="AA12"/>
      <c r="AB12"/>
      <c r="AC12"/>
      <c r="AD12"/>
      <c r="AE12"/>
      <c r="AF12"/>
      <c r="AG12"/>
      <c r="AH12"/>
      <c r="AI12"/>
      <c r="AJ12"/>
      <c r="AK12"/>
      <c r="AL12"/>
      <c r="AM12"/>
      <c r="AN12"/>
      <c r="AO12"/>
      <c r="AP12"/>
      <c r="BZ12"/>
      <c r="CO12"/>
    </row>
    <row r="13" spans="1:93" ht="14.1" customHeight="1" x14ac:dyDescent="0.3">
      <c r="A13" s="7" t="s">
        <v>1052</v>
      </c>
      <c r="B13" s="20">
        <v>3.2</v>
      </c>
      <c r="C13" s="20">
        <v>2.5</v>
      </c>
      <c r="D13" s="20">
        <v>14.2</v>
      </c>
      <c r="E13" s="20">
        <v>10</v>
      </c>
      <c r="F13" s="20">
        <v>12</v>
      </c>
      <c r="G13" s="20">
        <v>7.8000000000000007</v>
      </c>
      <c r="H13" s="20">
        <v>19.600000000000001</v>
      </c>
      <c r="I13" s="20">
        <v>14.4</v>
      </c>
      <c r="J13" s="20">
        <v>2.2000000000000002</v>
      </c>
      <c r="K13" s="20">
        <v>8.2000000000000011</v>
      </c>
      <c r="L13" s="20">
        <v>6</v>
      </c>
      <c r="M13" s="20">
        <v>6.4</v>
      </c>
      <c r="N13" s="20">
        <v>13.2</v>
      </c>
      <c r="O13" s="20">
        <v>6.6000000000000014</v>
      </c>
      <c r="P13" s="20">
        <v>4.2</v>
      </c>
      <c r="Q13" s="20">
        <v>5.1000000000000014</v>
      </c>
      <c r="R13" s="20">
        <v>8.4</v>
      </c>
      <c r="S13" s="20">
        <v>3.1</v>
      </c>
      <c r="T13" s="20">
        <v>3.6</v>
      </c>
      <c r="U13" s="20">
        <v>5.4</v>
      </c>
      <c r="V13" s="20">
        <v>3</v>
      </c>
      <c r="W13" s="20">
        <v>2.2000000000000002</v>
      </c>
      <c r="X13" s="20">
        <v>5</v>
      </c>
      <c r="Y13" s="20">
        <v>2.2000000000000002</v>
      </c>
      <c r="Z13" s="20"/>
      <c r="AA13"/>
      <c r="AB13"/>
      <c r="AC13"/>
      <c r="AD13"/>
      <c r="AE13"/>
      <c r="AF13"/>
      <c r="AG13"/>
      <c r="AH13"/>
      <c r="AI13"/>
      <c r="AJ13"/>
      <c r="AK13"/>
      <c r="AL13"/>
      <c r="AM13"/>
      <c r="AN13"/>
      <c r="AO13"/>
      <c r="AP13"/>
      <c r="BZ13"/>
      <c r="CO13"/>
    </row>
    <row r="14" spans="1:93" ht="14.1" customHeight="1" x14ac:dyDescent="0.3">
      <c r="A14" s="7" t="s">
        <v>377</v>
      </c>
      <c r="B14" s="20">
        <v>5.4</v>
      </c>
      <c r="C14" s="20">
        <v>6</v>
      </c>
      <c r="D14" s="20">
        <v>15</v>
      </c>
      <c r="E14" s="20">
        <v>11</v>
      </c>
      <c r="F14" s="20">
        <v>13.6</v>
      </c>
      <c r="G14" s="20">
        <v>8.6</v>
      </c>
      <c r="H14" s="20">
        <v>21.4</v>
      </c>
      <c r="I14" s="20">
        <v>16.2</v>
      </c>
      <c r="J14" s="20">
        <v>3</v>
      </c>
      <c r="K14" s="20">
        <v>9.4</v>
      </c>
      <c r="L14" s="20">
        <v>7</v>
      </c>
      <c r="M14" s="20">
        <v>8.4</v>
      </c>
      <c r="N14" s="20">
        <v>15.2</v>
      </c>
      <c r="O14" s="20">
        <v>9</v>
      </c>
      <c r="P14" s="20">
        <v>4.8000000000000007</v>
      </c>
      <c r="Q14" s="20">
        <v>6.2</v>
      </c>
      <c r="R14" s="20">
        <v>7.6000000000000014</v>
      </c>
      <c r="S14" s="20">
        <v>4</v>
      </c>
      <c r="T14" s="20">
        <v>4.2</v>
      </c>
      <c r="U14" s="20">
        <v>7</v>
      </c>
      <c r="V14" s="20">
        <v>5</v>
      </c>
      <c r="W14" s="20">
        <v>2.2000000000000002</v>
      </c>
      <c r="X14" s="20">
        <v>6.2</v>
      </c>
      <c r="Y14" s="20">
        <v>2.2000000000000002</v>
      </c>
      <c r="Z14" s="20"/>
      <c r="AA14"/>
      <c r="AB14"/>
      <c r="AC14"/>
      <c r="AD14"/>
      <c r="AE14"/>
      <c r="AF14"/>
      <c r="AG14"/>
      <c r="AH14"/>
      <c r="AI14"/>
      <c r="AJ14"/>
      <c r="AK14"/>
      <c r="AL14"/>
      <c r="AM14"/>
      <c r="AN14"/>
      <c r="AO14"/>
      <c r="AP14"/>
      <c r="BZ14"/>
      <c r="CO14"/>
    </row>
    <row r="15" spans="1:93" ht="14.1" customHeight="1" x14ac:dyDescent="0.3">
      <c r="A15" s="7" t="s">
        <v>376</v>
      </c>
      <c r="B15" s="20">
        <v>7.2</v>
      </c>
      <c r="C15" s="20">
        <v>6</v>
      </c>
      <c r="D15" s="20">
        <v>15</v>
      </c>
      <c r="E15" s="20">
        <v>11</v>
      </c>
      <c r="F15" s="20">
        <v>13.8</v>
      </c>
      <c r="G15" s="20">
        <v>8.8000000000000007</v>
      </c>
      <c r="H15" s="20">
        <v>21.4</v>
      </c>
      <c r="I15" s="20">
        <v>16.2</v>
      </c>
      <c r="J15" s="20">
        <v>3</v>
      </c>
      <c r="K15" s="20">
        <v>9.8000000000000007</v>
      </c>
      <c r="L15" s="20">
        <v>7</v>
      </c>
      <c r="M15" s="20">
        <v>9.2000000000000011</v>
      </c>
      <c r="N15" s="20">
        <v>15.2</v>
      </c>
      <c r="O15" s="20">
        <v>9.8000000000000007</v>
      </c>
      <c r="P15" s="20">
        <v>4.8000000000000007</v>
      </c>
      <c r="Q15" s="20">
        <v>6.6000000000000014</v>
      </c>
      <c r="R15" s="20">
        <v>7.8000000000000007</v>
      </c>
      <c r="S15" s="20">
        <v>3.8</v>
      </c>
      <c r="T15" s="20">
        <v>5.8000000000000007</v>
      </c>
      <c r="U15" s="20">
        <v>6.2</v>
      </c>
      <c r="V15" s="20">
        <v>6.2</v>
      </c>
      <c r="W15" s="20">
        <v>3.2</v>
      </c>
      <c r="X15" s="20">
        <v>6.2</v>
      </c>
      <c r="Y15" s="20">
        <v>2.2000000000000002</v>
      </c>
      <c r="Z15" s="20"/>
      <c r="AA15"/>
      <c r="AB15"/>
      <c r="AC15"/>
      <c r="AD15"/>
      <c r="AE15"/>
      <c r="AF15"/>
      <c r="AG15"/>
      <c r="AH15"/>
      <c r="AI15"/>
      <c r="AJ15"/>
      <c r="AK15"/>
      <c r="AL15"/>
      <c r="AM15"/>
      <c r="AN15"/>
      <c r="AO15"/>
      <c r="AP15"/>
      <c r="BZ15"/>
      <c r="CO15"/>
    </row>
    <row r="16" spans="1:93" ht="14.1" customHeight="1" x14ac:dyDescent="0.3">
      <c r="A16" s="7" t="s">
        <v>375</v>
      </c>
      <c r="B16" s="20">
        <v>6.4</v>
      </c>
      <c r="C16" s="20">
        <v>6.6000000000000014</v>
      </c>
      <c r="D16" s="20">
        <v>15</v>
      </c>
      <c r="E16" s="20">
        <v>11</v>
      </c>
      <c r="F16" s="20">
        <v>14.6</v>
      </c>
      <c r="G16" s="20">
        <v>8.8000000000000007</v>
      </c>
      <c r="H16" s="20">
        <v>23</v>
      </c>
      <c r="I16" s="20">
        <v>17.2</v>
      </c>
      <c r="J16" s="20">
        <v>3.2</v>
      </c>
      <c r="K16" s="20">
        <v>9.4</v>
      </c>
      <c r="L16" s="20">
        <v>8</v>
      </c>
      <c r="M16" s="20">
        <v>10.199999999999999</v>
      </c>
      <c r="N16" s="20">
        <v>17.600000000000001</v>
      </c>
      <c r="O16" s="20">
        <v>9.7000000000000011</v>
      </c>
      <c r="P16" s="20">
        <v>8</v>
      </c>
      <c r="Q16" s="20">
        <v>5.7</v>
      </c>
      <c r="R16" s="20">
        <v>10.199999999999999</v>
      </c>
      <c r="S16" s="20">
        <v>5.2</v>
      </c>
      <c r="T16" s="20">
        <v>7.8000000000000007</v>
      </c>
      <c r="U16" s="20">
        <v>7.4</v>
      </c>
      <c r="V16" s="20">
        <v>6.6000000000000014</v>
      </c>
      <c r="W16" s="20">
        <v>4</v>
      </c>
      <c r="X16" s="20">
        <v>7.6000000000000014</v>
      </c>
      <c r="Y16" s="20">
        <v>3</v>
      </c>
      <c r="Z16" s="20"/>
      <c r="AA16"/>
      <c r="AB16"/>
      <c r="AC16"/>
      <c r="AD16"/>
      <c r="AE16"/>
      <c r="AF16"/>
      <c r="AG16"/>
      <c r="AH16"/>
      <c r="AI16"/>
      <c r="AJ16"/>
      <c r="AK16"/>
      <c r="AL16"/>
      <c r="AM16"/>
      <c r="AN16"/>
      <c r="AO16"/>
      <c r="AP16"/>
      <c r="BZ16"/>
      <c r="CO16"/>
    </row>
    <row r="17" spans="1:93" ht="14.1" customHeight="1" x14ac:dyDescent="0.3">
      <c r="A17" s="7" t="s">
        <v>374</v>
      </c>
      <c r="B17" s="20">
        <v>6.4</v>
      </c>
      <c r="C17" s="20">
        <v>5.6000000000000014</v>
      </c>
      <c r="D17" s="20">
        <v>11.8</v>
      </c>
      <c r="E17" s="20">
        <v>8.2000000000000011</v>
      </c>
      <c r="F17" s="20">
        <v>15</v>
      </c>
      <c r="G17" s="20">
        <v>8.4</v>
      </c>
      <c r="H17" s="20">
        <v>19.5</v>
      </c>
      <c r="I17" s="20">
        <v>17.2</v>
      </c>
      <c r="J17" s="20">
        <v>3.2</v>
      </c>
      <c r="K17" s="20">
        <v>9.6000000000000014</v>
      </c>
      <c r="L17" s="20">
        <v>8</v>
      </c>
      <c r="M17" s="20">
        <v>17</v>
      </c>
      <c r="N17" s="20">
        <v>17.600000000000001</v>
      </c>
      <c r="O17" s="20">
        <v>9.3000000000000007</v>
      </c>
      <c r="P17" s="20">
        <v>7.3000000000000007</v>
      </c>
      <c r="Q17" s="20">
        <v>7.3000000000000007</v>
      </c>
      <c r="R17" s="20">
        <v>14.6</v>
      </c>
      <c r="S17" s="20">
        <v>7.4</v>
      </c>
      <c r="T17" s="20">
        <v>8</v>
      </c>
      <c r="U17" s="20">
        <v>8.8000000000000007</v>
      </c>
      <c r="V17" s="20">
        <v>19.2</v>
      </c>
      <c r="W17" s="20">
        <v>6</v>
      </c>
      <c r="X17" s="20">
        <v>8.4</v>
      </c>
      <c r="Y17" s="20">
        <v>3.8</v>
      </c>
      <c r="Z17" s="20"/>
      <c r="AA17"/>
      <c r="AB17"/>
      <c r="AC17"/>
      <c r="AD17"/>
      <c r="AE17"/>
      <c r="AF17"/>
      <c r="AG17"/>
      <c r="AH17"/>
      <c r="AI17"/>
      <c r="AJ17"/>
      <c r="AK17"/>
      <c r="AL17"/>
      <c r="AM17"/>
      <c r="AN17"/>
      <c r="AO17"/>
      <c r="AP17"/>
      <c r="BZ17"/>
      <c r="CO17"/>
    </row>
    <row r="18" spans="1:93" ht="14.1" customHeight="1" x14ac:dyDescent="0.3">
      <c r="A18" s="7" t="s">
        <v>373</v>
      </c>
      <c r="B18" s="20">
        <v>6</v>
      </c>
      <c r="C18" s="20">
        <v>5.8000000000000007</v>
      </c>
      <c r="D18" s="20">
        <v>8.1</v>
      </c>
      <c r="E18" s="20">
        <v>7</v>
      </c>
      <c r="F18" s="20">
        <v>8.2000000000000011</v>
      </c>
      <c r="G18" s="20">
        <v>5</v>
      </c>
      <c r="H18" s="20">
        <v>9.6000000000000014</v>
      </c>
      <c r="I18" s="20">
        <v>22.4</v>
      </c>
      <c r="J18" s="20">
        <v>5</v>
      </c>
      <c r="K18" s="20">
        <v>12.6</v>
      </c>
      <c r="L18" s="20">
        <v>9.2000000000000011</v>
      </c>
      <c r="M18" s="20">
        <v>64</v>
      </c>
      <c r="N18" s="20">
        <v>24.2</v>
      </c>
      <c r="O18" s="20">
        <v>15.8</v>
      </c>
      <c r="P18" s="20">
        <v>15.8</v>
      </c>
      <c r="Q18" s="20">
        <v>23.1</v>
      </c>
      <c r="R18" s="20">
        <v>37.200000000000003</v>
      </c>
      <c r="S18" s="20">
        <v>27.4</v>
      </c>
      <c r="T18" s="20">
        <v>14.6</v>
      </c>
      <c r="U18" s="20">
        <v>26.7</v>
      </c>
      <c r="V18" s="20">
        <v>44.900000000000013</v>
      </c>
      <c r="W18" s="20">
        <v>21.6</v>
      </c>
      <c r="X18" s="20">
        <v>12</v>
      </c>
      <c r="Y18" s="20">
        <v>12</v>
      </c>
      <c r="Z18" s="20"/>
      <c r="AA18"/>
      <c r="AB18"/>
      <c r="AC18"/>
      <c r="AD18"/>
      <c r="AE18"/>
      <c r="AF18"/>
      <c r="AG18"/>
      <c r="AH18"/>
      <c r="AI18"/>
      <c r="AJ18"/>
      <c r="AK18"/>
      <c r="AL18"/>
      <c r="AM18"/>
      <c r="AN18"/>
      <c r="AO18"/>
      <c r="AP18"/>
      <c r="BZ18"/>
      <c r="CO18"/>
    </row>
    <row r="19" spans="1:93" ht="14.1" customHeight="1" x14ac:dyDescent="0.3">
      <c r="A19" s="7" t="s">
        <v>372</v>
      </c>
      <c r="B19" s="20">
        <v>7</v>
      </c>
      <c r="C19" s="20">
        <v>4.6000000000000014</v>
      </c>
      <c r="D19" s="20">
        <v>4.2</v>
      </c>
      <c r="E19" s="20">
        <v>3</v>
      </c>
      <c r="F19" s="20">
        <v>6.2</v>
      </c>
      <c r="G19" s="20">
        <v>4</v>
      </c>
      <c r="H19" s="20">
        <v>7.7</v>
      </c>
      <c r="I19" s="20">
        <v>25.4</v>
      </c>
      <c r="J19" s="20">
        <v>6.2</v>
      </c>
      <c r="K19" s="20">
        <v>13.6</v>
      </c>
      <c r="L19" s="20">
        <v>14</v>
      </c>
      <c r="M19" s="20">
        <v>65.600000000000009</v>
      </c>
      <c r="N19" s="20">
        <v>24.2</v>
      </c>
      <c r="O19" s="20">
        <v>16.8</v>
      </c>
      <c r="P19" s="20">
        <v>17.3</v>
      </c>
      <c r="Q19" s="20">
        <v>29.2</v>
      </c>
      <c r="R19" s="20">
        <v>39.200000000000003</v>
      </c>
      <c r="S19" s="20">
        <v>35</v>
      </c>
      <c r="T19" s="20">
        <v>23.6</v>
      </c>
      <c r="U19" s="20">
        <v>34</v>
      </c>
      <c r="V19" s="20">
        <v>50.6</v>
      </c>
      <c r="W19" s="20">
        <v>25.2</v>
      </c>
      <c r="X19" s="20">
        <v>14.4</v>
      </c>
      <c r="Y19" s="20">
        <v>14.6</v>
      </c>
      <c r="Z19" s="20"/>
      <c r="AA19"/>
      <c r="AB19"/>
      <c r="AC19"/>
      <c r="AD19"/>
      <c r="AE19"/>
      <c r="AF19"/>
      <c r="AG19"/>
      <c r="AH19"/>
      <c r="AI19"/>
      <c r="AJ19"/>
      <c r="AK19"/>
      <c r="AL19"/>
      <c r="AM19"/>
      <c r="AN19"/>
      <c r="AO19"/>
      <c r="AP19"/>
      <c r="BZ19"/>
      <c r="CO19"/>
    </row>
    <row r="20" spans="1:93" ht="14.1" customHeight="1" x14ac:dyDescent="0.3">
      <c r="A20" s="7" t="s">
        <v>371</v>
      </c>
      <c r="B20" s="20">
        <v>7</v>
      </c>
      <c r="C20" s="20">
        <v>6.2</v>
      </c>
      <c r="D20" s="20">
        <v>3.3</v>
      </c>
      <c r="E20" s="20">
        <v>3</v>
      </c>
      <c r="F20" s="20">
        <v>5.4</v>
      </c>
      <c r="G20" s="20">
        <v>3.2</v>
      </c>
      <c r="H20" s="20">
        <v>7.8000000000000007</v>
      </c>
      <c r="I20" s="20">
        <v>29</v>
      </c>
      <c r="J20" s="20">
        <v>7</v>
      </c>
      <c r="K20" s="20">
        <v>11.6</v>
      </c>
      <c r="L20" s="20">
        <v>18.5</v>
      </c>
      <c r="M20" s="20">
        <v>64.600000000000009</v>
      </c>
      <c r="N20" s="20">
        <v>36</v>
      </c>
      <c r="O20" s="20">
        <v>20.2</v>
      </c>
      <c r="P20" s="20">
        <v>17.7</v>
      </c>
      <c r="Q20" s="20">
        <v>36.4</v>
      </c>
      <c r="R20" s="20">
        <v>41.6</v>
      </c>
      <c r="S20" s="20">
        <v>38.200000000000003</v>
      </c>
      <c r="T20" s="20">
        <v>28.4</v>
      </c>
      <c r="U20" s="20">
        <v>38</v>
      </c>
      <c r="V20" s="20">
        <v>52.8</v>
      </c>
      <c r="W20" s="20">
        <v>28</v>
      </c>
      <c r="X20" s="20">
        <v>20.8</v>
      </c>
      <c r="Y20" s="20">
        <v>14.4</v>
      </c>
      <c r="Z20" s="20"/>
      <c r="AA20"/>
      <c r="AB20"/>
      <c r="AC20"/>
      <c r="AD20"/>
      <c r="AE20"/>
      <c r="AF20"/>
      <c r="AG20"/>
      <c r="AH20"/>
      <c r="AI20"/>
      <c r="AJ20"/>
      <c r="AK20"/>
      <c r="AL20"/>
      <c r="AM20"/>
      <c r="AN20"/>
      <c r="AO20"/>
      <c r="AP20"/>
      <c r="BZ20"/>
      <c r="CO20"/>
    </row>
    <row r="21" spans="1:93" ht="14.1" customHeight="1" x14ac:dyDescent="0.3">
      <c r="A21" s="7" t="s">
        <v>370</v>
      </c>
      <c r="B21" s="20">
        <v>7</v>
      </c>
      <c r="C21" s="20">
        <v>6.2</v>
      </c>
      <c r="D21" s="20">
        <v>3.3</v>
      </c>
      <c r="E21" s="20">
        <v>3</v>
      </c>
      <c r="F21" s="20">
        <v>7.2</v>
      </c>
      <c r="G21" s="20">
        <v>4</v>
      </c>
      <c r="H21" s="20">
        <v>8</v>
      </c>
      <c r="I21" s="20">
        <v>29.8</v>
      </c>
      <c r="J21" s="20">
        <v>7</v>
      </c>
      <c r="K21" s="20">
        <v>11.6</v>
      </c>
      <c r="L21" s="20">
        <v>18.5</v>
      </c>
      <c r="M21" s="20">
        <v>63.5</v>
      </c>
      <c r="N21" s="20">
        <v>36.200000000000003</v>
      </c>
      <c r="O21" s="20">
        <v>20.2</v>
      </c>
      <c r="P21" s="20">
        <v>17.5</v>
      </c>
      <c r="Q21" s="20">
        <v>35.299999999999997</v>
      </c>
      <c r="R21" s="20">
        <v>40.799999999999997</v>
      </c>
      <c r="S21" s="20">
        <v>38.200000000000003</v>
      </c>
      <c r="T21" s="20">
        <v>29.2</v>
      </c>
      <c r="U21" s="20">
        <v>41.400000000000013</v>
      </c>
      <c r="V21" s="20">
        <v>57</v>
      </c>
      <c r="W21" s="20">
        <v>28.8</v>
      </c>
      <c r="X21" s="20">
        <v>20.2</v>
      </c>
      <c r="Y21" s="20">
        <v>21.2</v>
      </c>
      <c r="Z21" s="20"/>
      <c r="AA21"/>
      <c r="AB21"/>
      <c r="AC21"/>
      <c r="AD21"/>
      <c r="AE21"/>
      <c r="AF21"/>
      <c r="AG21"/>
      <c r="AH21"/>
      <c r="AI21"/>
      <c r="AJ21"/>
      <c r="AK21"/>
      <c r="AL21"/>
      <c r="AM21"/>
      <c r="AN21"/>
      <c r="AO21"/>
      <c r="AP21"/>
      <c r="BZ21"/>
      <c r="CO21"/>
    </row>
    <row r="22" spans="1:93" ht="14.1" customHeight="1" x14ac:dyDescent="0.3">
      <c r="A22" s="7" t="s">
        <v>325</v>
      </c>
      <c r="B22" s="20">
        <v>0</v>
      </c>
      <c r="C22" s="20">
        <v>0.2</v>
      </c>
      <c r="D22" s="20">
        <v>0</v>
      </c>
      <c r="E22" s="20">
        <v>0</v>
      </c>
      <c r="F22" s="20">
        <v>7</v>
      </c>
      <c r="G22" s="20">
        <v>0</v>
      </c>
      <c r="H22" s="20">
        <v>0</v>
      </c>
      <c r="I22" s="20">
        <v>1</v>
      </c>
      <c r="J22" s="20">
        <v>0.2</v>
      </c>
      <c r="K22" s="20">
        <v>2.6</v>
      </c>
      <c r="L22" s="20">
        <v>0</v>
      </c>
      <c r="M22" s="20">
        <v>4.8000000000000007</v>
      </c>
      <c r="N22" s="20">
        <v>1.8</v>
      </c>
      <c r="O22" s="20">
        <v>0.2</v>
      </c>
      <c r="P22" s="20">
        <v>0</v>
      </c>
      <c r="Q22" s="20">
        <v>3</v>
      </c>
      <c r="R22" s="20">
        <v>2.2000000000000002</v>
      </c>
      <c r="S22" s="20">
        <v>1.2</v>
      </c>
      <c r="T22" s="20">
        <v>0.2</v>
      </c>
      <c r="U22" s="20">
        <v>4.2</v>
      </c>
      <c r="V22" s="20">
        <v>2.6</v>
      </c>
      <c r="W22" s="20">
        <v>1.2</v>
      </c>
      <c r="X22" s="20">
        <v>1.2</v>
      </c>
      <c r="Y22" s="20">
        <v>2.4</v>
      </c>
      <c r="Z22" s="20"/>
      <c r="AA22"/>
      <c r="AB22"/>
      <c r="AC22"/>
      <c r="AD22"/>
      <c r="AE22"/>
      <c r="AF22"/>
      <c r="AG22"/>
      <c r="AH22"/>
      <c r="AI22"/>
      <c r="AJ22"/>
      <c r="AK22"/>
      <c r="AL22"/>
      <c r="AM22"/>
      <c r="AN22"/>
      <c r="AO22"/>
      <c r="AP22"/>
      <c r="BZ22"/>
      <c r="CO22"/>
    </row>
    <row r="23" spans="1:93" ht="14.1" customHeight="1" x14ac:dyDescent="0.3">
      <c r="A23" s="21" t="s">
        <v>116</v>
      </c>
      <c r="B23" s="22">
        <f t="shared" ref="B23:Z23" si="0">MAX(B9:B22)</f>
        <v>7.2</v>
      </c>
      <c r="C23" s="22">
        <f t="shared" si="0"/>
        <v>6.6000000000000014</v>
      </c>
      <c r="D23" s="22">
        <f t="shared" si="0"/>
        <v>15</v>
      </c>
      <c r="E23" s="22">
        <f t="shared" si="0"/>
        <v>11</v>
      </c>
      <c r="F23" s="22">
        <f t="shared" si="0"/>
        <v>15</v>
      </c>
      <c r="G23" s="22">
        <f t="shared" si="0"/>
        <v>8.8000000000000007</v>
      </c>
      <c r="H23" s="22">
        <f t="shared" si="0"/>
        <v>23</v>
      </c>
      <c r="I23" s="22">
        <f t="shared" si="0"/>
        <v>29.8</v>
      </c>
      <c r="J23" s="22">
        <f t="shared" si="0"/>
        <v>7</v>
      </c>
      <c r="K23" s="22">
        <f t="shared" si="0"/>
        <v>13.6</v>
      </c>
      <c r="L23" s="22">
        <f t="shared" si="0"/>
        <v>18.5</v>
      </c>
      <c r="M23" s="22">
        <f t="shared" si="0"/>
        <v>65.600000000000009</v>
      </c>
      <c r="N23" s="22">
        <f t="shared" si="0"/>
        <v>36.200000000000003</v>
      </c>
      <c r="O23" s="22">
        <f t="shared" si="0"/>
        <v>20.2</v>
      </c>
      <c r="P23" s="22">
        <f t="shared" si="0"/>
        <v>17.7</v>
      </c>
      <c r="Q23" s="22">
        <f t="shared" si="0"/>
        <v>36.4</v>
      </c>
      <c r="R23" s="22">
        <f t="shared" si="0"/>
        <v>41.6</v>
      </c>
      <c r="S23" s="22">
        <f t="shared" si="0"/>
        <v>38.200000000000003</v>
      </c>
      <c r="T23" s="22">
        <f t="shared" si="0"/>
        <v>29.2</v>
      </c>
      <c r="U23" s="22">
        <f t="shared" si="0"/>
        <v>41.400000000000013</v>
      </c>
      <c r="V23" s="22">
        <f t="shared" si="0"/>
        <v>57</v>
      </c>
      <c r="W23" s="22">
        <f t="shared" si="0"/>
        <v>28.8</v>
      </c>
      <c r="X23" s="22">
        <f t="shared" si="0"/>
        <v>20.8</v>
      </c>
      <c r="Y23" s="22">
        <f t="shared" si="0"/>
        <v>21.2</v>
      </c>
      <c r="Z23" s="22">
        <f t="shared" si="0"/>
        <v>1.2</v>
      </c>
      <c r="AA23"/>
      <c r="AB23"/>
      <c r="AC23"/>
      <c r="AD23"/>
      <c r="AE23"/>
      <c r="AF23"/>
      <c r="AG23"/>
      <c r="AH23"/>
      <c r="AI23"/>
      <c r="AJ23"/>
      <c r="AK23"/>
      <c r="AL23"/>
      <c r="AM23"/>
      <c r="AN23"/>
      <c r="AO23"/>
      <c r="AP23"/>
      <c r="BZ23"/>
      <c r="CO23"/>
    </row>
    <row r="24" spans="1:93" ht="14.1" customHeight="1" x14ac:dyDescent="0.3">
      <c r="A24" s="21" t="s">
        <v>117</v>
      </c>
      <c r="B24" s="23">
        <f t="shared" ref="B24:Z24" si="1">HOUR(B7)</f>
        <v>6</v>
      </c>
      <c r="C24" s="23">
        <f t="shared" si="1"/>
        <v>7</v>
      </c>
      <c r="D24" s="23">
        <f t="shared" si="1"/>
        <v>7</v>
      </c>
      <c r="E24" s="23">
        <f t="shared" si="1"/>
        <v>8</v>
      </c>
      <c r="F24" s="23">
        <f t="shared" si="1"/>
        <v>8</v>
      </c>
      <c r="G24" s="23">
        <f t="shared" si="1"/>
        <v>9</v>
      </c>
      <c r="H24" s="23">
        <f t="shared" si="1"/>
        <v>9</v>
      </c>
      <c r="I24" s="23">
        <f t="shared" si="1"/>
        <v>10</v>
      </c>
      <c r="J24" s="23">
        <f t="shared" si="1"/>
        <v>10</v>
      </c>
      <c r="K24" s="23">
        <f t="shared" si="1"/>
        <v>11</v>
      </c>
      <c r="L24" s="23">
        <f t="shared" si="1"/>
        <v>11</v>
      </c>
      <c r="M24" s="23">
        <f t="shared" si="1"/>
        <v>12</v>
      </c>
      <c r="N24" s="23">
        <f t="shared" si="1"/>
        <v>12</v>
      </c>
      <c r="O24" s="23">
        <f t="shared" si="1"/>
        <v>13</v>
      </c>
      <c r="P24" s="23">
        <f t="shared" si="1"/>
        <v>13</v>
      </c>
      <c r="Q24" s="23">
        <f t="shared" si="1"/>
        <v>14</v>
      </c>
      <c r="R24" s="23">
        <f t="shared" si="1"/>
        <v>14</v>
      </c>
      <c r="S24" s="23">
        <f t="shared" si="1"/>
        <v>15</v>
      </c>
      <c r="T24" s="23">
        <f t="shared" si="1"/>
        <v>15</v>
      </c>
      <c r="U24" s="23">
        <f t="shared" si="1"/>
        <v>16</v>
      </c>
      <c r="V24" s="23">
        <f t="shared" si="1"/>
        <v>16</v>
      </c>
      <c r="W24" s="23">
        <f t="shared" si="1"/>
        <v>17</v>
      </c>
      <c r="X24" s="23">
        <f t="shared" si="1"/>
        <v>17</v>
      </c>
      <c r="Y24" s="23">
        <f t="shared" si="1"/>
        <v>18</v>
      </c>
      <c r="Z24" s="23">
        <f t="shared" si="1"/>
        <v>18</v>
      </c>
      <c r="AA24"/>
      <c r="AB24"/>
      <c r="AC24"/>
      <c r="AD24"/>
      <c r="AE24"/>
      <c r="AF24"/>
      <c r="AG24"/>
      <c r="AH24"/>
      <c r="AI24"/>
      <c r="AJ24"/>
      <c r="AK24"/>
      <c r="AL24"/>
      <c r="AM24"/>
      <c r="AN24"/>
      <c r="AO24"/>
      <c r="AP24"/>
      <c r="BZ24"/>
      <c r="CO24"/>
    </row>
    <row r="25" spans="1:93" ht="14.1" customHeight="1" x14ac:dyDescent="0.3">
      <c r="A25" s="21"/>
      <c r="B25" s="23"/>
      <c r="C25" s="23"/>
      <c r="D25" s="23"/>
      <c r="E25" s="23"/>
      <c r="F25" s="23"/>
      <c r="G25" s="23"/>
      <c r="H25" s="23"/>
      <c r="I25" s="4"/>
      <c r="J25" s="4"/>
      <c r="K25" s="4"/>
      <c r="L25" s="4"/>
      <c r="M25" s="4"/>
      <c r="N25" s="4"/>
      <c r="O25" s="4"/>
      <c r="P25" s="4"/>
      <c r="Q25" s="4"/>
      <c r="R25" s="4"/>
      <c r="S25" s="4"/>
      <c r="T25" s="4"/>
      <c r="U25" s="4"/>
      <c r="V25" s="4"/>
      <c r="W25" s="4"/>
      <c r="X25" s="4"/>
      <c r="Y25" s="4"/>
      <c r="Z25" s="4"/>
      <c r="AA25"/>
      <c r="AB25"/>
      <c r="AC25"/>
      <c r="AD25"/>
      <c r="AE25"/>
      <c r="AF25"/>
      <c r="AG25"/>
      <c r="AH25"/>
      <c r="AI25"/>
      <c r="AJ25"/>
      <c r="AK25"/>
      <c r="AL25"/>
      <c r="AM25"/>
      <c r="AN25"/>
      <c r="AO25"/>
      <c r="AP25"/>
      <c r="BZ25"/>
      <c r="CO25"/>
    </row>
    <row r="26" spans="1:93" ht="14.1"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c r="AA26"/>
      <c r="AB26"/>
      <c r="AC26"/>
      <c r="AD26"/>
      <c r="AE26"/>
      <c r="AF26"/>
      <c r="AG26"/>
      <c r="AH26"/>
      <c r="AI26"/>
      <c r="AJ26"/>
      <c r="AK26"/>
      <c r="AL26"/>
      <c r="AM26"/>
      <c r="AN26"/>
      <c r="AO26"/>
      <c r="AP26"/>
      <c r="BZ26"/>
      <c r="CO26"/>
    </row>
    <row r="27" spans="1:93" ht="14.1" customHeight="1" x14ac:dyDescent="0.3">
      <c r="A27" s="15" t="s">
        <v>1053</v>
      </c>
      <c r="B27" s="13"/>
      <c r="C27" s="13"/>
      <c r="D27" s="13"/>
      <c r="E27" s="13"/>
      <c r="F27" s="13"/>
      <c r="G27" s="13"/>
      <c r="H27" s="13"/>
      <c r="I27" s="13"/>
      <c r="J27" s="13"/>
      <c r="K27" s="13"/>
      <c r="L27" s="13"/>
      <c r="M27" s="13"/>
      <c r="N27" s="13"/>
      <c r="O27" s="13"/>
      <c r="P27" s="13"/>
      <c r="Q27" s="13"/>
      <c r="R27" s="13"/>
      <c r="S27" s="13"/>
      <c r="T27" s="13"/>
      <c r="U27" s="13"/>
      <c r="V27" s="13"/>
      <c r="W27" s="13"/>
      <c r="X27" s="13"/>
      <c r="Y27"/>
      <c r="Z27"/>
      <c r="AA27"/>
      <c r="AB27"/>
      <c r="AC27"/>
      <c r="AD27"/>
      <c r="AE27"/>
      <c r="AF27"/>
      <c r="AG27"/>
      <c r="AH27"/>
      <c r="AI27"/>
      <c r="AJ27"/>
      <c r="AK27"/>
      <c r="AL27"/>
      <c r="BZ27"/>
      <c r="CO27"/>
    </row>
    <row r="28" spans="1:93" ht="14.1" customHeight="1" x14ac:dyDescent="0.3">
      <c r="A28" s="16" t="s">
        <v>82</v>
      </c>
      <c r="B28" s="16">
        <v>1002</v>
      </c>
      <c r="C28" s="16">
        <v>1004</v>
      </c>
      <c r="D28" s="94">
        <v>1006</v>
      </c>
      <c r="E28" s="16">
        <v>1008</v>
      </c>
      <c r="F28" s="16">
        <v>1010</v>
      </c>
      <c r="G28" s="16">
        <v>1012</v>
      </c>
      <c r="H28" s="95">
        <v>1014</v>
      </c>
      <c r="I28" s="16">
        <v>1016</v>
      </c>
      <c r="J28" s="16">
        <v>1018</v>
      </c>
      <c r="K28" s="16">
        <v>1020</v>
      </c>
      <c r="L28" s="16">
        <v>1022</v>
      </c>
      <c r="M28" s="16">
        <v>1024</v>
      </c>
      <c r="N28" s="16">
        <v>1026</v>
      </c>
      <c r="O28" s="16">
        <v>1028</v>
      </c>
      <c r="P28" s="16">
        <v>1030</v>
      </c>
      <c r="Q28" s="16">
        <v>1032</v>
      </c>
      <c r="R28" s="16">
        <v>1034</v>
      </c>
      <c r="S28" s="16">
        <v>1036</v>
      </c>
      <c r="T28" s="16">
        <v>1038</v>
      </c>
      <c r="U28" s="16">
        <v>1040</v>
      </c>
      <c r="V28" s="16">
        <v>1042</v>
      </c>
      <c r="W28" s="16">
        <v>1044</v>
      </c>
      <c r="X28" s="16">
        <v>1046</v>
      </c>
      <c r="Y28"/>
      <c r="Z28"/>
      <c r="AA28"/>
      <c r="AB28"/>
      <c r="AC28"/>
      <c r="AD28"/>
      <c r="AE28"/>
      <c r="AF28"/>
      <c r="AG28"/>
      <c r="AH28"/>
      <c r="AI28"/>
      <c r="AJ28"/>
      <c r="AK28"/>
      <c r="AL28"/>
      <c r="BZ28"/>
      <c r="CO28"/>
    </row>
    <row r="29" spans="1:93" ht="14.1" customHeight="1" x14ac:dyDescent="0.3">
      <c r="A29" s="18" t="s">
        <v>83</v>
      </c>
      <c r="B29" s="18" t="s">
        <v>826</v>
      </c>
      <c r="C29" s="18" t="s">
        <v>1054</v>
      </c>
      <c r="D29" s="97" t="s">
        <v>1055</v>
      </c>
      <c r="E29" s="18" t="s">
        <v>617</v>
      </c>
      <c r="F29" s="18" t="s">
        <v>1056</v>
      </c>
      <c r="G29" s="18" t="s">
        <v>1057</v>
      </c>
      <c r="H29" s="211" t="s">
        <v>1058</v>
      </c>
      <c r="I29" s="18" t="s">
        <v>1059</v>
      </c>
      <c r="J29" s="18" t="s">
        <v>1060</v>
      </c>
      <c r="K29" s="18" t="s">
        <v>1061</v>
      </c>
      <c r="L29" s="18" t="s">
        <v>1062</v>
      </c>
      <c r="M29" s="18" t="s">
        <v>1063</v>
      </c>
      <c r="N29" s="18" t="s">
        <v>1064</v>
      </c>
      <c r="O29" s="18" t="s">
        <v>1065</v>
      </c>
      <c r="P29" s="18" t="s">
        <v>1066</v>
      </c>
      <c r="Q29" s="18" t="s">
        <v>1067</v>
      </c>
      <c r="R29" s="18" t="s">
        <v>1068</v>
      </c>
      <c r="S29" s="18" t="s">
        <v>1069</v>
      </c>
      <c r="T29" s="18" t="s">
        <v>1070</v>
      </c>
      <c r="U29" s="18" t="s">
        <v>788</v>
      </c>
      <c r="V29" s="18" t="s">
        <v>1071</v>
      </c>
      <c r="W29" s="18" t="s">
        <v>1072</v>
      </c>
      <c r="X29" s="18" t="s">
        <v>1073</v>
      </c>
      <c r="Y29"/>
      <c r="Z29"/>
      <c r="AA29"/>
      <c r="AB29"/>
      <c r="AC29"/>
      <c r="AD29"/>
      <c r="AE29"/>
      <c r="AF29"/>
      <c r="AG29"/>
      <c r="AH29"/>
      <c r="AI29"/>
      <c r="AJ29"/>
      <c r="AK29"/>
      <c r="AL29"/>
      <c r="BZ29"/>
      <c r="CO29"/>
    </row>
    <row r="30" spans="1:93" ht="14.1" customHeight="1" x14ac:dyDescent="0.3">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BZ30"/>
      <c r="CO30"/>
    </row>
    <row r="31" spans="1:93" ht="14.1" customHeight="1" x14ac:dyDescent="0.3">
      <c r="A31" s="7" t="s">
        <v>325</v>
      </c>
      <c r="B31" s="20">
        <v>3.4</v>
      </c>
      <c r="C31" s="20">
        <v>3.2</v>
      </c>
      <c r="D31" s="23">
        <v>28.2</v>
      </c>
      <c r="E31" s="20">
        <v>28.6</v>
      </c>
      <c r="F31" s="20">
        <v>16.2</v>
      </c>
      <c r="G31" s="20">
        <v>10.6</v>
      </c>
      <c r="H31" s="20">
        <v>19.8</v>
      </c>
      <c r="I31" s="20">
        <v>60.6</v>
      </c>
      <c r="J31" s="20">
        <v>12.2</v>
      </c>
      <c r="K31" s="20">
        <v>11</v>
      </c>
      <c r="L31" s="20">
        <v>11.2</v>
      </c>
      <c r="M31" s="20">
        <v>7.6000000000000014</v>
      </c>
      <c r="N31" s="20">
        <v>29.2</v>
      </c>
      <c r="O31" s="20">
        <v>13.6</v>
      </c>
      <c r="P31" s="20">
        <v>6.4</v>
      </c>
      <c r="Q31" s="20">
        <v>8.8000000000000007</v>
      </c>
      <c r="R31" s="20">
        <v>15.4</v>
      </c>
      <c r="S31" s="20">
        <v>4</v>
      </c>
      <c r="T31" s="20">
        <v>5.6000000000000014</v>
      </c>
      <c r="U31" s="20">
        <v>9.2000000000000011</v>
      </c>
      <c r="V31" s="20">
        <v>3.2</v>
      </c>
      <c r="W31" s="20">
        <v>10</v>
      </c>
      <c r="X31" s="20">
        <v>10</v>
      </c>
      <c r="Y31"/>
      <c r="Z31"/>
      <c r="AA31" s="212"/>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c r="BZ31"/>
      <c r="CO31"/>
    </row>
    <row r="32" spans="1:93" ht="14.1" customHeight="1" x14ac:dyDescent="0.3">
      <c r="A32" s="7" t="s">
        <v>370</v>
      </c>
      <c r="B32" s="20">
        <v>3.4</v>
      </c>
      <c r="C32" s="20">
        <v>3.2</v>
      </c>
      <c r="D32" s="23">
        <v>28.2</v>
      </c>
      <c r="E32" s="20">
        <v>28.6</v>
      </c>
      <c r="F32" s="20">
        <v>16.2</v>
      </c>
      <c r="G32" s="20">
        <v>9.8000000000000007</v>
      </c>
      <c r="H32" s="20">
        <v>20</v>
      </c>
      <c r="I32" s="20">
        <v>60.6</v>
      </c>
      <c r="J32" s="20">
        <v>12.2</v>
      </c>
      <c r="K32" s="20">
        <v>11.2</v>
      </c>
      <c r="L32" s="20">
        <v>11.2</v>
      </c>
      <c r="M32" s="20">
        <v>7.6000000000000014</v>
      </c>
      <c r="N32" s="20">
        <v>29.2</v>
      </c>
      <c r="O32" s="20">
        <v>15.2</v>
      </c>
      <c r="P32" s="20">
        <v>6.4</v>
      </c>
      <c r="Q32" s="20">
        <v>8.8000000000000007</v>
      </c>
      <c r="R32" s="20">
        <v>15.4</v>
      </c>
      <c r="S32" s="20">
        <v>4</v>
      </c>
      <c r="T32" s="20">
        <v>5.6000000000000014</v>
      </c>
      <c r="U32" s="20">
        <v>9.2000000000000011</v>
      </c>
      <c r="V32" s="20">
        <v>3.2</v>
      </c>
      <c r="W32" s="20">
        <v>10</v>
      </c>
      <c r="X32" s="20">
        <v>10</v>
      </c>
      <c r="Y32"/>
      <c r="Z32"/>
      <c r="AA32" s="212"/>
      <c r="AB32" s="213"/>
      <c r="AC32" s="213"/>
      <c r="AD32" s="213"/>
      <c r="AE32" s="213"/>
      <c r="AF32" s="213"/>
      <c r="AG32" s="213"/>
      <c r="AH32" s="213"/>
      <c r="AI32" s="213"/>
      <c r="AJ32" s="213"/>
      <c r="AK32" s="213"/>
      <c r="AL32" s="213"/>
      <c r="AM32" s="213"/>
      <c r="AN32" s="213"/>
      <c r="AO32" s="213"/>
      <c r="AP32" s="213"/>
      <c r="AQ32" s="213"/>
      <c r="AR32" s="213"/>
      <c r="AS32" s="213"/>
      <c r="AT32" s="213"/>
      <c r="AU32" s="213"/>
      <c r="AV32" s="213"/>
      <c r="AW32" s="213"/>
      <c r="AX32" s="213"/>
      <c r="BZ32"/>
      <c r="CO32"/>
    </row>
    <row r="33" spans="1:93" ht="14.1" customHeight="1" x14ac:dyDescent="0.3">
      <c r="A33" s="7" t="s">
        <v>371</v>
      </c>
      <c r="B33" s="20">
        <v>3.4</v>
      </c>
      <c r="C33" s="20">
        <v>3.4</v>
      </c>
      <c r="D33" s="23">
        <v>27.4</v>
      </c>
      <c r="E33" s="20">
        <v>28.4</v>
      </c>
      <c r="F33" s="20">
        <v>14.6</v>
      </c>
      <c r="G33" s="20">
        <v>12.8</v>
      </c>
      <c r="H33" s="20">
        <v>18.600000000000001</v>
      </c>
      <c r="I33" s="20">
        <v>63.1</v>
      </c>
      <c r="J33" s="20">
        <v>13.6</v>
      </c>
      <c r="K33" s="20">
        <v>10.199999999999999</v>
      </c>
      <c r="L33" s="20">
        <v>11</v>
      </c>
      <c r="M33" s="20">
        <v>6.4</v>
      </c>
      <c r="N33" s="20">
        <v>26.4</v>
      </c>
      <c r="O33" s="20">
        <v>13.6</v>
      </c>
      <c r="P33" s="20">
        <v>6.6000000000000014</v>
      </c>
      <c r="Q33" s="20">
        <v>9.2000000000000011</v>
      </c>
      <c r="R33" s="20">
        <v>13.8</v>
      </c>
      <c r="S33" s="20">
        <v>4</v>
      </c>
      <c r="T33" s="20">
        <v>7.4</v>
      </c>
      <c r="U33" s="20">
        <v>7.2</v>
      </c>
      <c r="V33" s="20">
        <v>4.2</v>
      </c>
      <c r="W33" s="20">
        <v>8</v>
      </c>
      <c r="X33" s="20">
        <v>4.2</v>
      </c>
      <c r="Y33"/>
      <c r="Z33"/>
      <c r="AA33" s="212"/>
      <c r="AB33" s="213"/>
      <c r="AC33" s="213"/>
      <c r="AD33" s="213"/>
      <c r="AE33" s="213"/>
      <c r="AF33" s="213"/>
      <c r="AG33" s="213"/>
      <c r="AH33" s="213"/>
      <c r="AI33" s="213"/>
      <c r="AJ33" s="213"/>
      <c r="AK33" s="213"/>
      <c r="AL33" s="213"/>
      <c r="AM33" s="213"/>
      <c r="AN33" s="213"/>
      <c r="AO33" s="213"/>
      <c r="AP33" s="213"/>
      <c r="AQ33" s="213"/>
      <c r="AR33" s="213"/>
      <c r="AS33" s="213"/>
      <c r="AT33" s="213"/>
      <c r="AU33" s="213"/>
      <c r="AV33" s="213"/>
      <c r="AW33" s="213"/>
      <c r="AX33" s="213"/>
      <c r="BZ33"/>
      <c r="CO33"/>
    </row>
    <row r="34" spans="1:93" ht="14.1" customHeight="1" x14ac:dyDescent="0.3">
      <c r="A34" s="7" t="s">
        <v>372</v>
      </c>
      <c r="B34" s="20">
        <v>1.4</v>
      </c>
      <c r="C34" s="20">
        <v>2</v>
      </c>
      <c r="D34" s="23">
        <v>25</v>
      </c>
      <c r="E34" s="20">
        <v>21.3</v>
      </c>
      <c r="F34" s="20">
        <v>9.3000000000000007</v>
      </c>
      <c r="G34" s="20">
        <v>10</v>
      </c>
      <c r="H34" s="20">
        <v>13.2</v>
      </c>
      <c r="I34" s="20">
        <v>42.900000000000013</v>
      </c>
      <c r="J34" s="20">
        <v>11.4</v>
      </c>
      <c r="K34" s="20">
        <v>9.2000000000000011</v>
      </c>
      <c r="L34" s="20">
        <v>9.4</v>
      </c>
      <c r="M34" s="20">
        <v>8.2000000000000011</v>
      </c>
      <c r="N34" s="20">
        <v>25.2</v>
      </c>
      <c r="O34" s="20">
        <v>12.8</v>
      </c>
      <c r="P34" s="20">
        <v>5.8000000000000007</v>
      </c>
      <c r="Q34" s="20">
        <v>7.9</v>
      </c>
      <c r="R34" s="20">
        <v>9</v>
      </c>
      <c r="S34" s="20">
        <v>6.2</v>
      </c>
      <c r="T34" s="20">
        <v>8.3000000000000007</v>
      </c>
      <c r="U34" s="20">
        <v>9.4</v>
      </c>
      <c r="V34" s="20">
        <v>6.8000000000000007</v>
      </c>
      <c r="W34" s="20">
        <v>15.2</v>
      </c>
      <c r="X34" s="20">
        <v>4.4000000000000004</v>
      </c>
      <c r="Y34"/>
      <c r="Z34"/>
      <c r="AA34" s="212"/>
      <c r="AB34" s="213"/>
      <c r="AC34" s="213"/>
      <c r="AD34" s="213"/>
      <c r="AE34" s="213"/>
      <c r="AF34" s="213"/>
      <c r="AG34" s="213"/>
      <c r="AH34" s="213"/>
      <c r="AI34" s="213"/>
      <c r="AJ34" s="213"/>
      <c r="AK34" s="213"/>
      <c r="AL34" s="213"/>
      <c r="AM34" s="213"/>
      <c r="AN34" s="213"/>
      <c r="AO34" s="213"/>
      <c r="AP34" s="213"/>
      <c r="AQ34" s="213"/>
      <c r="AR34" s="213"/>
      <c r="AS34" s="213"/>
      <c r="AT34" s="213"/>
      <c r="AU34" s="213"/>
      <c r="AV34" s="213"/>
      <c r="AW34" s="213"/>
      <c r="AX34" s="213"/>
      <c r="BZ34"/>
      <c r="CO34"/>
    </row>
    <row r="35" spans="1:93" ht="14.1" customHeight="1" x14ac:dyDescent="0.3">
      <c r="A35" s="7" t="s">
        <v>373</v>
      </c>
      <c r="B35" s="20">
        <v>1.3</v>
      </c>
      <c r="C35" s="20">
        <v>1.3</v>
      </c>
      <c r="D35" s="23">
        <v>5.8000000000000007</v>
      </c>
      <c r="E35" s="20">
        <v>5.4</v>
      </c>
      <c r="F35" s="20">
        <v>3.2</v>
      </c>
      <c r="G35" s="20">
        <v>6</v>
      </c>
      <c r="H35" s="20">
        <v>3.8</v>
      </c>
      <c r="I35" s="20">
        <v>10.7</v>
      </c>
      <c r="J35" s="20">
        <v>4.4000000000000004</v>
      </c>
      <c r="K35" s="20">
        <v>6.2</v>
      </c>
      <c r="L35" s="20">
        <v>6.4</v>
      </c>
      <c r="M35" s="20">
        <v>10</v>
      </c>
      <c r="N35" s="20">
        <v>12.2</v>
      </c>
      <c r="O35" s="20">
        <v>6</v>
      </c>
      <c r="P35" s="20">
        <v>4.8000000000000007</v>
      </c>
      <c r="Q35" s="20">
        <v>9.2000000000000011</v>
      </c>
      <c r="R35" s="20">
        <v>7.2</v>
      </c>
      <c r="S35" s="20">
        <v>12.6</v>
      </c>
      <c r="T35" s="20">
        <v>10.3</v>
      </c>
      <c r="U35" s="20">
        <v>12.4</v>
      </c>
      <c r="V35" s="20">
        <v>10.4</v>
      </c>
      <c r="W35" s="20">
        <v>17</v>
      </c>
      <c r="X35" s="20">
        <v>7.8000000000000007</v>
      </c>
      <c r="Y35"/>
      <c r="Z35"/>
      <c r="AA35" s="212"/>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BZ35"/>
      <c r="CO35"/>
    </row>
    <row r="36" spans="1:93" ht="14.1" customHeight="1" x14ac:dyDescent="0.3">
      <c r="A36" s="7" t="s">
        <v>374</v>
      </c>
      <c r="B36" s="20">
        <v>1.3</v>
      </c>
      <c r="C36" s="20">
        <v>1</v>
      </c>
      <c r="D36" s="23">
        <v>0.2</v>
      </c>
      <c r="E36" s="20">
        <v>3</v>
      </c>
      <c r="F36" s="20">
        <v>2.2000000000000002</v>
      </c>
      <c r="G36" s="20">
        <v>3.6</v>
      </c>
      <c r="H36" s="20">
        <v>1.6</v>
      </c>
      <c r="I36" s="20">
        <v>7.1000000000000014</v>
      </c>
      <c r="J36" s="20">
        <v>4.2</v>
      </c>
      <c r="K36" s="20">
        <v>6</v>
      </c>
      <c r="L36" s="20">
        <v>6.2</v>
      </c>
      <c r="M36" s="20">
        <v>9.4</v>
      </c>
      <c r="N36" s="20">
        <v>5.6000000000000014</v>
      </c>
      <c r="O36" s="20">
        <v>5.2</v>
      </c>
      <c r="P36" s="20">
        <v>4.6000000000000014</v>
      </c>
      <c r="Q36" s="20">
        <v>8.6</v>
      </c>
      <c r="R36" s="20">
        <v>9</v>
      </c>
      <c r="S36" s="20">
        <v>13.8</v>
      </c>
      <c r="T36" s="20">
        <v>10.199999999999999</v>
      </c>
      <c r="U36" s="20">
        <v>12.4</v>
      </c>
      <c r="V36" s="20">
        <v>12.2</v>
      </c>
      <c r="W36" s="20">
        <v>20.2</v>
      </c>
      <c r="X36" s="20">
        <v>8.6</v>
      </c>
      <c r="Y36"/>
      <c r="Z36"/>
      <c r="AA36" s="212"/>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BZ36"/>
      <c r="CO36"/>
    </row>
    <row r="37" spans="1:93" ht="14.1" customHeight="1" x14ac:dyDescent="0.3">
      <c r="A37" s="7" t="s">
        <v>375</v>
      </c>
      <c r="B37" s="20">
        <v>1.3</v>
      </c>
      <c r="C37" s="20">
        <v>2</v>
      </c>
      <c r="D37" s="23">
        <v>0.2</v>
      </c>
      <c r="E37" s="20">
        <v>3</v>
      </c>
      <c r="F37" s="20">
        <v>2.2000000000000002</v>
      </c>
      <c r="G37" s="20">
        <v>2.8</v>
      </c>
      <c r="H37" s="20">
        <v>1</v>
      </c>
      <c r="I37" s="20">
        <v>7.1000000000000014</v>
      </c>
      <c r="J37" s="20">
        <v>5</v>
      </c>
      <c r="K37" s="20">
        <v>3.6</v>
      </c>
      <c r="L37" s="20">
        <v>6</v>
      </c>
      <c r="M37" s="20">
        <v>7.4</v>
      </c>
      <c r="N37" s="20">
        <v>5.2</v>
      </c>
      <c r="O37" s="20">
        <v>6.4</v>
      </c>
      <c r="P37" s="20">
        <v>4.6000000000000014</v>
      </c>
      <c r="Q37" s="20">
        <v>8</v>
      </c>
      <c r="R37" s="20">
        <v>9</v>
      </c>
      <c r="S37" s="20">
        <v>13.2</v>
      </c>
      <c r="T37" s="20">
        <v>9</v>
      </c>
      <c r="U37" s="20">
        <v>11.6</v>
      </c>
      <c r="V37" s="20">
        <v>11</v>
      </c>
      <c r="W37" s="20">
        <v>19.2</v>
      </c>
      <c r="X37" s="20">
        <v>7.4</v>
      </c>
      <c r="Y37"/>
      <c r="Z37"/>
      <c r="AA37" s="212"/>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c r="BZ37"/>
      <c r="CO37"/>
    </row>
    <row r="38" spans="1:93" ht="14.1" customHeight="1" x14ac:dyDescent="0.3">
      <c r="A38" s="7" t="s">
        <v>376</v>
      </c>
      <c r="B38" s="20">
        <v>1.3</v>
      </c>
      <c r="C38" s="20">
        <v>2</v>
      </c>
      <c r="D38" s="23">
        <v>0.2</v>
      </c>
      <c r="E38" s="20">
        <v>3</v>
      </c>
      <c r="F38" s="20">
        <v>2</v>
      </c>
      <c r="G38" s="20">
        <v>2.8</v>
      </c>
      <c r="H38" s="20">
        <v>1</v>
      </c>
      <c r="I38" s="20">
        <v>7.1000000000000014</v>
      </c>
      <c r="J38" s="20">
        <v>2.6</v>
      </c>
      <c r="K38" s="20">
        <v>3.4</v>
      </c>
      <c r="L38" s="20">
        <v>6</v>
      </c>
      <c r="M38" s="20">
        <v>7.4</v>
      </c>
      <c r="N38" s="20">
        <v>5.2</v>
      </c>
      <c r="O38" s="20">
        <v>6.4</v>
      </c>
      <c r="P38" s="20">
        <v>4.4000000000000004</v>
      </c>
      <c r="Q38" s="20">
        <v>8</v>
      </c>
      <c r="R38" s="20">
        <v>8</v>
      </c>
      <c r="S38" s="20">
        <v>13.2</v>
      </c>
      <c r="T38" s="20">
        <v>9</v>
      </c>
      <c r="U38" s="20">
        <v>11.6</v>
      </c>
      <c r="V38" s="20">
        <v>10.6</v>
      </c>
      <c r="W38" s="20">
        <v>19.2</v>
      </c>
      <c r="X38" s="20">
        <v>7</v>
      </c>
      <c r="Y38"/>
      <c r="Z38"/>
      <c r="AA38" s="212"/>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c r="BZ38"/>
      <c r="CO38"/>
    </row>
    <row r="39" spans="1:93" ht="14.1" customHeight="1" x14ac:dyDescent="0.3">
      <c r="A39" s="7" t="s">
        <v>377</v>
      </c>
      <c r="B39" s="20">
        <v>2.2999999999999998</v>
      </c>
      <c r="C39" s="20">
        <v>3</v>
      </c>
      <c r="D39" s="23">
        <v>0.2</v>
      </c>
      <c r="E39" s="20">
        <v>3</v>
      </c>
      <c r="F39" s="20">
        <v>2</v>
      </c>
      <c r="G39" s="20">
        <v>2.2000000000000002</v>
      </c>
      <c r="H39" s="20">
        <v>1</v>
      </c>
      <c r="I39" s="20">
        <v>6.2</v>
      </c>
      <c r="J39" s="20">
        <v>2.6</v>
      </c>
      <c r="K39" s="20">
        <v>3</v>
      </c>
      <c r="L39" s="20">
        <v>5.1000000000000014</v>
      </c>
      <c r="M39" s="20">
        <v>6.2</v>
      </c>
      <c r="N39" s="20">
        <v>4.2</v>
      </c>
      <c r="O39" s="20">
        <v>6</v>
      </c>
      <c r="P39" s="20">
        <v>5.2</v>
      </c>
      <c r="Q39" s="20">
        <v>5.2</v>
      </c>
      <c r="R39" s="20">
        <v>8</v>
      </c>
      <c r="S39" s="20">
        <v>14.4</v>
      </c>
      <c r="T39" s="20">
        <v>8.2000000000000011</v>
      </c>
      <c r="U39" s="20">
        <v>10.8</v>
      </c>
      <c r="V39" s="20">
        <v>11</v>
      </c>
      <c r="W39" s="20">
        <v>18.2</v>
      </c>
      <c r="X39" s="20">
        <v>7.2</v>
      </c>
      <c r="Y39"/>
      <c r="Z39"/>
      <c r="AA39" s="212"/>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c r="BZ39"/>
      <c r="CO39"/>
    </row>
    <row r="40" spans="1:93" ht="14.1" customHeight="1" x14ac:dyDescent="0.3">
      <c r="A40" s="7" t="s">
        <v>1052</v>
      </c>
      <c r="B40" s="20">
        <v>2.2999999999999998</v>
      </c>
      <c r="C40" s="20">
        <v>3</v>
      </c>
      <c r="D40" s="23">
        <v>0.2</v>
      </c>
      <c r="E40" s="20">
        <v>3.2</v>
      </c>
      <c r="F40" s="20">
        <v>2</v>
      </c>
      <c r="G40" s="20">
        <v>2.2000000000000002</v>
      </c>
      <c r="H40" s="20">
        <v>1.3</v>
      </c>
      <c r="I40" s="20">
        <v>6</v>
      </c>
      <c r="J40" s="20">
        <v>2.4</v>
      </c>
      <c r="K40" s="20">
        <v>3.2</v>
      </c>
      <c r="L40" s="20">
        <v>4.8000000000000007</v>
      </c>
      <c r="M40" s="20">
        <v>6.2</v>
      </c>
      <c r="N40" s="20">
        <v>4</v>
      </c>
      <c r="O40" s="20">
        <v>6</v>
      </c>
      <c r="P40" s="20">
        <v>6</v>
      </c>
      <c r="Q40" s="20">
        <v>5.2</v>
      </c>
      <c r="R40" s="20">
        <v>8</v>
      </c>
      <c r="S40" s="20">
        <v>14.2</v>
      </c>
      <c r="T40" s="20">
        <v>7.4</v>
      </c>
      <c r="U40" s="20">
        <v>10.8</v>
      </c>
      <c r="V40" s="20">
        <v>11</v>
      </c>
      <c r="W40" s="20">
        <v>19</v>
      </c>
      <c r="X40" s="20">
        <v>5.6000000000000014</v>
      </c>
      <c r="Y40"/>
      <c r="Z40"/>
      <c r="AA40" s="212"/>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c r="BZ40"/>
      <c r="CO40"/>
    </row>
    <row r="41" spans="1:93" ht="14.1" customHeight="1" thickBot="1" x14ac:dyDescent="0.35">
      <c r="A41" s="7" t="s">
        <v>1051</v>
      </c>
      <c r="B41" s="20">
        <v>2.2999999999999998</v>
      </c>
      <c r="C41" s="20">
        <v>2</v>
      </c>
      <c r="D41" s="23">
        <v>0.2</v>
      </c>
      <c r="E41" s="20">
        <v>3</v>
      </c>
      <c r="F41" s="20">
        <v>2</v>
      </c>
      <c r="G41" s="20">
        <v>2</v>
      </c>
      <c r="H41" s="20">
        <v>1.2</v>
      </c>
      <c r="I41" s="20">
        <v>5.2</v>
      </c>
      <c r="J41" s="20">
        <v>2.4</v>
      </c>
      <c r="K41" s="20">
        <v>3.2</v>
      </c>
      <c r="L41" s="20">
        <v>4.2</v>
      </c>
      <c r="M41" s="20">
        <v>5.2</v>
      </c>
      <c r="N41" s="20">
        <v>3.2</v>
      </c>
      <c r="O41" s="20">
        <v>3.2</v>
      </c>
      <c r="P41" s="20">
        <v>4.2</v>
      </c>
      <c r="Q41" s="20">
        <v>4.2</v>
      </c>
      <c r="R41" s="20">
        <v>6.4</v>
      </c>
      <c r="S41" s="20">
        <v>13.2</v>
      </c>
      <c r="T41" s="20">
        <v>6.4</v>
      </c>
      <c r="U41" s="20">
        <v>12.8</v>
      </c>
      <c r="V41" s="20">
        <v>10.199999999999999</v>
      </c>
      <c r="W41" s="20">
        <v>17.399999999999999</v>
      </c>
      <c r="X41" s="20">
        <v>4.2</v>
      </c>
      <c r="Y41"/>
      <c r="Z41"/>
      <c r="AA41" s="212"/>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BZ41"/>
      <c r="CO41"/>
    </row>
    <row r="42" spans="1:93" ht="14.1" customHeight="1" thickBot="1" x14ac:dyDescent="0.35">
      <c r="A42" s="208" t="s">
        <v>1050</v>
      </c>
      <c r="B42" s="209">
        <v>2</v>
      </c>
      <c r="C42" s="209">
        <v>2</v>
      </c>
      <c r="D42" s="214">
        <v>0</v>
      </c>
      <c r="E42" s="209">
        <v>1.2</v>
      </c>
      <c r="F42" s="209">
        <v>2.1</v>
      </c>
      <c r="G42" s="209">
        <v>1</v>
      </c>
      <c r="H42" s="209">
        <v>1.2</v>
      </c>
      <c r="I42" s="209">
        <v>4.2</v>
      </c>
      <c r="J42" s="209">
        <v>2.2000000000000002</v>
      </c>
      <c r="K42" s="209">
        <v>3.2</v>
      </c>
      <c r="L42" s="209">
        <v>4.2</v>
      </c>
      <c r="M42" s="209">
        <v>3.6</v>
      </c>
      <c r="N42" s="209">
        <v>3</v>
      </c>
      <c r="O42" s="209">
        <v>3.2</v>
      </c>
      <c r="P42" s="209">
        <v>4.2</v>
      </c>
      <c r="Q42" s="209">
        <v>4</v>
      </c>
      <c r="R42" s="209">
        <v>6</v>
      </c>
      <c r="S42" s="209">
        <v>12.4</v>
      </c>
      <c r="T42" s="209">
        <v>6.4</v>
      </c>
      <c r="U42" s="209">
        <v>11.2</v>
      </c>
      <c r="V42" s="209">
        <v>8.4</v>
      </c>
      <c r="W42" s="209">
        <v>17.399999999999999</v>
      </c>
      <c r="X42" s="209">
        <v>3.2</v>
      </c>
      <c r="Y42" s="210"/>
      <c r="Z42"/>
      <c r="AA42" s="212"/>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c r="BZ42"/>
      <c r="CO42"/>
    </row>
    <row r="43" spans="1:93" ht="14.1" customHeight="1" x14ac:dyDescent="0.3">
      <c r="A43" s="7" t="s">
        <v>1049</v>
      </c>
      <c r="B43" s="20">
        <v>2</v>
      </c>
      <c r="C43" s="20">
        <v>2</v>
      </c>
      <c r="D43" s="23">
        <v>0</v>
      </c>
      <c r="E43" s="20">
        <v>1</v>
      </c>
      <c r="F43" s="20">
        <v>2.1</v>
      </c>
      <c r="G43" s="20">
        <v>1</v>
      </c>
      <c r="H43" s="20">
        <v>1.2</v>
      </c>
      <c r="I43" s="20">
        <v>4.2</v>
      </c>
      <c r="J43" s="20">
        <v>2</v>
      </c>
      <c r="K43" s="20">
        <v>2.2000000000000002</v>
      </c>
      <c r="L43" s="20">
        <v>4.2</v>
      </c>
      <c r="M43" s="20">
        <v>3.4</v>
      </c>
      <c r="N43" s="20">
        <v>3</v>
      </c>
      <c r="O43" s="20">
        <v>1.6</v>
      </c>
      <c r="P43" s="20">
        <v>4.2</v>
      </c>
      <c r="Q43" s="20">
        <v>4</v>
      </c>
      <c r="R43" s="20">
        <v>6</v>
      </c>
      <c r="S43" s="20">
        <v>10.6</v>
      </c>
      <c r="T43" s="20">
        <v>6.4</v>
      </c>
      <c r="U43" s="20">
        <v>9.4</v>
      </c>
      <c r="V43" s="20">
        <v>6.3000000000000007</v>
      </c>
      <c r="W43" s="20">
        <v>15.6</v>
      </c>
      <c r="X43" s="20">
        <v>3.2</v>
      </c>
      <c r="Y43"/>
      <c r="Z43"/>
      <c r="AA43" s="212"/>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c r="BZ43"/>
      <c r="CO43"/>
    </row>
    <row r="44" spans="1:93" ht="14.1" customHeight="1" x14ac:dyDescent="0.3">
      <c r="A44" s="7" t="s">
        <v>893</v>
      </c>
      <c r="B44" s="20">
        <v>0</v>
      </c>
      <c r="C44" s="20">
        <v>0.2</v>
      </c>
      <c r="D44" s="23">
        <v>0</v>
      </c>
      <c r="E44" s="20">
        <v>0.2</v>
      </c>
      <c r="F44" s="20">
        <v>0.2</v>
      </c>
      <c r="G44" s="20">
        <v>0</v>
      </c>
      <c r="H44" s="20">
        <v>0</v>
      </c>
      <c r="I44" s="20">
        <v>0</v>
      </c>
      <c r="J44" s="20">
        <v>0</v>
      </c>
      <c r="K44" s="20">
        <v>0</v>
      </c>
      <c r="L44" s="20">
        <v>0</v>
      </c>
      <c r="M44" s="20">
        <v>0</v>
      </c>
      <c r="N44" s="20">
        <v>0</v>
      </c>
      <c r="O44" s="20">
        <v>0.2</v>
      </c>
      <c r="P44" s="20">
        <v>0</v>
      </c>
      <c r="Q44" s="20">
        <v>0.2</v>
      </c>
      <c r="R44" s="20">
        <v>0.4</v>
      </c>
      <c r="S44" s="20">
        <v>0</v>
      </c>
      <c r="T44" s="20">
        <v>0</v>
      </c>
      <c r="U44" s="20">
        <v>0</v>
      </c>
      <c r="V44" s="20">
        <v>0.2</v>
      </c>
      <c r="W44" s="20">
        <v>0</v>
      </c>
      <c r="X44" s="20">
        <v>0</v>
      </c>
      <c r="Y44"/>
      <c r="Z44"/>
      <c r="AA44" s="212"/>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c r="BZ44"/>
      <c r="CO44"/>
    </row>
    <row r="45" spans="1:93" ht="14.1" customHeight="1" x14ac:dyDescent="0.3">
      <c r="A45" s="21" t="s">
        <v>116</v>
      </c>
      <c r="B45" s="22">
        <f t="shared" ref="B45:X45" si="2">MAX(B31:B44)</f>
        <v>3.4</v>
      </c>
      <c r="C45" s="22">
        <f t="shared" si="2"/>
        <v>3.4</v>
      </c>
      <c r="D45" s="22">
        <f t="shared" si="2"/>
        <v>28.2</v>
      </c>
      <c r="E45" s="22">
        <f t="shared" si="2"/>
        <v>28.6</v>
      </c>
      <c r="F45" s="22">
        <f t="shared" si="2"/>
        <v>16.2</v>
      </c>
      <c r="G45" s="22">
        <f t="shared" si="2"/>
        <v>12.8</v>
      </c>
      <c r="H45" s="22">
        <f t="shared" si="2"/>
        <v>20</v>
      </c>
      <c r="I45" s="22">
        <f t="shared" si="2"/>
        <v>63.1</v>
      </c>
      <c r="J45" s="22">
        <f t="shared" si="2"/>
        <v>13.6</v>
      </c>
      <c r="K45" s="22">
        <f t="shared" si="2"/>
        <v>11.2</v>
      </c>
      <c r="L45" s="22">
        <f t="shared" si="2"/>
        <v>11.2</v>
      </c>
      <c r="M45" s="22">
        <f t="shared" si="2"/>
        <v>10</v>
      </c>
      <c r="N45" s="22">
        <f t="shared" si="2"/>
        <v>29.2</v>
      </c>
      <c r="O45" s="22">
        <f t="shared" si="2"/>
        <v>15.2</v>
      </c>
      <c r="P45" s="22">
        <f t="shared" si="2"/>
        <v>6.6000000000000014</v>
      </c>
      <c r="Q45" s="22">
        <f t="shared" si="2"/>
        <v>9.2000000000000011</v>
      </c>
      <c r="R45" s="22">
        <f t="shared" si="2"/>
        <v>15.4</v>
      </c>
      <c r="S45" s="22">
        <f t="shared" si="2"/>
        <v>14.4</v>
      </c>
      <c r="T45" s="22">
        <f t="shared" si="2"/>
        <v>10.3</v>
      </c>
      <c r="U45" s="22">
        <f t="shared" si="2"/>
        <v>12.8</v>
      </c>
      <c r="V45" s="22">
        <f t="shared" si="2"/>
        <v>12.2</v>
      </c>
      <c r="W45" s="22">
        <f t="shared" si="2"/>
        <v>20.2</v>
      </c>
      <c r="X45" s="22">
        <f t="shared" si="2"/>
        <v>10</v>
      </c>
      <c r="Y45"/>
      <c r="Z45"/>
      <c r="AA45" s="212"/>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c r="BZ45"/>
      <c r="CO45"/>
    </row>
    <row r="46" spans="1:93" ht="14.1" customHeight="1" x14ac:dyDescent="0.3">
      <c r="A46" s="21" t="s">
        <v>117</v>
      </c>
      <c r="B46" s="23">
        <f t="shared" ref="B46:X46" si="3">HOUR(B29)</f>
        <v>6</v>
      </c>
      <c r="C46" s="23">
        <f t="shared" si="3"/>
        <v>7</v>
      </c>
      <c r="D46" s="23">
        <f t="shared" si="3"/>
        <v>7</v>
      </c>
      <c r="E46" s="23">
        <f t="shared" si="3"/>
        <v>8</v>
      </c>
      <c r="F46" s="23">
        <f t="shared" si="3"/>
        <v>8</v>
      </c>
      <c r="G46" s="23">
        <f t="shared" si="3"/>
        <v>9</v>
      </c>
      <c r="H46" s="23">
        <f t="shared" si="3"/>
        <v>9</v>
      </c>
      <c r="I46" s="23">
        <f t="shared" si="3"/>
        <v>10</v>
      </c>
      <c r="J46" s="23">
        <f t="shared" si="3"/>
        <v>10</v>
      </c>
      <c r="K46" s="23">
        <f t="shared" si="3"/>
        <v>11</v>
      </c>
      <c r="L46" s="23">
        <f t="shared" si="3"/>
        <v>11</v>
      </c>
      <c r="M46" s="23">
        <f t="shared" si="3"/>
        <v>12</v>
      </c>
      <c r="N46" s="23">
        <f t="shared" si="3"/>
        <v>12</v>
      </c>
      <c r="O46" s="23">
        <f t="shared" si="3"/>
        <v>13</v>
      </c>
      <c r="P46" s="23">
        <f t="shared" si="3"/>
        <v>13</v>
      </c>
      <c r="Q46" s="23">
        <f t="shared" si="3"/>
        <v>14</v>
      </c>
      <c r="R46" s="23">
        <f t="shared" si="3"/>
        <v>14</v>
      </c>
      <c r="S46" s="23">
        <f t="shared" si="3"/>
        <v>15</v>
      </c>
      <c r="T46" s="23">
        <f t="shared" si="3"/>
        <v>15</v>
      </c>
      <c r="U46" s="23">
        <f t="shared" si="3"/>
        <v>16</v>
      </c>
      <c r="V46" s="23">
        <f t="shared" si="3"/>
        <v>16</v>
      </c>
      <c r="W46" s="23">
        <f t="shared" si="3"/>
        <v>17</v>
      </c>
      <c r="X46" s="23">
        <f t="shared" si="3"/>
        <v>18</v>
      </c>
      <c r="Y46"/>
      <c r="Z46"/>
      <c r="AA46" s="212"/>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BZ46"/>
      <c r="CO46"/>
    </row>
    <row r="47" spans="1:93" ht="14.1" customHeight="1" x14ac:dyDescent="0.3">
      <c r="A47" s="4"/>
      <c r="B47" s="4"/>
      <c r="C47" s="4"/>
      <c r="D47" s="4"/>
      <c r="E47" s="4"/>
      <c r="F47" s="4"/>
      <c r="G47" s="4"/>
      <c r="H47" s="4"/>
      <c r="I47" s="4"/>
      <c r="J47" s="4"/>
      <c r="K47" s="4"/>
      <c r="L47" s="4"/>
      <c r="M47" s="4"/>
      <c r="N47" s="4"/>
      <c r="O47" s="4"/>
      <c r="P47" s="4"/>
      <c r="Q47" s="4"/>
      <c r="R47" s="4"/>
      <c r="S47" s="4"/>
      <c r="T47" s="4"/>
      <c r="U47" s="4"/>
      <c r="V47" s="4"/>
      <c r="W47" s="4"/>
      <c r="X47" s="4"/>
      <c r="Y47"/>
      <c r="Z47"/>
      <c r="AA47" s="212"/>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c r="BZ47"/>
      <c r="CO47"/>
    </row>
    <row r="48" spans="1:93" ht="14.1" customHeight="1" x14ac:dyDescent="0.3">
      <c r="A48" s="4"/>
      <c r="B48" s="4"/>
      <c r="C48" s="4"/>
      <c r="D48" s="4"/>
      <c r="E48" s="4"/>
      <c r="F48" s="4"/>
      <c r="G48" s="4"/>
      <c r="H48" s="4"/>
      <c r="I48" s="4"/>
      <c r="J48" s="4"/>
      <c r="K48" s="4"/>
      <c r="L48" s="4"/>
      <c r="M48" s="4"/>
      <c r="N48" s="4"/>
      <c r="O48" s="4"/>
      <c r="P48" s="4"/>
      <c r="Q48" s="4"/>
      <c r="R48" s="4"/>
      <c r="S48" s="4"/>
      <c r="T48" s="4"/>
      <c r="U48" s="4"/>
      <c r="V48" s="4"/>
      <c r="W48" s="4"/>
      <c r="X48" s="4"/>
      <c r="Y48"/>
      <c r="Z48"/>
      <c r="AA48"/>
      <c r="AB48"/>
      <c r="AC48"/>
      <c r="AD48"/>
      <c r="AE48"/>
      <c r="AF48"/>
      <c r="AG48"/>
      <c r="AH48"/>
      <c r="AI48"/>
      <c r="AJ48"/>
      <c r="AK48"/>
      <c r="AL48"/>
      <c r="AM48"/>
      <c r="AN48"/>
      <c r="AO48"/>
      <c r="AP48"/>
      <c r="AQ48"/>
      <c r="AR48"/>
      <c r="AS48"/>
      <c r="AT48"/>
      <c r="AU48"/>
      <c r="AV48"/>
      <c r="BZ48"/>
      <c r="CO48"/>
    </row>
    <row r="49" spans="1:93" ht="14.1" customHeight="1" x14ac:dyDescent="0.3">
      <c r="A49" s="4"/>
      <c r="B49" s="4"/>
      <c r="C49" s="4"/>
      <c r="D49" s="4"/>
      <c r="E49" s="4"/>
      <c r="F49" s="4"/>
      <c r="G49" s="4"/>
      <c r="H49" s="4"/>
      <c r="I49" s="4"/>
      <c r="J49" s="4"/>
      <c r="K49" s="4"/>
      <c r="L49" s="4"/>
      <c r="M49" s="4"/>
      <c r="N49" s="4"/>
      <c r="O49" s="4"/>
      <c r="P49" s="4"/>
      <c r="Q49" s="4"/>
      <c r="R49" s="4"/>
      <c r="S49" s="4"/>
      <c r="T49" s="4"/>
      <c r="U49" s="4"/>
      <c r="V49" s="4"/>
      <c r="W49" s="4"/>
      <c r="X49" s="4"/>
      <c r="Y49"/>
      <c r="Z49"/>
      <c r="AA49"/>
      <c r="AB49"/>
      <c r="AC49"/>
      <c r="AD49"/>
      <c r="AE49"/>
      <c r="AF49"/>
      <c r="AG49"/>
      <c r="AH49"/>
      <c r="AI49"/>
      <c r="AJ49"/>
      <c r="AK49"/>
      <c r="AL49"/>
      <c r="AM49"/>
      <c r="AN49"/>
      <c r="AO49"/>
      <c r="AP49"/>
      <c r="AQ49"/>
      <c r="AR49"/>
      <c r="AS49"/>
      <c r="AT49"/>
      <c r="AU49"/>
      <c r="AV49"/>
      <c r="BZ49"/>
      <c r="CO49"/>
    </row>
    <row r="50" spans="1:93" customFormat="1" ht="14.4" x14ac:dyDescent="0.3">
      <c r="A50" s="15" t="s">
        <v>1074</v>
      </c>
    </row>
    <row r="51" spans="1:93" customFormat="1" ht="14.4" x14ac:dyDescent="0.3">
      <c r="A51" s="16" t="s">
        <v>82</v>
      </c>
      <c r="B51" s="16">
        <v>1001</v>
      </c>
      <c r="C51" s="16">
        <v>1003</v>
      </c>
      <c r="D51" s="16">
        <v>1005</v>
      </c>
      <c r="E51" s="16">
        <v>1007</v>
      </c>
      <c r="F51" s="16">
        <v>1009</v>
      </c>
      <c r="G51" s="16">
        <v>1011</v>
      </c>
      <c r="H51" s="16">
        <v>1013</v>
      </c>
      <c r="I51" s="16">
        <v>1015</v>
      </c>
      <c r="J51" s="16">
        <v>1017</v>
      </c>
      <c r="K51" s="16">
        <v>1019</v>
      </c>
      <c r="L51" s="16">
        <v>1021</v>
      </c>
      <c r="M51" s="16">
        <v>1023</v>
      </c>
      <c r="N51" s="16">
        <v>1025</v>
      </c>
      <c r="O51" s="16">
        <v>1027</v>
      </c>
      <c r="P51" s="16">
        <v>1029</v>
      </c>
      <c r="Q51" s="16">
        <v>1031</v>
      </c>
      <c r="R51" s="16">
        <v>1033</v>
      </c>
      <c r="S51" s="16">
        <v>1035</v>
      </c>
      <c r="T51" s="16">
        <v>1037</v>
      </c>
      <c r="U51" s="16">
        <v>1039</v>
      </c>
      <c r="V51" s="16">
        <v>1041</v>
      </c>
      <c r="W51" s="16">
        <v>1043</v>
      </c>
      <c r="X51" s="16">
        <v>1045</v>
      </c>
      <c r="Y51" s="16">
        <v>1047</v>
      </c>
      <c r="Z51" s="16">
        <v>1049</v>
      </c>
      <c r="AA51" s="16">
        <v>1051</v>
      </c>
      <c r="AB51" s="16">
        <v>1053</v>
      </c>
      <c r="AC51" s="16">
        <v>1055</v>
      </c>
      <c r="AD51" s="16">
        <v>1057</v>
      </c>
      <c r="AE51" s="16">
        <v>1059</v>
      </c>
      <c r="AF51" s="16">
        <v>1061</v>
      </c>
      <c r="AG51" s="16">
        <v>1063</v>
      </c>
      <c r="AH51" s="16">
        <v>1065</v>
      </c>
      <c r="AI51" s="16">
        <v>1067</v>
      </c>
      <c r="AJ51" s="16">
        <v>1069</v>
      </c>
    </row>
    <row r="52" spans="1:93" customFormat="1" ht="14.4" x14ac:dyDescent="0.3">
      <c r="A52" s="18" t="s">
        <v>83</v>
      </c>
      <c r="B52" s="19" t="s">
        <v>1075</v>
      </c>
      <c r="C52" s="19" t="s">
        <v>1076</v>
      </c>
      <c r="D52" s="19" t="e">
        <v>#N/A</v>
      </c>
      <c r="E52" s="19" t="s">
        <v>1077</v>
      </c>
      <c r="F52" s="19" t="e">
        <v>#N/A</v>
      </c>
      <c r="G52" s="19" t="s">
        <v>1078</v>
      </c>
      <c r="H52" s="19" t="e">
        <v>#N/A</v>
      </c>
      <c r="I52" s="19" t="s">
        <v>834</v>
      </c>
      <c r="J52" s="19" t="e">
        <v>#N/A</v>
      </c>
      <c r="K52" s="19" t="s">
        <v>1079</v>
      </c>
      <c r="L52" s="19" t="e">
        <v>#N/A</v>
      </c>
      <c r="M52" s="19" t="s">
        <v>1080</v>
      </c>
      <c r="N52" s="19" t="e">
        <v>#N/A</v>
      </c>
      <c r="O52" s="19" t="s">
        <v>1081</v>
      </c>
      <c r="P52" s="19" t="s">
        <v>1082</v>
      </c>
      <c r="Q52" s="19" t="s">
        <v>1083</v>
      </c>
      <c r="R52" s="19" t="s">
        <v>1084</v>
      </c>
      <c r="S52" s="19" t="s">
        <v>1085</v>
      </c>
      <c r="T52" s="19" t="s">
        <v>1086</v>
      </c>
      <c r="U52" s="19" t="s">
        <v>772</v>
      </c>
      <c r="V52" s="19" t="s">
        <v>774</v>
      </c>
      <c r="W52" s="19" t="s">
        <v>776</v>
      </c>
      <c r="X52" s="19" t="s">
        <v>778</v>
      </c>
      <c r="Y52" s="19" t="s">
        <v>1087</v>
      </c>
      <c r="Z52" s="19" t="s">
        <v>1088</v>
      </c>
      <c r="AA52" s="19" t="s">
        <v>1089</v>
      </c>
      <c r="AB52" s="19" t="e">
        <v>#N/A</v>
      </c>
      <c r="AC52" s="19" t="s">
        <v>1090</v>
      </c>
      <c r="AD52" s="19" t="e">
        <v>#N/A</v>
      </c>
      <c r="AE52" s="19" t="s">
        <v>1091</v>
      </c>
      <c r="AF52" s="19" t="e">
        <v>#N/A</v>
      </c>
      <c r="AG52" s="19" t="s">
        <v>1092</v>
      </c>
      <c r="AH52" s="19" t="e">
        <v>#N/A</v>
      </c>
      <c r="AI52" s="19" t="s">
        <v>1073</v>
      </c>
      <c r="AJ52" s="19" t="e">
        <v>#N/A</v>
      </c>
    </row>
    <row r="53" spans="1:93" customFormat="1" ht="14.4" x14ac:dyDescent="0.3">
      <c r="A53" s="7" t="s">
        <v>893</v>
      </c>
      <c r="B53" s="20">
        <v>2.2000000000000002</v>
      </c>
      <c r="C53" s="20">
        <v>2.2000000000000002</v>
      </c>
      <c r="D53" s="20">
        <v>0</v>
      </c>
      <c r="E53" s="20">
        <v>0</v>
      </c>
      <c r="F53" s="20">
        <v>1.6</v>
      </c>
      <c r="G53" s="20">
        <v>3.2</v>
      </c>
      <c r="H53" s="20">
        <v>2.6</v>
      </c>
      <c r="I53" s="20">
        <v>0</v>
      </c>
      <c r="J53" s="20">
        <v>2.2000000000000002</v>
      </c>
      <c r="K53" s="20">
        <v>6.8000000000000007</v>
      </c>
      <c r="L53" s="20">
        <v>0</v>
      </c>
      <c r="M53" s="20">
        <v>5.4</v>
      </c>
      <c r="N53" s="20">
        <v>3.2</v>
      </c>
      <c r="O53" s="20">
        <v>4.2</v>
      </c>
      <c r="P53" s="20">
        <v>3.4</v>
      </c>
      <c r="Q53" s="20">
        <v>0</v>
      </c>
      <c r="R53" s="20">
        <v>2.4</v>
      </c>
      <c r="S53" s="20">
        <v>4.4000000000000004</v>
      </c>
      <c r="T53" s="20">
        <v>0</v>
      </c>
      <c r="U53" s="20">
        <v>2.2000000000000002</v>
      </c>
      <c r="V53" s="20">
        <v>0</v>
      </c>
      <c r="W53" s="20">
        <v>4.2</v>
      </c>
      <c r="X53" s="20">
        <v>4</v>
      </c>
      <c r="Y53" s="20">
        <v>0</v>
      </c>
      <c r="Z53" s="20">
        <v>3</v>
      </c>
      <c r="AA53" s="20">
        <v>0</v>
      </c>
      <c r="AB53" s="20">
        <v>0</v>
      </c>
      <c r="AC53" s="20">
        <v>5.6000000000000014</v>
      </c>
      <c r="AD53" s="20">
        <v>0</v>
      </c>
      <c r="AE53" s="20">
        <v>9.2000000000000011</v>
      </c>
      <c r="AF53" s="20">
        <v>6.8000000000000007</v>
      </c>
      <c r="AG53" s="20">
        <v>0</v>
      </c>
      <c r="AH53" s="20">
        <v>3.2</v>
      </c>
      <c r="AI53" s="20">
        <v>3.2</v>
      </c>
      <c r="AJ53" s="20">
        <v>0</v>
      </c>
    </row>
    <row r="54" spans="1:93" customFormat="1" ht="14.4" x14ac:dyDescent="0.3">
      <c r="A54" s="7" t="s">
        <v>894</v>
      </c>
      <c r="B54" s="20">
        <v>2.2000000000000002</v>
      </c>
      <c r="C54" s="20">
        <v>2.2000000000000002</v>
      </c>
      <c r="D54" s="20">
        <v>0</v>
      </c>
      <c r="E54" s="20">
        <v>0</v>
      </c>
      <c r="F54" s="20">
        <v>1.6</v>
      </c>
      <c r="G54" s="20">
        <v>4</v>
      </c>
      <c r="H54" s="20">
        <v>2.6</v>
      </c>
      <c r="I54" s="20">
        <v>0</v>
      </c>
      <c r="J54" s="20">
        <v>2.2000000000000002</v>
      </c>
      <c r="K54" s="20">
        <v>7.6000000000000014</v>
      </c>
      <c r="L54" s="20">
        <v>0</v>
      </c>
      <c r="M54" s="20">
        <v>7</v>
      </c>
      <c r="N54" s="20">
        <v>3.2</v>
      </c>
      <c r="O54" s="20">
        <v>3.4</v>
      </c>
      <c r="P54" s="20">
        <v>4.2</v>
      </c>
      <c r="Q54" s="20">
        <v>0</v>
      </c>
      <c r="R54" s="20">
        <v>2.4</v>
      </c>
      <c r="S54" s="20">
        <v>4.4000000000000004</v>
      </c>
      <c r="T54" s="20">
        <v>0</v>
      </c>
      <c r="U54" s="20">
        <v>2.2000000000000002</v>
      </c>
      <c r="V54" s="20">
        <v>0</v>
      </c>
      <c r="W54" s="20">
        <v>4.2</v>
      </c>
      <c r="X54" s="20">
        <v>4</v>
      </c>
      <c r="Y54" s="20">
        <v>0</v>
      </c>
      <c r="Z54" s="20">
        <v>3</v>
      </c>
      <c r="AA54" s="20">
        <v>0</v>
      </c>
      <c r="AB54" s="20">
        <v>0</v>
      </c>
      <c r="AC54" s="20">
        <v>5.6000000000000014</v>
      </c>
      <c r="AD54" s="20">
        <v>0</v>
      </c>
      <c r="AE54" s="20">
        <v>9.2000000000000011</v>
      </c>
      <c r="AF54" s="20">
        <v>6.8000000000000007</v>
      </c>
      <c r="AG54" s="20">
        <v>0</v>
      </c>
      <c r="AH54" s="20">
        <v>3.2</v>
      </c>
      <c r="AI54" s="20">
        <v>3.2</v>
      </c>
      <c r="AJ54" s="20">
        <v>0</v>
      </c>
    </row>
    <row r="55" spans="1:93" customFormat="1" ht="14.4" x14ac:dyDescent="0.3">
      <c r="A55" s="7" t="s">
        <v>895</v>
      </c>
      <c r="B55" s="20">
        <v>2.2000000000000002</v>
      </c>
      <c r="C55" s="20">
        <v>2.2000000000000002</v>
      </c>
      <c r="D55" s="20">
        <v>0</v>
      </c>
      <c r="E55" s="20">
        <v>0</v>
      </c>
      <c r="F55" s="20">
        <v>3.4</v>
      </c>
      <c r="G55" s="20">
        <v>4.4000000000000004</v>
      </c>
      <c r="H55" s="20">
        <v>2.6</v>
      </c>
      <c r="I55" s="20">
        <v>0</v>
      </c>
      <c r="J55" s="20">
        <v>2.2000000000000002</v>
      </c>
      <c r="K55" s="20">
        <v>7.8000000000000007</v>
      </c>
      <c r="L55" s="20">
        <v>0</v>
      </c>
      <c r="M55" s="20">
        <v>7.2</v>
      </c>
      <c r="N55" s="20">
        <v>4</v>
      </c>
      <c r="O55" s="20">
        <v>5</v>
      </c>
      <c r="P55" s="20">
        <v>4.6000000000000014</v>
      </c>
      <c r="Q55" s="20">
        <v>0</v>
      </c>
      <c r="R55" s="20">
        <v>2.4</v>
      </c>
      <c r="S55" s="20">
        <v>4.4000000000000004</v>
      </c>
      <c r="T55" s="20">
        <v>0</v>
      </c>
      <c r="U55" s="20">
        <v>2.4</v>
      </c>
      <c r="V55" s="20">
        <v>0</v>
      </c>
      <c r="W55" s="20">
        <v>4.4000000000000004</v>
      </c>
      <c r="X55" s="20">
        <v>4.4000000000000004</v>
      </c>
      <c r="Y55" s="20">
        <v>0</v>
      </c>
      <c r="Z55" s="20">
        <v>3.2</v>
      </c>
      <c r="AA55" s="20">
        <v>0</v>
      </c>
      <c r="AB55" s="20">
        <v>0</v>
      </c>
      <c r="AC55" s="20">
        <v>6.6000000000000014</v>
      </c>
      <c r="AD55" s="20">
        <v>0</v>
      </c>
      <c r="AE55" s="20">
        <v>10.4</v>
      </c>
      <c r="AF55" s="20">
        <v>9.2000000000000011</v>
      </c>
      <c r="AG55" s="20">
        <v>0</v>
      </c>
      <c r="AH55" s="20">
        <v>3.2</v>
      </c>
      <c r="AI55" s="20">
        <v>3.2</v>
      </c>
      <c r="AJ55" s="20">
        <v>0</v>
      </c>
    </row>
    <row r="56" spans="1:93" customFormat="1" ht="14.4" x14ac:dyDescent="0.3">
      <c r="A56" s="7" t="s">
        <v>896</v>
      </c>
      <c r="B56" s="20">
        <v>2.2000000000000002</v>
      </c>
      <c r="C56" s="20">
        <v>3.6</v>
      </c>
      <c r="D56" s="20">
        <v>0</v>
      </c>
      <c r="E56" s="20">
        <v>0</v>
      </c>
      <c r="F56" s="20">
        <v>3.6</v>
      </c>
      <c r="G56" s="20">
        <v>5.2</v>
      </c>
      <c r="H56" s="20">
        <v>2.6</v>
      </c>
      <c r="I56" s="20">
        <v>0</v>
      </c>
      <c r="J56" s="20">
        <v>2.2000000000000002</v>
      </c>
      <c r="K56" s="20">
        <v>9.8000000000000007</v>
      </c>
      <c r="L56" s="20">
        <v>0</v>
      </c>
      <c r="M56" s="20">
        <v>7.6000000000000014</v>
      </c>
      <c r="N56" s="20">
        <v>5.2</v>
      </c>
      <c r="O56" s="20">
        <v>5.6000000000000014</v>
      </c>
      <c r="P56" s="20">
        <v>7.6000000000000014</v>
      </c>
      <c r="Q56" s="20">
        <v>0</v>
      </c>
      <c r="R56" s="20">
        <v>3.6</v>
      </c>
      <c r="S56" s="20">
        <v>5.8000000000000007</v>
      </c>
      <c r="T56" s="20">
        <v>0</v>
      </c>
      <c r="U56" s="20">
        <v>4.4000000000000004</v>
      </c>
      <c r="V56" s="20">
        <v>0</v>
      </c>
      <c r="W56" s="20">
        <v>8</v>
      </c>
      <c r="X56" s="20">
        <v>5</v>
      </c>
      <c r="Y56" s="20">
        <v>0</v>
      </c>
      <c r="Z56" s="20">
        <v>4.4000000000000004</v>
      </c>
      <c r="AA56" s="20">
        <v>0</v>
      </c>
      <c r="AB56" s="20">
        <v>0</v>
      </c>
      <c r="AC56" s="20">
        <v>7.4</v>
      </c>
      <c r="AD56" s="20">
        <v>0</v>
      </c>
      <c r="AE56" s="20">
        <v>10.6</v>
      </c>
      <c r="AF56" s="20">
        <v>6.2</v>
      </c>
      <c r="AG56" s="20">
        <v>0</v>
      </c>
      <c r="AH56" s="20">
        <v>3.2</v>
      </c>
      <c r="AI56" s="20">
        <v>4</v>
      </c>
      <c r="AJ56" s="20">
        <v>0</v>
      </c>
    </row>
    <row r="57" spans="1:93" customFormat="1" ht="15" thickBot="1" x14ac:dyDescent="0.35">
      <c r="A57" s="7" t="s">
        <v>897</v>
      </c>
      <c r="B57" s="20">
        <v>2.2000000000000002</v>
      </c>
      <c r="C57" s="20">
        <v>3.6</v>
      </c>
      <c r="D57" s="20">
        <v>0</v>
      </c>
      <c r="E57" s="20">
        <v>0</v>
      </c>
      <c r="F57" s="20">
        <v>3.8</v>
      </c>
      <c r="G57" s="20">
        <v>5.2</v>
      </c>
      <c r="H57" s="20">
        <v>2.6</v>
      </c>
      <c r="I57" s="20">
        <v>0</v>
      </c>
      <c r="J57" s="20">
        <v>2.2000000000000002</v>
      </c>
      <c r="K57" s="20">
        <v>10</v>
      </c>
      <c r="L57" s="20">
        <v>0</v>
      </c>
      <c r="M57" s="20">
        <v>9.4</v>
      </c>
      <c r="N57" s="20">
        <v>6</v>
      </c>
      <c r="O57" s="20">
        <v>7.2</v>
      </c>
      <c r="P57" s="20">
        <v>8.4</v>
      </c>
      <c r="Q57" s="20">
        <v>0</v>
      </c>
      <c r="R57" s="20">
        <v>3.4</v>
      </c>
      <c r="S57" s="20">
        <v>5.8000000000000007</v>
      </c>
      <c r="T57" s="20">
        <v>0</v>
      </c>
      <c r="U57" s="20">
        <v>4.4000000000000004</v>
      </c>
      <c r="V57" s="20">
        <v>0</v>
      </c>
      <c r="W57" s="20">
        <v>8.2000000000000011</v>
      </c>
      <c r="X57" s="20">
        <v>5</v>
      </c>
      <c r="Y57" s="20">
        <v>0</v>
      </c>
      <c r="Z57" s="20">
        <v>4.4000000000000004</v>
      </c>
      <c r="AA57" s="20">
        <v>0</v>
      </c>
      <c r="AB57" s="20">
        <v>0</v>
      </c>
      <c r="AC57" s="20">
        <v>7.4</v>
      </c>
      <c r="AD57" s="20">
        <v>0</v>
      </c>
      <c r="AE57" s="20">
        <v>10.6</v>
      </c>
      <c r="AF57" s="20">
        <v>6.2</v>
      </c>
      <c r="AG57" s="20">
        <v>0</v>
      </c>
      <c r="AH57" s="20">
        <v>3.2</v>
      </c>
      <c r="AI57" s="20">
        <v>4</v>
      </c>
      <c r="AJ57" s="20">
        <v>0</v>
      </c>
    </row>
    <row r="58" spans="1:93" customFormat="1" ht="15" thickBot="1" x14ac:dyDescent="0.35">
      <c r="A58" s="208" t="s">
        <v>898</v>
      </c>
      <c r="B58" s="209">
        <v>2.2000000000000002</v>
      </c>
      <c r="C58" s="209">
        <v>3.6</v>
      </c>
      <c r="D58" s="209">
        <v>0</v>
      </c>
      <c r="E58" s="209">
        <v>0</v>
      </c>
      <c r="F58" s="209">
        <v>3.8</v>
      </c>
      <c r="G58" s="209">
        <v>6.2</v>
      </c>
      <c r="H58" s="209">
        <v>2.6</v>
      </c>
      <c r="I58" s="209">
        <v>0</v>
      </c>
      <c r="J58" s="209">
        <v>3</v>
      </c>
      <c r="K58" s="209">
        <v>10</v>
      </c>
      <c r="L58" s="209">
        <v>0</v>
      </c>
      <c r="M58" s="209">
        <v>9.8000000000000007</v>
      </c>
      <c r="N58" s="209">
        <v>6</v>
      </c>
      <c r="O58" s="209">
        <v>7.6000000000000014</v>
      </c>
      <c r="P58" s="209">
        <v>8.4</v>
      </c>
      <c r="Q58" s="209">
        <v>0</v>
      </c>
      <c r="R58" s="209">
        <v>3.4</v>
      </c>
      <c r="S58" s="209">
        <v>6</v>
      </c>
      <c r="T58" s="209">
        <v>0</v>
      </c>
      <c r="U58" s="209">
        <v>4.4000000000000004</v>
      </c>
      <c r="V58" s="209">
        <v>0</v>
      </c>
      <c r="W58" s="209">
        <v>8.2000000000000011</v>
      </c>
      <c r="X58" s="209">
        <v>6.2</v>
      </c>
      <c r="Y58" s="209">
        <v>0</v>
      </c>
      <c r="Z58" s="209">
        <v>4.4000000000000004</v>
      </c>
      <c r="AA58" s="209">
        <v>0</v>
      </c>
      <c r="AB58" s="209">
        <v>0</v>
      </c>
      <c r="AC58" s="209">
        <v>7.4</v>
      </c>
      <c r="AD58" s="209">
        <v>0</v>
      </c>
      <c r="AE58" s="209">
        <v>10.6</v>
      </c>
      <c r="AF58" s="209">
        <v>6.2</v>
      </c>
      <c r="AG58" s="209">
        <v>0</v>
      </c>
      <c r="AH58" s="209">
        <v>3.6</v>
      </c>
      <c r="AI58" s="209">
        <v>4</v>
      </c>
      <c r="AJ58" s="209">
        <v>0</v>
      </c>
      <c r="AK58" s="210"/>
    </row>
    <row r="59" spans="1:93" customFormat="1" ht="14.4" x14ac:dyDescent="0.3">
      <c r="A59" s="7" t="s">
        <v>900</v>
      </c>
      <c r="B59" s="20">
        <v>2.2000000000000002</v>
      </c>
      <c r="C59" s="20">
        <v>5</v>
      </c>
      <c r="D59" s="20">
        <v>0</v>
      </c>
      <c r="E59" s="20">
        <v>0</v>
      </c>
      <c r="F59" s="20">
        <v>5.4</v>
      </c>
      <c r="G59" s="20">
        <v>7.2</v>
      </c>
      <c r="H59" s="20">
        <v>4.2</v>
      </c>
      <c r="I59" s="20">
        <v>0</v>
      </c>
      <c r="J59" s="20">
        <v>4.2</v>
      </c>
      <c r="K59" s="20">
        <v>9.8000000000000007</v>
      </c>
      <c r="L59" s="20">
        <v>0</v>
      </c>
      <c r="M59" s="20">
        <v>9.8000000000000007</v>
      </c>
      <c r="N59" s="20">
        <v>6</v>
      </c>
      <c r="O59" s="20">
        <v>7.2</v>
      </c>
      <c r="P59" s="20">
        <v>10.199999999999999</v>
      </c>
      <c r="Q59" s="20">
        <v>0</v>
      </c>
      <c r="R59" s="20">
        <v>3</v>
      </c>
      <c r="S59" s="20">
        <v>6</v>
      </c>
      <c r="T59" s="20">
        <v>0</v>
      </c>
      <c r="U59" s="20">
        <v>6</v>
      </c>
      <c r="V59" s="20">
        <v>0</v>
      </c>
      <c r="W59" s="20">
        <v>9.4</v>
      </c>
      <c r="X59" s="20">
        <v>6.2</v>
      </c>
      <c r="Y59" s="20">
        <v>0</v>
      </c>
      <c r="Z59" s="20">
        <v>4.4000000000000004</v>
      </c>
      <c r="AA59" s="20">
        <v>0</v>
      </c>
      <c r="AB59" s="20">
        <v>0</v>
      </c>
      <c r="AC59" s="20">
        <v>7.8000000000000007</v>
      </c>
      <c r="AD59" s="20">
        <v>0</v>
      </c>
      <c r="AE59" s="20">
        <v>10.6</v>
      </c>
      <c r="AF59" s="20">
        <v>6.2</v>
      </c>
      <c r="AG59" s="20">
        <v>0</v>
      </c>
      <c r="AH59" s="20">
        <v>3.6</v>
      </c>
      <c r="AI59" s="20">
        <v>4</v>
      </c>
      <c r="AJ59" s="20">
        <v>0</v>
      </c>
    </row>
    <row r="60" spans="1:93" customFormat="1" ht="14.4" x14ac:dyDescent="0.3">
      <c r="A60" s="7" t="s">
        <v>902</v>
      </c>
      <c r="B60" s="20">
        <v>3</v>
      </c>
      <c r="C60" s="20">
        <v>6.2</v>
      </c>
      <c r="D60" s="20">
        <v>0</v>
      </c>
      <c r="E60" s="20">
        <v>0</v>
      </c>
      <c r="F60" s="20">
        <v>7.2</v>
      </c>
      <c r="G60" s="20">
        <v>8.2000000000000011</v>
      </c>
      <c r="H60" s="20">
        <v>6</v>
      </c>
      <c r="I60" s="20">
        <v>0</v>
      </c>
      <c r="J60" s="20">
        <v>4.4000000000000004</v>
      </c>
      <c r="K60" s="20">
        <v>10.6</v>
      </c>
      <c r="L60" s="20">
        <v>0</v>
      </c>
      <c r="M60" s="20">
        <v>9.8000000000000007</v>
      </c>
      <c r="N60" s="20">
        <v>7</v>
      </c>
      <c r="O60" s="20">
        <v>7</v>
      </c>
      <c r="P60" s="20">
        <v>11.4</v>
      </c>
      <c r="Q60" s="20">
        <v>0</v>
      </c>
      <c r="R60" s="20">
        <v>3.8</v>
      </c>
      <c r="S60" s="20">
        <v>6.8000000000000007</v>
      </c>
      <c r="T60" s="20">
        <v>0</v>
      </c>
      <c r="U60" s="20">
        <v>5</v>
      </c>
      <c r="V60" s="20">
        <v>0</v>
      </c>
      <c r="W60" s="20">
        <v>9.4</v>
      </c>
      <c r="X60" s="20">
        <v>6.2</v>
      </c>
      <c r="Y60" s="20">
        <v>0</v>
      </c>
      <c r="Z60" s="20">
        <v>4.4000000000000004</v>
      </c>
      <c r="AA60" s="20">
        <v>0</v>
      </c>
      <c r="AB60" s="20">
        <v>0</v>
      </c>
      <c r="AC60" s="20">
        <v>7.8000000000000007</v>
      </c>
      <c r="AD60" s="20">
        <v>0</v>
      </c>
      <c r="AE60" s="20">
        <v>10.6</v>
      </c>
      <c r="AF60" s="20">
        <v>6.2</v>
      </c>
      <c r="AG60" s="20">
        <v>0</v>
      </c>
      <c r="AH60" s="20">
        <v>4.6000000000000014</v>
      </c>
      <c r="AI60" s="20">
        <v>4</v>
      </c>
      <c r="AJ60" s="20">
        <v>0</v>
      </c>
    </row>
    <row r="61" spans="1:93" customFormat="1" ht="14.4" x14ac:dyDescent="0.3">
      <c r="A61" s="7" t="s">
        <v>904</v>
      </c>
      <c r="B61" s="20">
        <v>3</v>
      </c>
      <c r="C61" s="20">
        <v>6.2</v>
      </c>
      <c r="D61" s="20">
        <v>0</v>
      </c>
      <c r="E61" s="20">
        <v>0</v>
      </c>
      <c r="F61" s="20">
        <v>8</v>
      </c>
      <c r="G61" s="20">
        <v>8.2000000000000011</v>
      </c>
      <c r="H61" s="20">
        <v>6</v>
      </c>
      <c r="I61" s="20">
        <v>0</v>
      </c>
      <c r="J61" s="20">
        <v>4.4000000000000004</v>
      </c>
      <c r="K61" s="20">
        <v>10.6</v>
      </c>
      <c r="L61" s="20">
        <v>0</v>
      </c>
      <c r="M61" s="20">
        <v>9.8000000000000007</v>
      </c>
      <c r="N61" s="20">
        <v>7</v>
      </c>
      <c r="O61" s="20">
        <v>7</v>
      </c>
      <c r="P61" s="20">
        <v>11.4</v>
      </c>
      <c r="Q61" s="20">
        <v>0</v>
      </c>
      <c r="R61" s="20">
        <v>3.8</v>
      </c>
      <c r="S61" s="20">
        <v>6.8000000000000007</v>
      </c>
      <c r="T61" s="20">
        <v>0</v>
      </c>
      <c r="U61" s="20">
        <v>5</v>
      </c>
      <c r="V61" s="20">
        <v>0</v>
      </c>
      <c r="W61" s="20">
        <v>9.4</v>
      </c>
      <c r="X61" s="20">
        <v>7.2</v>
      </c>
      <c r="Y61" s="20">
        <v>0</v>
      </c>
      <c r="Z61" s="20">
        <v>4.4000000000000004</v>
      </c>
      <c r="AA61" s="20">
        <v>0</v>
      </c>
      <c r="AB61" s="20">
        <v>0</v>
      </c>
      <c r="AC61" s="20">
        <v>7.8000000000000007</v>
      </c>
      <c r="AD61" s="20">
        <v>0</v>
      </c>
      <c r="AE61" s="20">
        <v>10.6</v>
      </c>
      <c r="AF61" s="20">
        <v>6.2</v>
      </c>
      <c r="AG61" s="20">
        <v>0</v>
      </c>
      <c r="AH61" s="20">
        <v>4.6000000000000014</v>
      </c>
      <c r="AI61" s="20">
        <v>4</v>
      </c>
      <c r="AJ61" s="20">
        <v>0</v>
      </c>
    </row>
    <row r="62" spans="1:93" customFormat="1" ht="14.4" x14ac:dyDescent="0.3">
      <c r="A62" s="7" t="s">
        <v>906</v>
      </c>
      <c r="B62" s="20">
        <v>4.2</v>
      </c>
      <c r="C62" s="20">
        <v>7.4</v>
      </c>
      <c r="D62" s="20">
        <v>0</v>
      </c>
      <c r="E62" s="20">
        <v>0</v>
      </c>
      <c r="F62" s="20">
        <v>8.4</v>
      </c>
      <c r="G62" s="20">
        <v>9.4</v>
      </c>
      <c r="H62" s="20">
        <v>6.8000000000000007</v>
      </c>
      <c r="I62" s="20">
        <v>0</v>
      </c>
      <c r="J62" s="20">
        <v>7</v>
      </c>
      <c r="K62" s="20">
        <v>12.2</v>
      </c>
      <c r="L62" s="20">
        <v>0</v>
      </c>
      <c r="M62" s="20">
        <v>9.7000000000000011</v>
      </c>
      <c r="N62" s="20">
        <v>9.2000000000000011</v>
      </c>
      <c r="O62" s="20">
        <v>8</v>
      </c>
      <c r="P62" s="20">
        <v>12.2</v>
      </c>
      <c r="Q62" s="20">
        <v>0</v>
      </c>
      <c r="R62" s="20">
        <v>5</v>
      </c>
      <c r="S62" s="20">
        <v>7.2</v>
      </c>
      <c r="T62" s="20">
        <v>0</v>
      </c>
      <c r="U62" s="20">
        <v>5.2</v>
      </c>
      <c r="V62" s="20">
        <v>0</v>
      </c>
      <c r="W62" s="20">
        <v>10</v>
      </c>
      <c r="X62" s="20">
        <v>7.2</v>
      </c>
      <c r="Y62" s="20">
        <v>0</v>
      </c>
      <c r="Z62" s="20">
        <v>3.4</v>
      </c>
      <c r="AA62" s="20">
        <v>0</v>
      </c>
      <c r="AB62" s="20">
        <v>0</v>
      </c>
      <c r="AC62" s="20">
        <v>7.6000000000000014</v>
      </c>
      <c r="AD62" s="20">
        <v>0</v>
      </c>
      <c r="AE62" s="20">
        <v>9.8000000000000007</v>
      </c>
      <c r="AF62" s="20">
        <v>6</v>
      </c>
      <c r="AG62" s="20">
        <v>0</v>
      </c>
      <c r="AH62" s="20">
        <v>4.6000000000000014</v>
      </c>
      <c r="AI62" s="20">
        <v>4</v>
      </c>
      <c r="AJ62" s="20">
        <v>0</v>
      </c>
    </row>
    <row r="63" spans="1:93" customFormat="1" ht="14.4" x14ac:dyDescent="0.3">
      <c r="A63" s="7" t="s">
        <v>907</v>
      </c>
      <c r="B63" s="20">
        <v>4.2</v>
      </c>
      <c r="C63" s="20">
        <v>7.4</v>
      </c>
      <c r="D63" s="20">
        <v>0</v>
      </c>
      <c r="E63" s="20">
        <v>0</v>
      </c>
      <c r="F63" s="20">
        <v>8.4</v>
      </c>
      <c r="G63" s="20">
        <v>9.4</v>
      </c>
      <c r="H63" s="20">
        <v>6</v>
      </c>
      <c r="I63" s="20">
        <v>0</v>
      </c>
      <c r="J63" s="20">
        <v>7</v>
      </c>
      <c r="K63" s="20">
        <v>12.2</v>
      </c>
      <c r="L63" s="20">
        <v>0</v>
      </c>
      <c r="M63" s="20">
        <v>9.7000000000000011</v>
      </c>
      <c r="N63" s="20">
        <v>10.3</v>
      </c>
      <c r="O63" s="20">
        <v>8</v>
      </c>
      <c r="P63" s="20">
        <v>12.2</v>
      </c>
      <c r="Q63" s="20">
        <v>0</v>
      </c>
      <c r="R63" s="20">
        <v>6</v>
      </c>
      <c r="S63" s="20">
        <v>7.2</v>
      </c>
      <c r="T63" s="20">
        <v>0</v>
      </c>
      <c r="U63" s="20">
        <v>5.2</v>
      </c>
      <c r="V63" s="20">
        <v>0</v>
      </c>
      <c r="W63" s="20">
        <v>10</v>
      </c>
      <c r="X63" s="20">
        <v>7.2</v>
      </c>
      <c r="Y63" s="20">
        <v>0</v>
      </c>
      <c r="Z63" s="20">
        <v>3.4</v>
      </c>
      <c r="AA63" s="20">
        <v>0</v>
      </c>
      <c r="AB63" s="20">
        <v>0</v>
      </c>
      <c r="AC63" s="20">
        <v>7.6000000000000014</v>
      </c>
      <c r="AD63" s="20">
        <v>0</v>
      </c>
      <c r="AE63" s="20">
        <v>9.8000000000000007</v>
      </c>
      <c r="AF63" s="20">
        <v>6</v>
      </c>
      <c r="AG63" s="20">
        <v>0</v>
      </c>
      <c r="AH63" s="20">
        <v>4.6000000000000014</v>
      </c>
      <c r="AI63" s="20">
        <v>4</v>
      </c>
      <c r="AJ63" s="20">
        <v>0</v>
      </c>
    </row>
    <row r="64" spans="1:93" customFormat="1" ht="14.4" x14ac:dyDescent="0.3">
      <c r="A64" s="7" t="s">
        <v>908</v>
      </c>
      <c r="B64" s="20">
        <v>4.2</v>
      </c>
      <c r="C64" s="20">
        <v>7.6000000000000014</v>
      </c>
      <c r="D64" s="20">
        <v>0</v>
      </c>
      <c r="E64" s="20">
        <v>0</v>
      </c>
      <c r="F64" s="20">
        <v>8.6</v>
      </c>
      <c r="G64" s="20">
        <v>9.4</v>
      </c>
      <c r="H64" s="20">
        <v>6.8000000000000007</v>
      </c>
      <c r="I64" s="20">
        <v>0</v>
      </c>
      <c r="J64" s="20">
        <v>7</v>
      </c>
      <c r="K64" s="20">
        <v>12.2</v>
      </c>
      <c r="L64" s="20">
        <v>0</v>
      </c>
      <c r="M64" s="20">
        <v>9.7000000000000011</v>
      </c>
      <c r="N64" s="20">
        <v>10.3</v>
      </c>
      <c r="O64" s="20">
        <v>8.2000000000000011</v>
      </c>
      <c r="P64" s="20">
        <v>12.2</v>
      </c>
      <c r="Q64" s="20">
        <v>0</v>
      </c>
      <c r="R64" s="20">
        <v>6</v>
      </c>
      <c r="S64" s="20">
        <v>7.2</v>
      </c>
      <c r="T64" s="20">
        <v>0</v>
      </c>
      <c r="U64" s="20">
        <v>5.2</v>
      </c>
      <c r="V64" s="20">
        <v>0</v>
      </c>
      <c r="W64" s="20">
        <v>10</v>
      </c>
      <c r="X64" s="20">
        <v>7.2</v>
      </c>
      <c r="Y64" s="20">
        <v>0</v>
      </c>
      <c r="Z64" s="20">
        <v>3.4</v>
      </c>
      <c r="AA64" s="20">
        <v>0</v>
      </c>
      <c r="AB64" s="20">
        <v>0</v>
      </c>
      <c r="AC64" s="20">
        <v>7.6000000000000014</v>
      </c>
      <c r="AD64" s="20">
        <v>0</v>
      </c>
      <c r="AE64" s="20">
        <v>9.8000000000000007</v>
      </c>
      <c r="AF64" s="20">
        <v>6</v>
      </c>
      <c r="AG64" s="20">
        <v>0</v>
      </c>
      <c r="AH64" s="20">
        <v>4.6000000000000014</v>
      </c>
      <c r="AI64" s="20">
        <v>4</v>
      </c>
      <c r="AJ64" s="20">
        <v>0</v>
      </c>
    </row>
    <row r="65" spans="1:36" customFormat="1" ht="14.4" x14ac:dyDescent="0.3">
      <c r="A65" s="7" t="s">
        <v>909</v>
      </c>
      <c r="B65" s="20">
        <v>5</v>
      </c>
      <c r="C65" s="20">
        <v>8.6</v>
      </c>
      <c r="D65" s="20">
        <v>0</v>
      </c>
      <c r="E65" s="20">
        <v>0</v>
      </c>
      <c r="F65" s="20">
        <v>10</v>
      </c>
      <c r="G65" s="20">
        <v>10.6</v>
      </c>
      <c r="H65" s="20">
        <v>9.4</v>
      </c>
      <c r="I65" s="20">
        <v>0</v>
      </c>
      <c r="J65" s="20">
        <v>7</v>
      </c>
      <c r="K65" s="20">
        <v>14.2</v>
      </c>
      <c r="L65" s="20">
        <v>0</v>
      </c>
      <c r="M65" s="20">
        <v>10.199999999999999</v>
      </c>
      <c r="N65" s="20">
        <v>10.7</v>
      </c>
      <c r="O65" s="20">
        <v>9</v>
      </c>
      <c r="P65" s="20">
        <v>12.2</v>
      </c>
      <c r="Q65" s="20">
        <v>0</v>
      </c>
      <c r="R65" s="20">
        <v>6.2</v>
      </c>
      <c r="S65" s="20">
        <v>7.2</v>
      </c>
      <c r="T65" s="20">
        <v>0</v>
      </c>
      <c r="U65" s="20">
        <v>5.2</v>
      </c>
      <c r="V65" s="20">
        <v>0</v>
      </c>
      <c r="W65" s="20">
        <v>9.2000000000000011</v>
      </c>
      <c r="X65" s="20">
        <v>7.2</v>
      </c>
      <c r="Y65" s="20">
        <v>0</v>
      </c>
      <c r="Z65" s="20">
        <v>4.2</v>
      </c>
      <c r="AA65" s="20">
        <v>0</v>
      </c>
      <c r="AB65" s="20">
        <v>0</v>
      </c>
      <c r="AC65" s="20">
        <v>7.6000000000000014</v>
      </c>
      <c r="AD65" s="20">
        <v>0</v>
      </c>
      <c r="AE65" s="20">
        <v>9.4</v>
      </c>
      <c r="AF65" s="20">
        <v>6</v>
      </c>
      <c r="AG65" s="20">
        <v>0</v>
      </c>
      <c r="AH65" s="20">
        <v>4.6000000000000014</v>
      </c>
      <c r="AI65" s="20">
        <v>4</v>
      </c>
      <c r="AJ65" s="20">
        <v>0</v>
      </c>
    </row>
    <row r="66" spans="1:36" customFormat="1" ht="14.4" x14ac:dyDescent="0.3">
      <c r="A66" s="7" t="s">
        <v>910</v>
      </c>
      <c r="B66" s="20">
        <v>6</v>
      </c>
      <c r="C66" s="20">
        <v>9</v>
      </c>
      <c r="D66" s="20">
        <v>0</v>
      </c>
      <c r="E66" s="20">
        <v>0</v>
      </c>
      <c r="F66" s="20">
        <v>10.8</v>
      </c>
      <c r="G66" s="20">
        <v>11</v>
      </c>
      <c r="H66" s="20">
        <v>9.4</v>
      </c>
      <c r="I66" s="20">
        <v>0</v>
      </c>
      <c r="J66" s="20">
        <v>6.2</v>
      </c>
      <c r="K66" s="20">
        <v>14.9</v>
      </c>
      <c r="L66" s="20">
        <v>0</v>
      </c>
      <c r="M66" s="20">
        <v>10.199999999999999</v>
      </c>
      <c r="N66" s="20">
        <v>11.1</v>
      </c>
      <c r="O66" s="20">
        <v>10</v>
      </c>
      <c r="P66" s="20">
        <v>12.2</v>
      </c>
      <c r="Q66" s="20">
        <v>0</v>
      </c>
      <c r="R66" s="20">
        <v>8.8000000000000007</v>
      </c>
      <c r="S66" s="20">
        <v>7.4</v>
      </c>
      <c r="T66" s="20">
        <v>0</v>
      </c>
      <c r="U66" s="20">
        <v>5.2</v>
      </c>
      <c r="V66" s="20">
        <v>0</v>
      </c>
      <c r="W66" s="20">
        <v>10.4</v>
      </c>
      <c r="X66" s="20">
        <v>7.2</v>
      </c>
      <c r="Y66" s="20">
        <v>0</v>
      </c>
      <c r="Z66" s="20">
        <v>5</v>
      </c>
      <c r="AA66" s="20">
        <v>0</v>
      </c>
      <c r="AB66" s="20">
        <v>0</v>
      </c>
      <c r="AC66" s="20">
        <v>7.6000000000000014</v>
      </c>
      <c r="AD66" s="20">
        <v>0</v>
      </c>
      <c r="AE66" s="20">
        <v>9.8000000000000007</v>
      </c>
      <c r="AF66" s="20">
        <v>7.6000000000000014</v>
      </c>
      <c r="AG66" s="20">
        <v>0</v>
      </c>
      <c r="AH66" s="20">
        <v>4.6000000000000014</v>
      </c>
      <c r="AI66" s="20">
        <v>4</v>
      </c>
      <c r="AJ66" s="20">
        <v>0</v>
      </c>
    </row>
    <row r="67" spans="1:36" customFormat="1" ht="14.4" x14ac:dyDescent="0.3">
      <c r="A67" s="7" t="s">
        <v>912</v>
      </c>
      <c r="B67" s="20">
        <v>6</v>
      </c>
      <c r="C67" s="20">
        <v>9</v>
      </c>
      <c r="D67" s="20">
        <v>0</v>
      </c>
      <c r="E67" s="20">
        <v>0</v>
      </c>
      <c r="F67" s="20">
        <v>11.6</v>
      </c>
      <c r="G67" s="20">
        <v>11.8</v>
      </c>
      <c r="H67" s="20">
        <v>9.4</v>
      </c>
      <c r="I67" s="20">
        <v>0</v>
      </c>
      <c r="J67" s="20">
        <v>7.2</v>
      </c>
      <c r="K67" s="20">
        <v>15.2</v>
      </c>
      <c r="L67" s="20">
        <v>0</v>
      </c>
      <c r="M67" s="20">
        <v>10.199999999999999</v>
      </c>
      <c r="N67" s="20">
        <v>11.1</v>
      </c>
      <c r="O67" s="20">
        <v>10</v>
      </c>
      <c r="P67" s="20">
        <v>12.2</v>
      </c>
      <c r="Q67" s="20">
        <v>0</v>
      </c>
      <c r="R67" s="20">
        <v>8.8000000000000007</v>
      </c>
      <c r="S67" s="20">
        <v>7.2</v>
      </c>
      <c r="T67" s="20">
        <v>0</v>
      </c>
      <c r="U67" s="20">
        <v>5.2</v>
      </c>
      <c r="V67" s="20">
        <v>0</v>
      </c>
      <c r="W67" s="20">
        <v>10.4</v>
      </c>
      <c r="X67" s="20">
        <v>7.2</v>
      </c>
      <c r="Y67" s="20">
        <v>0</v>
      </c>
      <c r="Z67" s="20">
        <v>5</v>
      </c>
      <c r="AA67" s="20">
        <v>0</v>
      </c>
      <c r="AB67" s="20">
        <v>0</v>
      </c>
      <c r="AC67" s="20">
        <v>7.6000000000000014</v>
      </c>
      <c r="AD67" s="20">
        <v>0</v>
      </c>
      <c r="AE67" s="20">
        <v>9.8000000000000007</v>
      </c>
      <c r="AF67" s="20">
        <v>7.6000000000000014</v>
      </c>
      <c r="AG67" s="20">
        <v>0</v>
      </c>
      <c r="AH67" s="20">
        <v>4.6000000000000014</v>
      </c>
      <c r="AI67" s="20">
        <v>4</v>
      </c>
      <c r="AJ67" s="20">
        <v>0</v>
      </c>
    </row>
    <row r="68" spans="1:36" customFormat="1" ht="14.4" x14ac:dyDescent="0.3">
      <c r="A68" s="7" t="s">
        <v>914</v>
      </c>
      <c r="B68" s="20">
        <v>6.2</v>
      </c>
      <c r="C68" s="20">
        <v>11.8</v>
      </c>
      <c r="D68" s="20">
        <v>0</v>
      </c>
      <c r="E68" s="20">
        <v>0</v>
      </c>
      <c r="F68" s="20">
        <v>15.2</v>
      </c>
      <c r="G68" s="20">
        <v>13.8</v>
      </c>
      <c r="H68" s="20">
        <v>10.199999999999999</v>
      </c>
      <c r="I68" s="20">
        <v>0</v>
      </c>
      <c r="J68" s="20">
        <v>7.8000000000000007</v>
      </c>
      <c r="K68" s="20">
        <v>16.600000000000001</v>
      </c>
      <c r="L68" s="20">
        <v>0</v>
      </c>
      <c r="M68" s="20">
        <v>13.6</v>
      </c>
      <c r="N68" s="20">
        <v>11.9</v>
      </c>
      <c r="O68" s="20">
        <v>10.199999999999999</v>
      </c>
      <c r="P68" s="20">
        <v>13.6</v>
      </c>
      <c r="Q68" s="20">
        <v>0</v>
      </c>
      <c r="R68" s="20">
        <v>9.8000000000000007</v>
      </c>
      <c r="S68" s="20">
        <v>9</v>
      </c>
      <c r="T68" s="20">
        <v>0</v>
      </c>
      <c r="U68" s="20">
        <v>6</v>
      </c>
      <c r="V68" s="20">
        <v>0</v>
      </c>
      <c r="W68" s="20">
        <v>10.9</v>
      </c>
      <c r="X68" s="20">
        <v>7.2</v>
      </c>
      <c r="Y68" s="20">
        <v>0</v>
      </c>
      <c r="Z68" s="20">
        <v>6.2</v>
      </c>
      <c r="AA68" s="20">
        <v>0</v>
      </c>
      <c r="AB68" s="20">
        <v>0</v>
      </c>
      <c r="AC68" s="20">
        <v>10.199999999999999</v>
      </c>
      <c r="AD68" s="20">
        <v>0</v>
      </c>
      <c r="AE68" s="20">
        <v>10.8</v>
      </c>
      <c r="AF68" s="20">
        <v>10.7</v>
      </c>
      <c r="AG68" s="20">
        <v>0</v>
      </c>
      <c r="AH68" s="20">
        <v>4.8000000000000007</v>
      </c>
      <c r="AI68" s="20">
        <v>4</v>
      </c>
      <c r="AJ68" s="20">
        <v>0</v>
      </c>
    </row>
    <row r="69" spans="1:36" customFormat="1" ht="14.4" x14ac:dyDescent="0.3">
      <c r="A69" s="7" t="s">
        <v>915</v>
      </c>
      <c r="B69" s="20">
        <v>6.2</v>
      </c>
      <c r="C69" s="20">
        <v>12</v>
      </c>
      <c r="D69" s="20">
        <v>0</v>
      </c>
      <c r="E69" s="20">
        <v>0</v>
      </c>
      <c r="F69" s="20">
        <v>16</v>
      </c>
      <c r="G69" s="20">
        <v>14.4</v>
      </c>
      <c r="H69" s="20">
        <v>10.6</v>
      </c>
      <c r="I69" s="20">
        <v>0</v>
      </c>
      <c r="J69" s="20">
        <v>8.6</v>
      </c>
      <c r="K69" s="20">
        <v>16.8</v>
      </c>
      <c r="L69" s="20">
        <v>0</v>
      </c>
      <c r="M69" s="20">
        <v>15</v>
      </c>
      <c r="N69" s="20">
        <v>12</v>
      </c>
      <c r="O69" s="20">
        <v>11</v>
      </c>
      <c r="P69" s="20">
        <v>14.2</v>
      </c>
      <c r="Q69" s="20">
        <v>0</v>
      </c>
      <c r="R69" s="20">
        <v>11.4</v>
      </c>
      <c r="S69" s="20">
        <v>9</v>
      </c>
      <c r="T69" s="20">
        <v>0</v>
      </c>
      <c r="U69" s="20">
        <v>7.2</v>
      </c>
      <c r="V69" s="20">
        <v>0</v>
      </c>
      <c r="W69" s="20">
        <v>10.9</v>
      </c>
      <c r="X69" s="20">
        <v>7.2</v>
      </c>
      <c r="Y69" s="20">
        <v>0</v>
      </c>
      <c r="Z69" s="20">
        <v>6.9</v>
      </c>
      <c r="AA69" s="20">
        <v>0</v>
      </c>
      <c r="AB69" s="20">
        <v>0</v>
      </c>
      <c r="AC69" s="20">
        <v>10.4</v>
      </c>
      <c r="AD69" s="20">
        <v>0</v>
      </c>
      <c r="AE69" s="20">
        <v>11.5</v>
      </c>
      <c r="AF69" s="20">
        <v>11.7</v>
      </c>
      <c r="AG69" s="20">
        <v>0</v>
      </c>
      <c r="AH69" s="20">
        <v>4.8000000000000007</v>
      </c>
      <c r="AI69" s="20">
        <v>4</v>
      </c>
      <c r="AJ69" s="20">
        <v>0</v>
      </c>
    </row>
    <row r="70" spans="1:36" customFormat="1" ht="14.4" x14ac:dyDescent="0.3">
      <c r="A70" s="7" t="s">
        <v>913</v>
      </c>
      <c r="B70" s="20">
        <v>7</v>
      </c>
      <c r="C70" s="20">
        <v>12</v>
      </c>
      <c r="D70" s="20">
        <v>0</v>
      </c>
      <c r="E70" s="20">
        <v>0</v>
      </c>
      <c r="F70" s="20">
        <v>16.2</v>
      </c>
      <c r="G70" s="20">
        <v>15.4</v>
      </c>
      <c r="H70" s="20">
        <v>12.2</v>
      </c>
      <c r="I70" s="20">
        <v>0</v>
      </c>
      <c r="J70" s="20">
        <v>9.4</v>
      </c>
      <c r="K70" s="20">
        <v>16.8</v>
      </c>
      <c r="L70" s="20">
        <v>0</v>
      </c>
      <c r="M70" s="20">
        <v>15</v>
      </c>
      <c r="N70" s="20">
        <v>13.6</v>
      </c>
      <c r="O70" s="20">
        <v>12.4</v>
      </c>
      <c r="P70" s="20">
        <v>15.2</v>
      </c>
      <c r="Q70" s="20">
        <v>0</v>
      </c>
      <c r="R70" s="20">
        <v>11.4</v>
      </c>
      <c r="S70" s="20">
        <v>9.2000000000000011</v>
      </c>
      <c r="T70" s="20">
        <v>0</v>
      </c>
      <c r="U70" s="20">
        <v>7.2</v>
      </c>
      <c r="V70" s="20">
        <v>0</v>
      </c>
      <c r="W70" s="20">
        <v>10.4</v>
      </c>
      <c r="X70" s="20">
        <v>8</v>
      </c>
      <c r="Y70" s="20">
        <v>0</v>
      </c>
      <c r="Z70" s="20">
        <v>6.9</v>
      </c>
      <c r="AA70" s="20">
        <v>0</v>
      </c>
      <c r="AB70" s="20">
        <v>0</v>
      </c>
      <c r="AC70" s="20">
        <v>10.4</v>
      </c>
      <c r="AD70" s="20">
        <v>0</v>
      </c>
      <c r="AE70" s="20">
        <v>13.1</v>
      </c>
      <c r="AF70" s="20">
        <v>11.7</v>
      </c>
      <c r="AG70" s="20">
        <v>0</v>
      </c>
      <c r="AH70" s="20">
        <v>4.8000000000000007</v>
      </c>
      <c r="AI70" s="20">
        <v>4</v>
      </c>
      <c r="AJ70" s="20">
        <v>0</v>
      </c>
    </row>
    <row r="71" spans="1:36" customFormat="1" ht="14.4" x14ac:dyDescent="0.3">
      <c r="A71" s="7" t="s">
        <v>911</v>
      </c>
      <c r="B71" s="20">
        <v>7</v>
      </c>
      <c r="C71" s="20">
        <v>12.2</v>
      </c>
      <c r="D71" s="20">
        <v>0</v>
      </c>
      <c r="E71" s="20">
        <v>0</v>
      </c>
      <c r="F71" s="20">
        <v>16.2</v>
      </c>
      <c r="G71" s="20">
        <v>16.3</v>
      </c>
      <c r="H71" s="20">
        <v>13.4</v>
      </c>
      <c r="I71" s="20">
        <v>0</v>
      </c>
      <c r="J71" s="20">
        <v>8.6</v>
      </c>
      <c r="K71" s="20">
        <v>16.8</v>
      </c>
      <c r="L71" s="20">
        <v>0</v>
      </c>
      <c r="M71" s="20">
        <v>17</v>
      </c>
      <c r="N71" s="20">
        <v>15</v>
      </c>
      <c r="O71" s="20">
        <v>14.2</v>
      </c>
      <c r="P71" s="20">
        <v>12</v>
      </c>
      <c r="Q71" s="20">
        <v>0</v>
      </c>
      <c r="R71" s="20">
        <v>12</v>
      </c>
      <c r="S71" s="20">
        <v>10</v>
      </c>
      <c r="T71" s="20">
        <v>0</v>
      </c>
      <c r="U71" s="20">
        <v>10.199999999999999</v>
      </c>
      <c r="V71" s="20">
        <v>0</v>
      </c>
      <c r="W71" s="20">
        <v>11.8</v>
      </c>
      <c r="X71" s="20">
        <v>9.2000000000000011</v>
      </c>
      <c r="Y71" s="20">
        <v>0</v>
      </c>
      <c r="Z71" s="20">
        <v>8.2000000000000011</v>
      </c>
      <c r="AA71" s="20">
        <v>0</v>
      </c>
      <c r="AB71" s="20">
        <v>0</v>
      </c>
      <c r="AC71" s="20">
        <v>11.6</v>
      </c>
      <c r="AD71" s="20">
        <v>0</v>
      </c>
      <c r="AE71" s="20">
        <v>13.3</v>
      </c>
      <c r="AF71" s="20">
        <v>11.9</v>
      </c>
      <c r="AG71" s="20">
        <v>0</v>
      </c>
      <c r="AH71" s="20">
        <v>5</v>
      </c>
      <c r="AI71" s="20">
        <v>6.4</v>
      </c>
      <c r="AJ71" s="20">
        <v>0</v>
      </c>
    </row>
    <row r="72" spans="1:36" customFormat="1" ht="14.4" x14ac:dyDescent="0.3">
      <c r="A72" s="7" t="s">
        <v>335</v>
      </c>
      <c r="B72" s="20">
        <v>7.2</v>
      </c>
      <c r="C72" s="20">
        <v>12.2</v>
      </c>
      <c r="D72" s="20">
        <v>0</v>
      </c>
      <c r="E72" s="20">
        <v>0</v>
      </c>
      <c r="F72" s="20">
        <v>16.2</v>
      </c>
      <c r="G72" s="20">
        <v>16.3</v>
      </c>
      <c r="H72" s="20">
        <v>13.4</v>
      </c>
      <c r="I72" s="20">
        <v>0</v>
      </c>
      <c r="J72" s="20">
        <v>8.6</v>
      </c>
      <c r="K72" s="20">
        <v>17</v>
      </c>
      <c r="L72" s="20">
        <v>0</v>
      </c>
      <c r="M72" s="20">
        <v>17.600000000000001</v>
      </c>
      <c r="N72" s="20">
        <v>15.3</v>
      </c>
      <c r="O72" s="20">
        <v>15</v>
      </c>
      <c r="P72" s="20">
        <v>12</v>
      </c>
      <c r="Q72" s="20">
        <v>0</v>
      </c>
      <c r="R72" s="20">
        <v>12</v>
      </c>
      <c r="S72" s="20">
        <v>10</v>
      </c>
      <c r="T72" s="20">
        <v>0</v>
      </c>
      <c r="U72" s="20">
        <v>11</v>
      </c>
      <c r="V72" s="20">
        <v>0</v>
      </c>
      <c r="W72" s="20">
        <v>11.8</v>
      </c>
      <c r="X72" s="20">
        <v>9.2000000000000011</v>
      </c>
      <c r="Y72" s="20">
        <v>0</v>
      </c>
      <c r="Z72" s="20">
        <v>9.1</v>
      </c>
      <c r="AA72" s="20">
        <v>0</v>
      </c>
      <c r="AB72" s="20">
        <v>0</v>
      </c>
      <c r="AC72" s="20">
        <v>12.4</v>
      </c>
      <c r="AD72" s="20">
        <v>0</v>
      </c>
      <c r="AE72" s="20">
        <v>13.3</v>
      </c>
      <c r="AF72" s="20">
        <v>13.5</v>
      </c>
      <c r="AG72" s="20">
        <v>0</v>
      </c>
      <c r="AH72" s="20">
        <v>5</v>
      </c>
      <c r="AI72" s="20">
        <v>6.4</v>
      </c>
      <c r="AJ72" s="20">
        <v>0</v>
      </c>
    </row>
    <row r="73" spans="1:36" customFormat="1" ht="14.4" x14ac:dyDescent="0.3">
      <c r="A73" s="7" t="s">
        <v>334</v>
      </c>
      <c r="B73" s="20">
        <v>7.2</v>
      </c>
      <c r="C73" s="20">
        <v>12.2</v>
      </c>
      <c r="D73" s="20">
        <v>0</v>
      </c>
      <c r="E73" s="20">
        <v>0</v>
      </c>
      <c r="F73" s="20">
        <v>16.2</v>
      </c>
      <c r="G73" s="20">
        <v>16.3</v>
      </c>
      <c r="H73" s="20">
        <v>13.4</v>
      </c>
      <c r="I73" s="20">
        <v>0</v>
      </c>
      <c r="J73" s="20">
        <v>8.6</v>
      </c>
      <c r="K73" s="20">
        <v>17</v>
      </c>
      <c r="L73" s="20">
        <v>0</v>
      </c>
      <c r="M73" s="20">
        <v>18.399999999999999</v>
      </c>
      <c r="N73" s="20">
        <v>15.3</v>
      </c>
      <c r="O73" s="20">
        <v>15</v>
      </c>
      <c r="P73" s="20">
        <v>12</v>
      </c>
      <c r="Q73" s="20">
        <v>0</v>
      </c>
      <c r="R73" s="20">
        <v>12</v>
      </c>
      <c r="S73" s="20">
        <v>10</v>
      </c>
      <c r="T73" s="20">
        <v>0</v>
      </c>
      <c r="U73" s="20">
        <v>11.2</v>
      </c>
      <c r="V73" s="20">
        <v>0</v>
      </c>
      <c r="W73" s="20">
        <v>11.8</v>
      </c>
      <c r="X73" s="20">
        <v>9.2000000000000011</v>
      </c>
      <c r="Y73" s="20">
        <v>0</v>
      </c>
      <c r="Z73" s="20">
        <v>9.1</v>
      </c>
      <c r="AA73" s="20">
        <v>0</v>
      </c>
      <c r="AB73" s="20">
        <v>0</v>
      </c>
      <c r="AC73" s="20">
        <v>12.4</v>
      </c>
      <c r="AD73" s="20">
        <v>0</v>
      </c>
      <c r="AE73" s="20">
        <v>11.7</v>
      </c>
      <c r="AF73" s="20">
        <v>13.5</v>
      </c>
      <c r="AG73" s="20">
        <v>0</v>
      </c>
      <c r="AH73" s="20">
        <v>5</v>
      </c>
      <c r="AI73" s="20">
        <v>6.4</v>
      </c>
      <c r="AJ73" s="20">
        <v>0</v>
      </c>
    </row>
    <row r="74" spans="1:36" customFormat="1" ht="14.4" x14ac:dyDescent="0.3">
      <c r="A74" s="7" t="s">
        <v>333</v>
      </c>
      <c r="B74" s="20">
        <v>8.4</v>
      </c>
      <c r="C74" s="20">
        <v>12.2</v>
      </c>
      <c r="D74" s="20">
        <v>0</v>
      </c>
      <c r="E74" s="20">
        <v>0</v>
      </c>
      <c r="F74" s="20">
        <v>17.2</v>
      </c>
      <c r="G74" s="20">
        <v>16.100000000000001</v>
      </c>
      <c r="H74" s="20">
        <v>14.2</v>
      </c>
      <c r="I74" s="20">
        <v>0</v>
      </c>
      <c r="J74" s="20">
        <v>8.4</v>
      </c>
      <c r="K74" s="20">
        <v>17</v>
      </c>
      <c r="L74" s="20">
        <v>0</v>
      </c>
      <c r="M74" s="20">
        <v>19.8</v>
      </c>
      <c r="N74" s="20">
        <v>15.3</v>
      </c>
      <c r="O74" s="20">
        <v>16.600000000000001</v>
      </c>
      <c r="P74" s="20">
        <v>12.2</v>
      </c>
      <c r="Q74" s="20">
        <v>0</v>
      </c>
      <c r="R74" s="20">
        <v>12.4</v>
      </c>
      <c r="S74" s="20">
        <v>10.199999999999999</v>
      </c>
      <c r="T74" s="20">
        <v>0</v>
      </c>
      <c r="U74" s="20">
        <v>8.8000000000000007</v>
      </c>
      <c r="V74" s="20">
        <v>0</v>
      </c>
      <c r="W74" s="20">
        <v>11.8</v>
      </c>
      <c r="X74" s="20">
        <v>9.2000000000000011</v>
      </c>
      <c r="Y74" s="20">
        <v>0</v>
      </c>
      <c r="Z74" s="20">
        <v>10.6</v>
      </c>
      <c r="AA74" s="20">
        <v>0</v>
      </c>
      <c r="AB74" s="20">
        <v>0</v>
      </c>
      <c r="AC74" s="20">
        <v>12.6</v>
      </c>
      <c r="AD74" s="20">
        <v>0</v>
      </c>
      <c r="AE74" s="20">
        <v>12.1</v>
      </c>
      <c r="AF74" s="20">
        <v>13.5</v>
      </c>
      <c r="AG74" s="20">
        <v>0</v>
      </c>
      <c r="AH74" s="20">
        <v>5.2</v>
      </c>
      <c r="AI74" s="20">
        <v>6.8000000000000007</v>
      </c>
      <c r="AJ74" s="20">
        <v>0</v>
      </c>
    </row>
    <row r="75" spans="1:36" customFormat="1" ht="14.4" x14ac:dyDescent="0.3">
      <c r="A75" s="7" t="s">
        <v>332</v>
      </c>
      <c r="B75" s="20">
        <v>6.8000000000000007</v>
      </c>
      <c r="C75" s="20">
        <v>12.2</v>
      </c>
      <c r="D75" s="20">
        <v>0</v>
      </c>
      <c r="E75" s="20">
        <v>0</v>
      </c>
      <c r="F75" s="20">
        <v>17.399999999999999</v>
      </c>
      <c r="G75" s="20">
        <v>16.100000000000001</v>
      </c>
      <c r="H75" s="20">
        <v>14.2</v>
      </c>
      <c r="I75" s="20">
        <v>0</v>
      </c>
      <c r="J75" s="20">
        <v>8.4</v>
      </c>
      <c r="K75" s="20">
        <v>17.8</v>
      </c>
      <c r="L75" s="20">
        <v>0</v>
      </c>
      <c r="M75" s="20">
        <v>19.8</v>
      </c>
      <c r="N75" s="20">
        <v>15.3</v>
      </c>
      <c r="O75" s="20">
        <v>16.600000000000001</v>
      </c>
      <c r="P75" s="20">
        <v>12.2</v>
      </c>
      <c r="Q75" s="20">
        <v>0</v>
      </c>
      <c r="R75" s="20">
        <v>12.4</v>
      </c>
      <c r="S75" s="20">
        <v>10.199999999999999</v>
      </c>
      <c r="T75" s="20">
        <v>0</v>
      </c>
      <c r="U75" s="20">
        <v>8.8000000000000007</v>
      </c>
      <c r="V75" s="20">
        <v>0</v>
      </c>
      <c r="W75" s="20">
        <v>11.8</v>
      </c>
      <c r="X75" s="20">
        <v>10.199999999999999</v>
      </c>
      <c r="Y75" s="20">
        <v>0</v>
      </c>
      <c r="Z75" s="20">
        <v>10.6</v>
      </c>
      <c r="AA75" s="20">
        <v>0</v>
      </c>
      <c r="AB75" s="20">
        <v>0</v>
      </c>
      <c r="AC75" s="20">
        <v>12.6</v>
      </c>
      <c r="AD75" s="20">
        <v>0</v>
      </c>
      <c r="AE75" s="20">
        <v>12.1</v>
      </c>
      <c r="AF75" s="20">
        <v>13.5</v>
      </c>
      <c r="AG75" s="20">
        <v>0</v>
      </c>
      <c r="AH75" s="20">
        <v>5.2</v>
      </c>
      <c r="AI75" s="20">
        <v>6.8000000000000007</v>
      </c>
      <c r="AJ75" s="20">
        <v>0</v>
      </c>
    </row>
    <row r="76" spans="1:36" customFormat="1" ht="14.4" x14ac:dyDescent="0.3">
      <c r="A76" s="7" t="s">
        <v>905</v>
      </c>
      <c r="B76" s="20">
        <v>6.6000000000000014</v>
      </c>
      <c r="C76" s="20">
        <v>12.2</v>
      </c>
      <c r="D76" s="20">
        <v>0</v>
      </c>
      <c r="E76" s="20">
        <v>0</v>
      </c>
      <c r="F76" s="20">
        <v>16.8</v>
      </c>
      <c r="G76" s="20">
        <v>16.3</v>
      </c>
      <c r="H76" s="20">
        <v>14.2</v>
      </c>
      <c r="I76" s="20">
        <v>0</v>
      </c>
      <c r="J76" s="20">
        <v>8.4</v>
      </c>
      <c r="K76" s="20">
        <v>16.7</v>
      </c>
      <c r="L76" s="20">
        <v>0</v>
      </c>
      <c r="M76" s="20">
        <v>20.9</v>
      </c>
      <c r="N76" s="20">
        <v>15.6</v>
      </c>
      <c r="O76" s="20">
        <v>18.399999999999999</v>
      </c>
      <c r="P76" s="20">
        <v>15.4</v>
      </c>
      <c r="Q76" s="20">
        <v>0</v>
      </c>
      <c r="R76" s="20">
        <v>17.5</v>
      </c>
      <c r="S76" s="20">
        <v>14.6</v>
      </c>
      <c r="T76" s="20">
        <v>0</v>
      </c>
      <c r="U76" s="20">
        <v>10.8</v>
      </c>
      <c r="V76" s="20">
        <v>0</v>
      </c>
      <c r="W76" s="20">
        <v>13.3</v>
      </c>
      <c r="X76" s="20">
        <v>11</v>
      </c>
      <c r="Y76" s="20">
        <v>0</v>
      </c>
      <c r="Z76" s="20">
        <v>10.8</v>
      </c>
      <c r="AA76" s="20">
        <v>0</v>
      </c>
      <c r="AB76" s="20">
        <v>0</v>
      </c>
      <c r="AC76" s="20">
        <v>13.4</v>
      </c>
      <c r="AD76" s="20">
        <v>0</v>
      </c>
      <c r="AE76" s="20">
        <v>16.3</v>
      </c>
      <c r="AF76" s="20">
        <v>13.5</v>
      </c>
      <c r="AG76" s="20">
        <v>0</v>
      </c>
      <c r="AH76" s="20">
        <v>5.2</v>
      </c>
      <c r="AI76" s="20">
        <v>7.6000000000000014</v>
      </c>
      <c r="AJ76" s="20">
        <v>0</v>
      </c>
    </row>
    <row r="77" spans="1:36" customFormat="1" ht="14.4" x14ac:dyDescent="0.3">
      <c r="A77" s="7" t="s">
        <v>903</v>
      </c>
      <c r="B77" s="20">
        <v>7.2</v>
      </c>
      <c r="C77" s="20">
        <v>12</v>
      </c>
      <c r="D77" s="20">
        <v>0</v>
      </c>
      <c r="E77" s="20">
        <v>0</v>
      </c>
      <c r="F77" s="20">
        <v>17.600000000000001</v>
      </c>
      <c r="G77" s="20">
        <v>17.5</v>
      </c>
      <c r="H77" s="20">
        <v>14.2</v>
      </c>
      <c r="I77" s="20">
        <v>0</v>
      </c>
      <c r="J77" s="20">
        <v>9.4</v>
      </c>
      <c r="K77" s="20">
        <v>17</v>
      </c>
      <c r="L77" s="20">
        <v>0</v>
      </c>
      <c r="M77" s="20">
        <v>22.4</v>
      </c>
      <c r="N77" s="20">
        <v>17.2</v>
      </c>
      <c r="O77" s="20">
        <v>17.600000000000001</v>
      </c>
      <c r="P77" s="20">
        <v>17.600000000000001</v>
      </c>
      <c r="Q77" s="20">
        <v>0</v>
      </c>
      <c r="R77" s="20">
        <v>18.3</v>
      </c>
      <c r="S77" s="20">
        <v>13.8</v>
      </c>
      <c r="T77" s="20">
        <v>0</v>
      </c>
      <c r="U77" s="20">
        <v>11</v>
      </c>
      <c r="V77" s="20">
        <v>0</v>
      </c>
      <c r="W77" s="20">
        <v>14.1</v>
      </c>
      <c r="X77" s="20">
        <v>10.199999999999999</v>
      </c>
      <c r="Y77" s="20">
        <v>0</v>
      </c>
      <c r="Z77" s="20">
        <v>12.6</v>
      </c>
      <c r="AA77" s="20">
        <v>0</v>
      </c>
      <c r="AB77" s="20">
        <v>0</v>
      </c>
      <c r="AC77" s="20">
        <v>13.6</v>
      </c>
      <c r="AD77" s="20">
        <v>0</v>
      </c>
      <c r="AE77" s="20">
        <v>16.5</v>
      </c>
      <c r="AF77" s="20">
        <v>11.5</v>
      </c>
      <c r="AG77" s="20">
        <v>0</v>
      </c>
      <c r="AH77" s="20">
        <v>5.2</v>
      </c>
      <c r="AI77" s="20">
        <v>7.8000000000000007</v>
      </c>
      <c r="AJ77" s="20">
        <v>0</v>
      </c>
    </row>
    <row r="78" spans="1:36" customFormat="1" ht="14.4" x14ac:dyDescent="0.3">
      <c r="A78" s="7" t="s">
        <v>901</v>
      </c>
      <c r="B78" s="20">
        <v>7.6000000000000014</v>
      </c>
      <c r="C78" s="20">
        <v>12.8</v>
      </c>
      <c r="D78" s="20">
        <v>0</v>
      </c>
      <c r="E78" s="20">
        <v>0</v>
      </c>
      <c r="F78" s="20">
        <v>19.2</v>
      </c>
      <c r="G78" s="20">
        <v>20.100000000000001</v>
      </c>
      <c r="H78" s="20">
        <v>17.2</v>
      </c>
      <c r="I78" s="20">
        <v>0</v>
      </c>
      <c r="J78" s="20">
        <v>9.8000000000000007</v>
      </c>
      <c r="K78" s="20">
        <v>18.899999999999999</v>
      </c>
      <c r="L78" s="20">
        <v>0</v>
      </c>
      <c r="M78" s="20">
        <v>22.8</v>
      </c>
      <c r="N78" s="20">
        <v>20.399999999999999</v>
      </c>
      <c r="O78" s="20">
        <v>19.8</v>
      </c>
      <c r="P78" s="20">
        <v>20</v>
      </c>
      <c r="Q78" s="20">
        <v>0</v>
      </c>
      <c r="R78" s="20">
        <v>22.2</v>
      </c>
      <c r="S78" s="20">
        <v>14.6</v>
      </c>
      <c r="T78" s="20">
        <v>0</v>
      </c>
      <c r="U78" s="20">
        <v>11.2</v>
      </c>
      <c r="V78" s="20">
        <v>0</v>
      </c>
      <c r="W78" s="20">
        <v>15.7</v>
      </c>
      <c r="X78" s="20">
        <v>11.4</v>
      </c>
      <c r="Y78" s="20">
        <v>0</v>
      </c>
      <c r="Z78" s="20">
        <v>15</v>
      </c>
      <c r="AA78" s="20">
        <v>0</v>
      </c>
      <c r="AB78" s="20">
        <v>0</v>
      </c>
      <c r="AC78" s="20">
        <v>15.2</v>
      </c>
      <c r="AD78" s="20">
        <v>0</v>
      </c>
      <c r="AE78" s="20">
        <v>16.7</v>
      </c>
      <c r="AF78" s="20">
        <v>11.5</v>
      </c>
      <c r="AG78" s="20">
        <v>0</v>
      </c>
      <c r="AH78" s="20">
        <v>5</v>
      </c>
      <c r="AI78" s="20">
        <v>7.8000000000000007</v>
      </c>
      <c r="AJ78" s="20">
        <v>0</v>
      </c>
    </row>
    <row r="79" spans="1:36" customFormat="1" ht="14.4" x14ac:dyDescent="0.3">
      <c r="A79" s="7" t="s">
        <v>899</v>
      </c>
      <c r="B79" s="20">
        <v>8.4</v>
      </c>
      <c r="C79" s="20">
        <v>13.6</v>
      </c>
      <c r="D79" s="20">
        <v>0</v>
      </c>
      <c r="E79" s="20">
        <v>0</v>
      </c>
      <c r="F79" s="20">
        <v>19.399999999999999</v>
      </c>
      <c r="G79" s="20">
        <v>22.8</v>
      </c>
      <c r="H79" s="20">
        <v>19.600000000000001</v>
      </c>
      <c r="I79" s="20">
        <v>0</v>
      </c>
      <c r="J79" s="20">
        <v>11.5</v>
      </c>
      <c r="K79" s="20">
        <v>20.100000000000001</v>
      </c>
      <c r="L79" s="20">
        <v>0</v>
      </c>
      <c r="M79" s="20">
        <v>23.4</v>
      </c>
      <c r="N79" s="20">
        <v>22</v>
      </c>
      <c r="O79" s="20">
        <v>20.6</v>
      </c>
      <c r="P79" s="20">
        <v>20.399999999999999</v>
      </c>
      <c r="Q79" s="20">
        <v>0</v>
      </c>
      <c r="R79" s="20">
        <v>22.2</v>
      </c>
      <c r="S79" s="20">
        <v>15.4</v>
      </c>
      <c r="T79" s="20">
        <v>0</v>
      </c>
      <c r="U79" s="20">
        <v>13.2</v>
      </c>
      <c r="V79" s="20">
        <v>0</v>
      </c>
      <c r="W79" s="20">
        <v>16.5</v>
      </c>
      <c r="X79" s="20">
        <v>11.6</v>
      </c>
      <c r="Y79" s="20">
        <v>0</v>
      </c>
      <c r="Z79" s="20">
        <v>15.4</v>
      </c>
      <c r="AA79" s="20">
        <v>0</v>
      </c>
      <c r="AB79" s="20">
        <v>0</v>
      </c>
      <c r="AC79" s="20">
        <v>15.2</v>
      </c>
      <c r="AD79" s="20">
        <v>0</v>
      </c>
      <c r="AE79" s="20">
        <v>17.5</v>
      </c>
      <c r="AF79" s="20">
        <v>11.5</v>
      </c>
      <c r="AG79" s="20">
        <v>0</v>
      </c>
      <c r="AH79" s="20">
        <v>5.2</v>
      </c>
      <c r="AI79" s="20">
        <v>8.6</v>
      </c>
      <c r="AJ79" s="20">
        <v>0</v>
      </c>
    </row>
    <row r="80" spans="1:36" customFormat="1" ht="14.4" x14ac:dyDescent="0.3">
      <c r="A80" s="7" t="s">
        <v>329</v>
      </c>
      <c r="B80" s="20">
        <v>8.4</v>
      </c>
      <c r="C80" s="20">
        <v>14.6</v>
      </c>
      <c r="D80" s="20">
        <v>0</v>
      </c>
      <c r="E80" s="20">
        <v>0</v>
      </c>
      <c r="F80" s="20">
        <v>20.2</v>
      </c>
      <c r="G80" s="20">
        <v>22.8</v>
      </c>
      <c r="H80" s="20">
        <v>18.8</v>
      </c>
      <c r="I80" s="20">
        <v>0</v>
      </c>
      <c r="J80" s="20">
        <v>12.4</v>
      </c>
      <c r="K80" s="20">
        <v>20.100000000000001</v>
      </c>
      <c r="L80" s="20">
        <v>0</v>
      </c>
      <c r="M80" s="20">
        <v>23.4</v>
      </c>
      <c r="N80" s="20">
        <v>21.7</v>
      </c>
      <c r="O80" s="20">
        <v>20.8</v>
      </c>
      <c r="P80" s="20">
        <v>20.6</v>
      </c>
      <c r="Q80" s="20">
        <v>0</v>
      </c>
      <c r="R80" s="20">
        <v>23</v>
      </c>
      <c r="S80" s="20">
        <v>15.2</v>
      </c>
      <c r="T80" s="20">
        <v>0</v>
      </c>
      <c r="U80" s="20">
        <v>12.4</v>
      </c>
      <c r="V80" s="20">
        <v>0</v>
      </c>
      <c r="W80" s="20">
        <v>19.5</v>
      </c>
      <c r="X80" s="20">
        <v>11.6</v>
      </c>
      <c r="Y80" s="20">
        <v>0</v>
      </c>
      <c r="Z80" s="20">
        <v>16.2</v>
      </c>
      <c r="AA80" s="20">
        <v>0</v>
      </c>
      <c r="AB80" s="20">
        <v>0</v>
      </c>
      <c r="AC80" s="20">
        <v>15.2</v>
      </c>
      <c r="AD80" s="20">
        <v>0</v>
      </c>
      <c r="AE80" s="20">
        <v>17.5</v>
      </c>
      <c r="AF80" s="20">
        <v>11.5</v>
      </c>
      <c r="AG80" s="20">
        <v>0</v>
      </c>
      <c r="AH80" s="20">
        <v>5.2</v>
      </c>
      <c r="AI80" s="20">
        <v>8.6</v>
      </c>
      <c r="AJ80" s="20">
        <v>0</v>
      </c>
    </row>
    <row r="81" spans="1:36" customFormat="1" ht="14.4" x14ac:dyDescent="0.3">
      <c r="A81" s="7" t="s">
        <v>328</v>
      </c>
      <c r="B81" s="20">
        <v>8.4</v>
      </c>
      <c r="C81" s="20">
        <v>12.2</v>
      </c>
      <c r="D81" s="20">
        <v>0</v>
      </c>
      <c r="E81" s="20">
        <v>0</v>
      </c>
      <c r="F81" s="20">
        <v>17.2</v>
      </c>
      <c r="G81" s="20">
        <v>22.4</v>
      </c>
      <c r="H81" s="20">
        <v>14.8</v>
      </c>
      <c r="I81" s="20">
        <v>0</v>
      </c>
      <c r="J81" s="20">
        <v>11</v>
      </c>
      <c r="K81" s="20">
        <v>20.5</v>
      </c>
      <c r="L81" s="20">
        <v>0</v>
      </c>
      <c r="M81" s="20">
        <v>21.2</v>
      </c>
      <c r="N81" s="20">
        <v>19.600000000000001</v>
      </c>
      <c r="O81" s="20">
        <v>18.2</v>
      </c>
      <c r="P81" s="20">
        <v>18.7</v>
      </c>
      <c r="Q81" s="20">
        <v>0</v>
      </c>
      <c r="R81" s="20">
        <v>21.8</v>
      </c>
      <c r="S81" s="20">
        <v>13.8</v>
      </c>
      <c r="T81" s="20">
        <v>0</v>
      </c>
      <c r="U81" s="20">
        <v>12.7</v>
      </c>
      <c r="V81" s="20">
        <v>0</v>
      </c>
      <c r="W81" s="20">
        <v>14.7</v>
      </c>
      <c r="X81" s="20">
        <v>10.5</v>
      </c>
      <c r="Y81" s="20">
        <v>0</v>
      </c>
      <c r="Z81" s="20">
        <v>14.1</v>
      </c>
      <c r="AA81" s="20">
        <v>0</v>
      </c>
      <c r="AB81" s="20">
        <v>0</v>
      </c>
      <c r="AC81" s="20">
        <v>14.8</v>
      </c>
      <c r="AD81" s="20">
        <v>0</v>
      </c>
      <c r="AE81" s="20">
        <v>16.5</v>
      </c>
      <c r="AF81" s="20">
        <v>11.4</v>
      </c>
      <c r="AG81" s="20">
        <v>0</v>
      </c>
      <c r="AH81" s="20">
        <v>4.4000000000000004</v>
      </c>
      <c r="AI81" s="20">
        <v>7.8000000000000007</v>
      </c>
      <c r="AJ81" s="20">
        <v>0</v>
      </c>
    </row>
    <row r="82" spans="1:36" customFormat="1" ht="14.4" x14ac:dyDescent="0.3">
      <c r="A82" s="7" t="s">
        <v>347</v>
      </c>
      <c r="B82" s="20">
        <v>8.2000000000000011</v>
      </c>
      <c r="C82" s="20">
        <v>9.9</v>
      </c>
      <c r="D82" s="20">
        <v>0</v>
      </c>
      <c r="E82" s="20">
        <v>0</v>
      </c>
      <c r="F82" s="20">
        <v>12.6</v>
      </c>
      <c r="G82" s="20">
        <v>12.3</v>
      </c>
      <c r="H82" s="20">
        <v>9.2000000000000011</v>
      </c>
      <c r="I82" s="20">
        <v>0</v>
      </c>
      <c r="J82" s="20">
        <v>6.7</v>
      </c>
      <c r="K82" s="20">
        <v>10.3</v>
      </c>
      <c r="L82" s="20">
        <v>0</v>
      </c>
      <c r="M82" s="20">
        <v>11.8</v>
      </c>
      <c r="N82" s="20">
        <v>10.3</v>
      </c>
      <c r="O82" s="20">
        <v>8.6</v>
      </c>
      <c r="P82" s="20">
        <v>9.8000000000000007</v>
      </c>
      <c r="Q82" s="20">
        <v>0</v>
      </c>
      <c r="R82" s="20">
        <v>12</v>
      </c>
      <c r="S82" s="20">
        <v>18.8</v>
      </c>
      <c r="T82" s="20">
        <v>0</v>
      </c>
      <c r="U82" s="20">
        <v>10.9</v>
      </c>
      <c r="V82" s="20">
        <v>0</v>
      </c>
      <c r="W82" s="20">
        <v>7.1000000000000014</v>
      </c>
      <c r="X82" s="20">
        <v>8.7000000000000011</v>
      </c>
      <c r="Y82" s="20">
        <v>0</v>
      </c>
      <c r="Z82" s="20">
        <v>8.7000000000000011</v>
      </c>
      <c r="AA82" s="20">
        <v>0</v>
      </c>
      <c r="AB82" s="20">
        <v>0</v>
      </c>
      <c r="AC82" s="20">
        <v>11.4</v>
      </c>
      <c r="AD82" s="20">
        <v>0</v>
      </c>
      <c r="AE82" s="20">
        <v>11</v>
      </c>
      <c r="AF82" s="20">
        <v>4.8000000000000007</v>
      </c>
      <c r="AG82" s="20">
        <v>0</v>
      </c>
      <c r="AH82" s="20">
        <v>3.2</v>
      </c>
      <c r="AI82" s="20">
        <v>4.6000000000000014</v>
      </c>
      <c r="AJ82" s="20">
        <v>0</v>
      </c>
    </row>
    <row r="83" spans="1:36" customFormat="1" ht="14.4" x14ac:dyDescent="0.3">
      <c r="A83" s="7" t="s">
        <v>325</v>
      </c>
      <c r="B83" s="20">
        <v>1.2</v>
      </c>
      <c r="C83" s="20">
        <v>1</v>
      </c>
      <c r="D83" s="20">
        <v>0</v>
      </c>
      <c r="E83" s="20">
        <v>0</v>
      </c>
      <c r="F83" s="20">
        <v>0</v>
      </c>
      <c r="G83" s="20">
        <v>0</v>
      </c>
      <c r="H83" s="20">
        <v>0</v>
      </c>
      <c r="I83" s="20">
        <v>0</v>
      </c>
      <c r="J83" s="20">
        <v>0</v>
      </c>
      <c r="K83" s="20">
        <v>2.6</v>
      </c>
      <c r="L83" s="20">
        <v>0</v>
      </c>
      <c r="M83" s="20">
        <v>2</v>
      </c>
      <c r="N83" s="20">
        <v>1</v>
      </c>
      <c r="O83" s="20">
        <v>0</v>
      </c>
      <c r="P83" s="20">
        <v>0</v>
      </c>
      <c r="Q83" s="20">
        <v>0</v>
      </c>
      <c r="R83" s="20">
        <v>0.2</v>
      </c>
      <c r="S83" s="20">
        <v>0</v>
      </c>
      <c r="T83" s="20">
        <v>0</v>
      </c>
      <c r="U83" s="20">
        <v>0</v>
      </c>
      <c r="V83" s="20">
        <v>0</v>
      </c>
      <c r="W83" s="20">
        <v>0</v>
      </c>
      <c r="X83" s="20">
        <v>0.8</v>
      </c>
      <c r="Y83" s="20">
        <v>0</v>
      </c>
      <c r="Z83" s="20">
        <v>0</v>
      </c>
      <c r="AA83" s="20">
        <v>0</v>
      </c>
      <c r="AB83" s="20">
        <v>0</v>
      </c>
      <c r="AC83" s="20">
        <v>1.2</v>
      </c>
      <c r="AD83" s="20">
        <v>0</v>
      </c>
      <c r="AE83" s="20">
        <v>0.4</v>
      </c>
      <c r="AF83" s="20">
        <v>0</v>
      </c>
      <c r="AG83" s="20">
        <v>0</v>
      </c>
      <c r="AH83" s="20">
        <v>0</v>
      </c>
      <c r="AI83" s="20">
        <v>0</v>
      </c>
      <c r="AJ83" s="20">
        <v>0</v>
      </c>
    </row>
    <row r="84" spans="1:36" customFormat="1" ht="14.4" x14ac:dyDescent="0.3">
      <c r="A84" s="21" t="s">
        <v>116</v>
      </c>
      <c r="B84" s="70">
        <f t="shared" ref="B84:AJ84" si="4">MAX(B53:B83)</f>
        <v>8.4</v>
      </c>
      <c r="C84" s="70">
        <f t="shared" si="4"/>
        <v>14.6</v>
      </c>
      <c r="D84" s="70">
        <f t="shared" si="4"/>
        <v>0</v>
      </c>
      <c r="E84" s="70">
        <f t="shared" si="4"/>
        <v>0</v>
      </c>
      <c r="F84" s="70">
        <f t="shared" si="4"/>
        <v>20.2</v>
      </c>
      <c r="G84" s="70">
        <f t="shared" si="4"/>
        <v>22.8</v>
      </c>
      <c r="H84" s="70">
        <f t="shared" si="4"/>
        <v>19.600000000000001</v>
      </c>
      <c r="I84" s="70">
        <f t="shared" si="4"/>
        <v>0</v>
      </c>
      <c r="J84" s="70">
        <f t="shared" si="4"/>
        <v>12.4</v>
      </c>
      <c r="K84" s="70">
        <f t="shared" si="4"/>
        <v>20.5</v>
      </c>
      <c r="L84" s="70">
        <f t="shared" si="4"/>
        <v>0</v>
      </c>
      <c r="M84" s="70">
        <f t="shared" si="4"/>
        <v>23.4</v>
      </c>
      <c r="N84" s="70">
        <f t="shared" si="4"/>
        <v>22</v>
      </c>
      <c r="O84" s="70">
        <f t="shared" si="4"/>
        <v>20.8</v>
      </c>
      <c r="P84" s="70">
        <f t="shared" si="4"/>
        <v>20.6</v>
      </c>
      <c r="Q84" s="70">
        <f t="shared" si="4"/>
        <v>0</v>
      </c>
      <c r="R84" s="70">
        <f t="shared" si="4"/>
        <v>23</v>
      </c>
      <c r="S84" s="70">
        <f t="shared" si="4"/>
        <v>18.8</v>
      </c>
      <c r="T84" s="70">
        <f t="shared" si="4"/>
        <v>0</v>
      </c>
      <c r="U84" s="70">
        <f t="shared" si="4"/>
        <v>13.2</v>
      </c>
      <c r="V84" s="70">
        <f t="shared" si="4"/>
        <v>0</v>
      </c>
      <c r="W84" s="70">
        <f t="shared" si="4"/>
        <v>19.5</v>
      </c>
      <c r="X84" s="70">
        <f t="shared" si="4"/>
        <v>11.6</v>
      </c>
      <c r="Y84" s="70">
        <f t="shared" si="4"/>
        <v>0</v>
      </c>
      <c r="Z84" s="70">
        <f t="shared" si="4"/>
        <v>16.2</v>
      </c>
      <c r="AA84" s="70">
        <f t="shared" si="4"/>
        <v>0</v>
      </c>
      <c r="AB84" s="70">
        <f t="shared" si="4"/>
        <v>0</v>
      </c>
      <c r="AC84" s="70">
        <f t="shared" si="4"/>
        <v>15.2</v>
      </c>
      <c r="AD84" s="70">
        <f t="shared" si="4"/>
        <v>0</v>
      </c>
      <c r="AE84" s="70">
        <f t="shared" si="4"/>
        <v>17.5</v>
      </c>
      <c r="AF84" s="70">
        <f t="shared" si="4"/>
        <v>13.5</v>
      </c>
      <c r="AG84" s="70">
        <f t="shared" si="4"/>
        <v>0</v>
      </c>
      <c r="AH84" s="70">
        <f t="shared" si="4"/>
        <v>5.2</v>
      </c>
      <c r="AI84" s="70">
        <f t="shared" si="4"/>
        <v>8.6</v>
      </c>
      <c r="AJ84" s="70">
        <f t="shared" si="4"/>
        <v>0</v>
      </c>
    </row>
    <row r="85" spans="1:36" customFormat="1" ht="14.4" x14ac:dyDescent="0.3">
      <c r="A85" s="21" t="s">
        <v>117</v>
      </c>
      <c r="B85" s="20">
        <f t="shared" ref="B85:AJ85" si="5">HOUR(B52)</f>
        <v>6</v>
      </c>
      <c r="C85" s="20">
        <f t="shared" si="5"/>
        <v>7</v>
      </c>
      <c r="D85" s="20" t="e">
        <f t="shared" si="5"/>
        <v>#N/A</v>
      </c>
      <c r="E85" s="20">
        <f t="shared" si="5"/>
        <v>7</v>
      </c>
      <c r="F85" s="20" t="e">
        <f t="shared" si="5"/>
        <v>#N/A</v>
      </c>
      <c r="G85" s="20">
        <f t="shared" si="5"/>
        <v>8</v>
      </c>
      <c r="H85" s="20" t="e">
        <f t="shared" si="5"/>
        <v>#N/A</v>
      </c>
      <c r="I85" s="20">
        <f t="shared" si="5"/>
        <v>8</v>
      </c>
      <c r="J85" s="20" t="e">
        <f t="shared" si="5"/>
        <v>#N/A</v>
      </c>
      <c r="K85" s="20">
        <f t="shared" si="5"/>
        <v>9</v>
      </c>
      <c r="L85" s="20" t="e">
        <f t="shared" si="5"/>
        <v>#N/A</v>
      </c>
      <c r="M85" s="20">
        <f t="shared" si="5"/>
        <v>9</v>
      </c>
      <c r="N85" s="20" t="e">
        <f t="shared" si="5"/>
        <v>#N/A</v>
      </c>
      <c r="O85" s="20">
        <f t="shared" si="5"/>
        <v>10</v>
      </c>
      <c r="P85" s="20">
        <f t="shared" si="5"/>
        <v>10</v>
      </c>
      <c r="Q85" s="20">
        <f t="shared" si="5"/>
        <v>11</v>
      </c>
      <c r="R85" s="20">
        <f t="shared" si="5"/>
        <v>11</v>
      </c>
      <c r="S85" s="20">
        <f t="shared" si="5"/>
        <v>12</v>
      </c>
      <c r="T85" s="20">
        <f t="shared" si="5"/>
        <v>12</v>
      </c>
      <c r="U85" s="20">
        <f t="shared" si="5"/>
        <v>13</v>
      </c>
      <c r="V85" s="20">
        <f t="shared" si="5"/>
        <v>13</v>
      </c>
      <c r="W85" s="20">
        <f t="shared" si="5"/>
        <v>14</v>
      </c>
      <c r="X85" s="20">
        <f t="shared" si="5"/>
        <v>14</v>
      </c>
      <c r="Y85" s="20">
        <f t="shared" si="5"/>
        <v>15</v>
      </c>
      <c r="Z85" s="20">
        <f t="shared" si="5"/>
        <v>15</v>
      </c>
      <c r="AA85" s="20">
        <f t="shared" si="5"/>
        <v>16</v>
      </c>
      <c r="AB85" s="20" t="e">
        <f t="shared" si="5"/>
        <v>#N/A</v>
      </c>
      <c r="AC85" s="20">
        <f t="shared" si="5"/>
        <v>16</v>
      </c>
      <c r="AD85" s="20" t="e">
        <f t="shared" si="5"/>
        <v>#N/A</v>
      </c>
      <c r="AE85" s="20">
        <f t="shared" si="5"/>
        <v>17</v>
      </c>
      <c r="AF85" s="20" t="e">
        <f t="shared" si="5"/>
        <v>#N/A</v>
      </c>
      <c r="AG85" s="20">
        <f t="shared" si="5"/>
        <v>17</v>
      </c>
      <c r="AH85" s="20" t="e">
        <f t="shared" si="5"/>
        <v>#N/A</v>
      </c>
      <c r="AI85" s="20">
        <f t="shared" si="5"/>
        <v>18</v>
      </c>
      <c r="AJ85" s="20" t="e">
        <f t="shared" si="5"/>
        <v>#N/A</v>
      </c>
    </row>
    <row r="86" spans="1:36" customFormat="1" ht="14.4" x14ac:dyDescent="0.3"/>
    <row r="87" spans="1:36" customFormat="1" ht="14.4" x14ac:dyDescent="0.3"/>
    <row r="88" spans="1:36" customFormat="1" ht="14.4" x14ac:dyDescent="0.3">
      <c r="A88" s="15" t="s">
        <v>1093</v>
      </c>
    </row>
    <row r="89" spans="1:36" customFormat="1" ht="14.4" x14ac:dyDescent="0.3">
      <c r="A89" s="16" t="s">
        <v>82</v>
      </c>
      <c r="B89" s="16">
        <v>1002</v>
      </c>
      <c r="C89" s="16">
        <v>1004</v>
      </c>
      <c r="D89" s="16">
        <v>1006</v>
      </c>
      <c r="E89" s="16">
        <v>1008</v>
      </c>
      <c r="F89" s="16">
        <v>1010</v>
      </c>
      <c r="G89" s="16">
        <v>1012</v>
      </c>
      <c r="H89" s="16">
        <v>1014</v>
      </c>
      <c r="I89" s="16">
        <v>1016</v>
      </c>
      <c r="J89" s="16">
        <v>1018</v>
      </c>
      <c r="K89" s="16">
        <v>1020</v>
      </c>
      <c r="L89" s="16">
        <v>1022</v>
      </c>
      <c r="M89" s="16">
        <v>1024</v>
      </c>
      <c r="N89" s="16">
        <v>1026</v>
      </c>
      <c r="O89" s="16">
        <v>1028</v>
      </c>
      <c r="P89" s="16">
        <v>1030</v>
      </c>
      <c r="Q89" s="16">
        <v>1032</v>
      </c>
      <c r="R89" s="16">
        <v>1034</v>
      </c>
      <c r="S89" s="16">
        <v>1036</v>
      </c>
      <c r="T89" s="16">
        <v>1038</v>
      </c>
      <c r="U89" s="16">
        <v>1040</v>
      </c>
      <c r="V89" s="16">
        <v>1042</v>
      </c>
      <c r="W89" s="16">
        <v>1044</v>
      </c>
      <c r="X89" s="16">
        <v>1046</v>
      </c>
      <c r="Y89" s="16">
        <v>1048</v>
      </c>
      <c r="Z89" s="16">
        <v>1050</v>
      </c>
      <c r="AA89" s="16">
        <v>1052</v>
      </c>
      <c r="AB89" s="16">
        <v>1054</v>
      </c>
      <c r="AC89" s="16">
        <v>1056</v>
      </c>
      <c r="AD89" s="16">
        <v>1058</v>
      </c>
      <c r="AE89" s="16">
        <v>1060</v>
      </c>
      <c r="AF89" s="16">
        <v>1062</v>
      </c>
      <c r="AG89" s="16">
        <v>1064</v>
      </c>
      <c r="AH89" s="16">
        <v>1066</v>
      </c>
      <c r="AI89" s="16">
        <v>1068</v>
      </c>
      <c r="AJ89" s="16">
        <v>1070</v>
      </c>
    </row>
    <row r="90" spans="1:36" customFormat="1" ht="14.4" x14ac:dyDescent="0.3">
      <c r="A90" s="18" t="s">
        <v>83</v>
      </c>
      <c r="B90" s="19" t="s">
        <v>1094</v>
      </c>
      <c r="C90" s="19" t="s">
        <v>1095</v>
      </c>
      <c r="D90" s="19" t="s">
        <v>1096</v>
      </c>
      <c r="E90" s="19" t="e">
        <v>#N/A</v>
      </c>
      <c r="F90" s="19" t="s">
        <v>1097</v>
      </c>
      <c r="G90" s="19" t="e">
        <v>#N/A</v>
      </c>
      <c r="H90" s="19" t="s">
        <v>832</v>
      </c>
      <c r="I90" s="19" t="e">
        <v>#N/A</v>
      </c>
      <c r="J90" s="19" t="s">
        <v>836</v>
      </c>
      <c r="K90" s="19" t="e">
        <v>#N/A</v>
      </c>
      <c r="L90" s="19" t="s">
        <v>1098</v>
      </c>
      <c r="M90" s="19" t="s">
        <v>1099</v>
      </c>
      <c r="N90" s="19" t="s">
        <v>1100</v>
      </c>
      <c r="O90" s="19" t="s">
        <v>1101</v>
      </c>
      <c r="P90" s="19" t="s">
        <v>1102</v>
      </c>
      <c r="Q90" s="19" t="s">
        <v>1103</v>
      </c>
      <c r="R90" s="19" t="s">
        <v>625</v>
      </c>
      <c r="S90" s="19" t="s">
        <v>626</v>
      </c>
      <c r="T90" s="19" t="s">
        <v>627</v>
      </c>
      <c r="U90" s="19" t="e">
        <v>#N/A</v>
      </c>
      <c r="V90" s="19" t="s">
        <v>628</v>
      </c>
      <c r="W90" s="19" t="e">
        <v>#N/A</v>
      </c>
      <c r="X90" s="19" t="s">
        <v>629</v>
      </c>
      <c r="Y90" s="19" t="e">
        <v>#N/A</v>
      </c>
      <c r="Z90" s="19" t="s">
        <v>1104</v>
      </c>
      <c r="AA90" s="19" t="e">
        <v>#N/A</v>
      </c>
      <c r="AB90" s="19" t="s">
        <v>1105</v>
      </c>
      <c r="AC90" s="19" t="e">
        <v>#N/A</v>
      </c>
      <c r="AD90" s="19" t="s">
        <v>1106</v>
      </c>
      <c r="AE90" s="19" t="e">
        <v>#N/A</v>
      </c>
      <c r="AF90" s="19" t="s">
        <v>1107</v>
      </c>
      <c r="AG90" s="19" t="e">
        <v>#N/A</v>
      </c>
      <c r="AH90" s="19" t="s">
        <v>1108</v>
      </c>
      <c r="AI90" s="19" t="e">
        <v>#N/A</v>
      </c>
      <c r="AJ90" s="19" t="s">
        <v>1109</v>
      </c>
    </row>
    <row r="91" spans="1:36" customFormat="1" ht="14.4" x14ac:dyDescent="0.3">
      <c r="A91" s="7" t="s">
        <v>325</v>
      </c>
      <c r="B91" s="20">
        <v>4</v>
      </c>
      <c r="C91" s="20">
        <v>2.8</v>
      </c>
      <c r="D91" s="20">
        <v>2</v>
      </c>
      <c r="E91" s="20">
        <v>5.4</v>
      </c>
      <c r="F91" s="20">
        <v>0</v>
      </c>
      <c r="G91" s="20">
        <v>0</v>
      </c>
      <c r="H91" s="20">
        <v>8</v>
      </c>
      <c r="I91" s="20">
        <v>10</v>
      </c>
      <c r="J91" s="20">
        <v>9</v>
      </c>
      <c r="K91" s="20">
        <v>0</v>
      </c>
      <c r="L91" s="20">
        <v>8.8000000000000007</v>
      </c>
      <c r="M91" s="20">
        <v>14.4</v>
      </c>
      <c r="N91" s="20">
        <v>0</v>
      </c>
      <c r="O91" s="20">
        <v>13.6</v>
      </c>
      <c r="P91" s="20">
        <v>18</v>
      </c>
      <c r="Q91" s="20">
        <v>16.600000000000001</v>
      </c>
      <c r="R91" s="20">
        <v>13.6</v>
      </c>
      <c r="S91" s="20">
        <v>0</v>
      </c>
      <c r="T91" s="20">
        <v>19.600000000000001</v>
      </c>
      <c r="U91" s="20">
        <v>15.8</v>
      </c>
      <c r="V91" s="20">
        <v>0</v>
      </c>
      <c r="W91" s="20">
        <v>15.4</v>
      </c>
      <c r="X91" s="20">
        <v>0</v>
      </c>
      <c r="Y91" s="20">
        <v>17.8</v>
      </c>
      <c r="Z91" s="20">
        <v>12.8</v>
      </c>
      <c r="AA91" s="20">
        <v>0</v>
      </c>
      <c r="AB91" s="20">
        <v>18.399999999999999</v>
      </c>
      <c r="AC91" s="20">
        <v>0</v>
      </c>
      <c r="AD91" s="20">
        <v>0</v>
      </c>
      <c r="AE91" s="20">
        <v>17</v>
      </c>
      <c r="AF91" s="20">
        <v>0</v>
      </c>
      <c r="AG91" s="20">
        <v>12.6</v>
      </c>
      <c r="AH91" s="20">
        <v>13.4</v>
      </c>
      <c r="AI91" s="20">
        <v>0</v>
      </c>
      <c r="AJ91" s="20">
        <v>0</v>
      </c>
    </row>
    <row r="92" spans="1:36" customFormat="1" ht="14.4" x14ac:dyDescent="0.3">
      <c r="A92" s="7" t="s">
        <v>326</v>
      </c>
      <c r="B92" s="20">
        <v>4</v>
      </c>
      <c r="C92" s="20">
        <v>2.8</v>
      </c>
      <c r="D92" s="20">
        <v>2</v>
      </c>
      <c r="E92" s="20">
        <v>5.4</v>
      </c>
      <c r="F92" s="20">
        <v>0</v>
      </c>
      <c r="G92" s="20">
        <v>0</v>
      </c>
      <c r="H92" s="20">
        <v>7.2</v>
      </c>
      <c r="I92" s="20">
        <v>9.2000000000000011</v>
      </c>
      <c r="J92" s="20">
        <v>9</v>
      </c>
      <c r="K92" s="20">
        <v>0</v>
      </c>
      <c r="L92" s="20">
        <v>7.6000000000000014</v>
      </c>
      <c r="M92" s="20">
        <v>13</v>
      </c>
      <c r="N92" s="20">
        <v>0</v>
      </c>
      <c r="O92" s="20">
        <v>13.8</v>
      </c>
      <c r="P92" s="20">
        <v>18.399999999999999</v>
      </c>
      <c r="Q92" s="20">
        <v>17.399999999999999</v>
      </c>
      <c r="R92" s="20">
        <v>15</v>
      </c>
      <c r="S92" s="20">
        <v>0</v>
      </c>
      <c r="T92" s="20">
        <v>18.600000000000001</v>
      </c>
      <c r="U92" s="20">
        <v>15.8</v>
      </c>
      <c r="V92" s="20">
        <v>0</v>
      </c>
      <c r="W92" s="20">
        <v>15.8</v>
      </c>
      <c r="X92" s="20">
        <v>0</v>
      </c>
      <c r="Y92" s="20">
        <v>18.2</v>
      </c>
      <c r="Z92" s="20">
        <v>12.6</v>
      </c>
      <c r="AA92" s="20">
        <v>0</v>
      </c>
      <c r="AB92" s="20">
        <v>19</v>
      </c>
      <c r="AC92" s="20">
        <v>0</v>
      </c>
      <c r="AD92" s="20">
        <v>0</v>
      </c>
      <c r="AE92" s="20">
        <v>15.4</v>
      </c>
      <c r="AF92" s="20">
        <v>0</v>
      </c>
      <c r="AG92" s="20">
        <v>12.8</v>
      </c>
      <c r="AH92" s="20">
        <v>13.4</v>
      </c>
      <c r="AI92" s="20">
        <v>0</v>
      </c>
      <c r="AJ92" s="20">
        <v>0</v>
      </c>
    </row>
    <row r="93" spans="1:36" customFormat="1" ht="14.4" x14ac:dyDescent="0.3">
      <c r="A93" s="7" t="s">
        <v>327</v>
      </c>
      <c r="B93" s="20">
        <v>4</v>
      </c>
      <c r="C93" s="20">
        <v>4.4000000000000004</v>
      </c>
      <c r="D93" s="20">
        <v>3.2</v>
      </c>
      <c r="E93" s="20">
        <v>7</v>
      </c>
      <c r="F93" s="20">
        <v>0</v>
      </c>
      <c r="G93" s="20">
        <v>0</v>
      </c>
      <c r="H93" s="20">
        <v>5.2</v>
      </c>
      <c r="I93" s="20">
        <v>7.2</v>
      </c>
      <c r="J93" s="20">
        <v>8.2000000000000011</v>
      </c>
      <c r="K93" s="20">
        <v>0</v>
      </c>
      <c r="L93" s="20">
        <v>9.4</v>
      </c>
      <c r="M93" s="20">
        <v>13</v>
      </c>
      <c r="N93" s="20">
        <v>0</v>
      </c>
      <c r="O93" s="20">
        <v>14.6</v>
      </c>
      <c r="P93" s="20">
        <v>16.399999999999999</v>
      </c>
      <c r="Q93" s="20">
        <v>16.3</v>
      </c>
      <c r="R93" s="20">
        <v>19.899999999999999</v>
      </c>
      <c r="S93" s="20">
        <v>0</v>
      </c>
      <c r="T93" s="20">
        <v>25</v>
      </c>
      <c r="U93" s="20">
        <v>22.5</v>
      </c>
      <c r="V93" s="20">
        <v>0</v>
      </c>
      <c r="W93" s="20">
        <v>24.8</v>
      </c>
      <c r="X93" s="20">
        <v>0</v>
      </c>
      <c r="Y93" s="20">
        <v>24.6</v>
      </c>
      <c r="Z93" s="20">
        <v>23.4</v>
      </c>
      <c r="AA93" s="20">
        <v>0</v>
      </c>
      <c r="AB93" s="20">
        <v>23.8</v>
      </c>
      <c r="AC93" s="20">
        <v>0</v>
      </c>
      <c r="AD93" s="20">
        <v>0</v>
      </c>
      <c r="AE93" s="20">
        <v>18.2</v>
      </c>
      <c r="AF93" s="20">
        <v>0</v>
      </c>
      <c r="AG93" s="20">
        <v>17.2</v>
      </c>
      <c r="AH93" s="20">
        <v>16.600000000000001</v>
      </c>
      <c r="AI93" s="20">
        <v>0</v>
      </c>
      <c r="AJ93" s="20">
        <v>0</v>
      </c>
    </row>
    <row r="94" spans="1:36" customFormat="1" ht="14.4" x14ac:dyDescent="0.3">
      <c r="A94" s="7" t="s">
        <v>328</v>
      </c>
      <c r="B94" s="20">
        <v>4.2</v>
      </c>
      <c r="C94" s="20">
        <v>4.6000000000000014</v>
      </c>
      <c r="D94" s="20">
        <v>4.2</v>
      </c>
      <c r="E94" s="20">
        <v>7</v>
      </c>
      <c r="F94" s="20">
        <v>0</v>
      </c>
      <c r="G94" s="20">
        <v>0</v>
      </c>
      <c r="H94" s="20">
        <v>7.4</v>
      </c>
      <c r="I94" s="20">
        <v>9.1</v>
      </c>
      <c r="J94" s="20">
        <v>9</v>
      </c>
      <c r="K94" s="20">
        <v>0</v>
      </c>
      <c r="L94" s="20">
        <v>10</v>
      </c>
      <c r="M94" s="20">
        <v>12.2</v>
      </c>
      <c r="N94" s="20">
        <v>0</v>
      </c>
      <c r="O94" s="20">
        <v>14.6</v>
      </c>
      <c r="P94" s="20">
        <v>18.2</v>
      </c>
      <c r="Q94" s="20">
        <v>19.3</v>
      </c>
      <c r="R94" s="20">
        <v>22.1</v>
      </c>
      <c r="S94" s="20">
        <v>0</v>
      </c>
      <c r="T94" s="20">
        <v>27.6</v>
      </c>
      <c r="U94" s="20">
        <v>27.9</v>
      </c>
      <c r="V94" s="20">
        <v>0</v>
      </c>
      <c r="W94" s="20">
        <v>29.2</v>
      </c>
      <c r="X94" s="20">
        <v>0</v>
      </c>
      <c r="Y94" s="20">
        <v>25.8</v>
      </c>
      <c r="Z94" s="20">
        <v>25.4</v>
      </c>
      <c r="AA94" s="20">
        <v>0</v>
      </c>
      <c r="AB94" s="20">
        <v>30.2</v>
      </c>
      <c r="AC94" s="20">
        <v>0</v>
      </c>
      <c r="AD94" s="20">
        <v>0</v>
      </c>
      <c r="AE94" s="20">
        <v>19</v>
      </c>
      <c r="AF94" s="20">
        <v>0</v>
      </c>
      <c r="AG94" s="20">
        <v>17.399999999999999</v>
      </c>
      <c r="AH94" s="20">
        <v>16.2</v>
      </c>
      <c r="AI94" s="20">
        <v>0</v>
      </c>
      <c r="AJ94" s="20">
        <v>0</v>
      </c>
    </row>
    <row r="95" spans="1:36" customFormat="1" ht="14.4" x14ac:dyDescent="0.3">
      <c r="A95" s="7" t="s">
        <v>329</v>
      </c>
      <c r="B95" s="20">
        <v>4.2</v>
      </c>
      <c r="C95" s="20">
        <v>4.6000000000000014</v>
      </c>
      <c r="D95" s="20">
        <v>4.2</v>
      </c>
      <c r="E95" s="20">
        <v>7</v>
      </c>
      <c r="F95" s="20">
        <v>0</v>
      </c>
      <c r="G95" s="20">
        <v>0</v>
      </c>
      <c r="H95" s="20">
        <v>7.4</v>
      </c>
      <c r="I95" s="20">
        <v>9</v>
      </c>
      <c r="J95" s="20">
        <v>9</v>
      </c>
      <c r="K95" s="20">
        <v>0</v>
      </c>
      <c r="L95" s="20">
        <v>10.199999999999999</v>
      </c>
      <c r="M95" s="20">
        <v>12.2</v>
      </c>
      <c r="N95" s="20">
        <v>0</v>
      </c>
      <c r="O95" s="20">
        <v>14.6</v>
      </c>
      <c r="P95" s="20">
        <v>18.2</v>
      </c>
      <c r="Q95" s="20">
        <v>18.899999999999999</v>
      </c>
      <c r="R95" s="20">
        <v>22.1</v>
      </c>
      <c r="S95" s="20">
        <v>0</v>
      </c>
      <c r="T95" s="20">
        <v>27.4</v>
      </c>
      <c r="U95" s="20">
        <v>27.8</v>
      </c>
      <c r="V95" s="20">
        <v>0</v>
      </c>
      <c r="W95" s="20">
        <v>28.2</v>
      </c>
      <c r="X95" s="20">
        <v>0</v>
      </c>
      <c r="Y95" s="20">
        <v>25.8</v>
      </c>
      <c r="Z95" s="20">
        <v>25</v>
      </c>
      <c r="AA95" s="20">
        <v>0</v>
      </c>
      <c r="AB95" s="20">
        <v>30.2</v>
      </c>
      <c r="AC95" s="20">
        <v>0</v>
      </c>
      <c r="AD95" s="20">
        <v>0</v>
      </c>
      <c r="AE95" s="20">
        <v>19</v>
      </c>
      <c r="AF95" s="20">
        <v>0</v>
      </c>
      <c r="AG95" s="20">
        <v>16.399999999999999</v>
      </c>
      <c r="AH95" s="20">
        <v>16.600000000000001</v>
      </c>
      <c r="AI95" s="20">
        <v>0</v>
      </c>
      <c r="AJ95" s="20">
        <v>0</v>
      </c>
    </row>
    <row r="96" spans="1:36" customFormat="1" ht="14.4" x14ac:dyDescent="0.3">
      <c r="A96" s="7" t="s">
        <v>899</v>
      </c>
      <c r="B96" s="20">
        <v>5.2</v>
      </c>
      <c r="C96" s="20">
        <v>4.4000000000000004</v>
      </c>
      <c r="D96" s="20">
        <v>4.2</v>
      </c>
      <c r="E96" s="20">
        <v>7</v>
      </c>
      <c r="F96" s="20">
        <v>0</v>
      </c>
      <c r="G96" s="20">
        <v>0</v>
      </c>
      <c r="H96" s="20">
        <v>7.4</v>
      </c>
      <c r="I96" s="20">
        <v>8.2000000000000011</v>
      </c>
      <c r="J96" s="20">
        <v>9</v>
      </c>
      <c r="K96" s="20">
        <v>0</v>
      </c>
      <c r="L96" s="20">
        <v>9.8000000000000007</v>
      </c>
      <c r="M96" s="20">
        <v>11.2</v>
      </c>
      <c r="N96" s="20">
        <v>0</v>
      </c>
      <c r="O96" s="20">
        <v>12.8</v>
      </c>
      <c r="P96" s="20">
        <v>18.2</v>
      </c>
      <c r="Q96" s="20">
        <v>16.5</v>
      </c>
      <c r="R96" s="20">
        <v>19.3</v>
      </c>
      <c r="S96" s="20">
        <v>0</v>
      </c>
      <c r="T96" s="20">
        <v>25</v>
      </c>
      <c r="U96" s="20">
        <v>25.7</v>
      </c>
      <c r="V96" s="20">
        <v>0</v>
      </c>
      <c r="W96" s="20">
        <v>25.6</v>
      </c>
      <c r="X96" s="20">
        <v>0</v>
      </c>
      <c r="Y96" s="20">
        <v>23.8</v>
      </c>
      <c r="Z96" s="20">
        <v>23.4</v>
      </c>
      <c r="AA96" s="20">
        <v>0</v>
      </c>
      <c r="AB96" s="20">
        <v>30.2</v>
      </c>
      <c r="AC96" s="20">
        <v>0</v>
      </c>
      <c r="AD96" s="20">
        <v>0</v>
      </c>
      <c r="AE96" s="20">
        <v>18.2</v>
      </c>
      <c r="AF96" s="20">
        <v>0</v>
      </c>
      <c r="AG96" s="20">
        <v>15.2</v>
      </c>
      <c r="AH96" s="20">
        <v>14.4</v>
      </c>
      <c r="AI96" s="20">
        <v>0</v>
      </c>
      <c r="AJ96" s="20">
        <v>0</v>
      </c>
    </row>
    <row r="97" spans="1:36" customFormat="1" ht="14.4" x14ac:dyDescent="0.3">
      <c r="A97" s="7" t="s">
        <v>901</v>
      </c>
      <c r="B97" s="20">
        <v>6.2</v>
      </c>
      <c r="C97" s="20">
        <v>4.6000000000000014</v>
      </c>
      <c r="D97" s="20">
        <v>5</v>
      </c>
      <c r="E97" s="20">
        <v>7</v>
      </c>
      <c r="F97" s="20">
        <v>0</v>
      </c>
      <c r="G97" s="20">
        <v>0</v>
      </c>
      <c r="H97" s="20">
        <v>7.4</v>
      </c>
      <c r="I97" s="20">
        <v>8</v>
      </c>
      <c r="J97" s="20">
        <v>8.2000000000000011</v>
      </c>
      <c r="K97" s="20">
        <v>0</v>
      </c>
      <c r="L97" s="20">
        <v>8.6</v>
      </c>
      <c r="M97" s="20">
        <v>11</v>
      </c>
      <c r="N97" s="20">
        <v>0</v>
      </c>
      <c r="O97" s="20">
        <v>12.2</v>
      </c>
      <c r="P97" s="20">
        <v>17.600000000000001</v>
      </c>
      <c r="Q97" s="20">
        <v>14.6</v>
      </c>
      <c r="R97" s="20">
        <v>18.399999999999999</v>
      </c>
      <c r="S97" s="20">
        <v>0</v>
      </c>
      <c r="T97" s="20">
        <v>24.8</v>
      </c>
      <c r="U97" s="20">
        <v>24.8</v>
      </c>
      <c r="V97" s="20">
        <v>0</v>
      </c>
      <c r="W97" s="20">
        <v>25.4</v>
      </c>
      <c r="X97" s="20">
        <v>0</v>
      </c>
      <c r="Y97" s="20">
        <v>22.4</v>
      </c>
      <c r="Z97" s="20">
        <v>23</v>
      </c>
      <c r="AA97" s="20">
        <v>0</v>
      </c>
      <c r="AB97" s="20">
        <v>29</v>
      </c>
      <c r="AC97" s="20">
        <v>0</v>
      </c>
      <c r="AD97" s="20">
        <v>0</v>
      </c>
      <c r="AE97" s="20">
        <v>17.600000000000001</v>
      </c>
      <c r="AF97" s="20">
        <v>0</v>
      </c>
      <c r="AG97" s="20">
        <v>14.4</v>
      </c>
      <c r="AH97" s="20">
        <v>12.8</v>
      </c>
      <c r="AI97" s="20">
        <v>0</v>
      </c>
      <c r="AJ97" s="20">
        <v>0</v>
      </c>
    </row>
    <row r="98" spans="1:36" customFormat="1" ht="14.4" x14ac:dyDescent="0.3">
      <c r="A98" s="7" t="s">
        <v>903</v>
      </c>
      <c r="B98" s="20">
        <v>6.2</v>
      </c>
      <c r="C98" s="20">
        <v>4.6000000000000014</v>
      </c>
      <c r="D98" s="20">
        <v>5.2</v>
      </c>
      <c r="E98" s="20">
        <v>8.4</v>
      </c>
      <c r="F98" s="20">
        <v>0</v>
      </c>
      <c r="G98" s="20">
        <v>0</v>
      </c>
      <c r="H98" s="20">
        <v>7.2</v>
      </c>
      <c r="I98" s="20">
        <v>7.2</v>
      </c>
      <c r="J98" s="20">
        <v>8.2000000000000011</v>
      </c>
      <c r="K98" s="20">
        <v>0</v>
      </c>
      <c r="L98" s="20">
        <v>9.2000000000000011</v>
      </c>
      <c r="M98" s="20">
        <v>9.4</v>
      </c>
      <c r="N98" s="20">
        <v>0</v>
      </c>
      <c r="O98" s="20">
        <v>12</v>
      </c>
      <c r="P98" s="20">
        <v>17</v>
      </c>
      <c r="Q98" s="20">
        <v>14.7</v>
      </c>
      <c r="R98" s="20">
        <v>17</v>
      </c>
      <c r="S98" s="20">
        <v>0</v>
      </c>
      <c r="T98" s="20">
        <v>23.2</v>
      </c>
      <c r="U98" s="20">
        <v>21.9</v>
      </c>
      <c r="V98" s="20">
        <v>0</v>
      </c>
      <c r="W98" s="20">
        <v>23.6</v>
      </c>
      <c r="X98" s="20">
        <v>0</v>
      </c>
      <c r="Y98" s="20">
        <v>21.6</v>
      </c>
      <c r="Z98" s="20">
        <v>23</v>
      </c>
      <c r="AA98" s="20">
        <v>0</v>
      </c>
      <c r="AB98" s="20">
        <v>29</v>
      </c>
      <c r="AC98" s="20">
        <v>0</v>
      </c>
      <c r="AD98" s="20">
        <v>0</v>
      </c>
      <c r="AE98" s="20">
        <v>18</v>
      </c>
      <c r="AF98" s="20">
        <v>0</v>
      </c>
      <c r="AG98" s="20">
        <v>13.2</v>
      </c>
      <c r="AH98" s="20">
        <v>11.7</v>
      </c>
      <c r="AI98" s="20">
        <v>0</v>
      </c>
      <c r="AJ98" s="20">
        <v>0</v>
      </c>
    </row>
    <row r="99" spans="1:36" customFormat="1" ht="14.4" x14ac:dyDescent="0.3">
      <c r="A99" s="7" t="s">
        <v>905</v>
      </c>
      <c r="B99" s="20">
        <v>5.4</v>
      </c>
      <c r="C99" s="20">
        <v>4.2</v>
      </c>
      <c r="D99" s="20">
        <v>4.2</v>
      </c>
      <c r="E99" s="20">
        <v>7.6000000000000014</v>
      </c>
      <c r="F99" s="20">
        <v>0</v>
      </c>
      <c r="G99" s="20">
        <v>0</v>
      </c>
      <c r="H99" s="20">
        <v>4.7</v>
      </c>
      <c r="I99" s="20">
        <v>7</v>
      </c>
      <c r="J99" s="20">
        <v>5.8000000000000007</v>
      </c>
      <c r="K99" s="20">
        <v>0</v>
      </c>
      <c r="L99" s="20">
        <v>9</v>
      </c>
      <c r="M99" s="20">
        <v>7.6000000000000014</v>
      </c>
      <c r="N99" s="20">
        <v>0</v>
      </c>
      <c r="O99" s="20">
        <v>10.4</v>
      </c>
      <c r="P99" s="20">
        <v>14.2</v>
      </c>
      <c r="Q99" s="20">
        <v>15</v>
      </c>
      <c r="R99" s="20">
        <v>16.399999999999999</v>
      </c>
      <c r="S99" s="20">
        <v>0</v>
      </c>
      <c r="T99" s="20">
        <v>23.2</v>
      </c>
      <c r="U99" s="20">
        <v>20.5</v>
      </c>
      <c r="V99" s="20">
        <v>0</v>
      </c>
      <c r="W99" s="20">
        <v>25</v>
      </c>
      <c r="X99" s="20">
        <v>0</v>
      </c>
      <c r="Y99" s="20">
        <v>20.399999999999999</v>
      </c>
      <c r="Z99" s="20">
        <v>24</v>
      </c>
      <c r="AA99" s="20">
        <v>0</v>
      </c>
      <c r="AB99" s="20">
        <v>29</v>
      </c>
      <c r="AC99" s="20">
        <v>0</v>
      </c>
      <c r="AD99" s="20">
        <v>0</v>
      </c>
      <c r="AE99" s="20">
        <v>15.6</v>
      </c>
      <c r="AF99" s="20">
        <v>0</v>
      </c>
      <c r="AG99" s="20">
        <v>13.4</v>
      </c>
      <c r="AH99" s="20">
        <v>11.7</v>
      </c>
      <c r="AI99" s="20">
        <v>0</v>
      </c>
      <c r="AJ99" s="20">
        <v>0</v>
      </c>
    </row>
    <row r="100" spans="1:36" customFormat="1" ht="14.4" x14ac:dyDescent="0.3">
      <c r="A100" s="7" t="s">
        <v>332</v>
      </c>
      <c r="B100" s="20">
        <v>5.4</v>
      </c>
      <c r="C100" s="20">
        <v>5.2</v>
      </c>
      <c r="D100" s="20">
        <v>4.2</v>
      </c>
      <c r="E100" s="20">
        <v>7.6000000000000014</v>
      </c>
      <c r="F100" s="20">
        <v>0</v>
      </c>
      <c r="G100" s="20">
        <v>0</v>
      </c>
      <c r="H100" s="20">
        <v>4.7</v>
      </c>
      <c r="I100" s="20">
        <v>7</v>
      </c>
      <c r="J100" s="20">
        <v>5.8000000000000007</v>
      </c>
      <c r="K100" s="20">
        <v>0</v>
      </c>
      <c r="L100" s="20">
        <v>8.2000000000000011</v>
      </c>
      <c r="M100" s="20">
        <v>7.6000000000000014</v>
      </c>
      <c r="N100" s="20">
        <v>0</v>
      </c>
      <c r="O100" s="20">
        <v>10.4</v>
      </c>
      <c r="P100" s="20">
        <v>14.2</v>
      </c>
      <c r="Q100" s="20">
        <v>15.8</v>
      </c>
      <c r="R100" s="20">
        <v>16.399999999999999</v>
      </c>
      <c r="S100" s="20">
        <v>0</v>
      </c>
      <c r="T100" s="20">
        <v>23.2</v>
      </c>
      <c r="U100" s="20">
        <v>20.5</v>
      </c>
      <c r="V100" s="20">
        <v>0</v>
      </c>
      <c r="W100" s="20">
        <v>25</v>
      </c>
      <c r="X100" s="20">
        <v>0</v>
      </c>
      <c r="Y100" s="20">
        <v>20.399999999999999</v>
      </c>
      <c r="Z100" s="20">
        <v>24.2</v>
      </c>
      <c r="AA100" s="20">
        <v>0</v>
      </c>
      <c r="AB100" s="20">
        <v>29</v>
      </c>
      <c r="AC100" s="20">
        <v>0</v>
      </c>
      <c r="AD100" s="20">
        <v>0</v>
      </c>
      <c r="AE100" s="20">
        <v>15.6</v>
      </c>
      <c r="AF100" s="20">
        <v>0</v>
      </c>
      <c r="AG100" s="20">
        <v>13.2</v>
      </c>
      <c r="AH100" s="20">
        <v>10.7</v>
      </c>
      <c r="AI100" s="20">
        <v>0</v>
      </c>
      <c r="AJ100" s="20">
        <v>0</v>
      </c>
    </row>
    <row r="101" spans="1:36" customFormat="1" ht="14.4" x14ac:dyDescent="0.3">
      <c r="A101" s="7" t="s">
        <v>333</v>
      </c>
      <c r="B101" s="20">
        <v>6.2</v>
      </c>
      <c r="C101" s="20">
        <v>5.2</v>
      </c>
      <c r="D101" s="20">
        <v>4.2</v>
      </c>
      <c r="E101" s="20">
        <v>6.6000000000000014</v>
      </c>
      <c r="F101" s="20">
        <v>0</v>
      </c>
      <c r="G101" s="20">
        <v>0</v>
      </c>
      <c r="H101" s="20">
        <v>4.3</v>
      </c>
      <c r="I101" s="20">
        <v>7</v>
      </c>
      <c r="J101" s="20">
        <v>5.8000000000000007</v>
      </c>
      <c r="K101" s="20">
        <v>0</v>
      </c>
      <c r="L101" s="20">
        <v>7.2</v>
      </c>
      <c r="M101" s="20">
        <v>7.6000000000000014</v>
      </c>
      <c r="N101" s="20">
        <v>0</v>
      </c>
      <c r="O101" s="20">
        <v>8</v>
      </c>
      <c r="P101" s="20">
        <v>14</v>
      </c>
      <c r="Q101" s="20">
        <v>14.8</v>
      </c>
      <c r="R101" s="20">
        <v>15.6</v>
      </c>
      <c r="S101" s="20">
        <v>0</v>
      </c>
      <c r="T101" s="20">
        <v>23.4</v>
      </c>
      <c r="U101" s="20">
        <v>20.8</v>
      </c>
      <c r="V101" s="20">
        <v>0</v>
      </c>
      <c r="W101" s="20">
        <v>24.4</v>
      </c>
      <c r="X101" s="20">
        <v>0</v>
      </c>
      <c r="Y101" s="20">
        <v>19.399999999999999</v>
      </c>
      <c r="Z101" s="20">
        <v>23.4</v>
      </c>
      <c r="AA101" s="20">
        <v>0</v>
      </c>
      <c r="AB101" s="20">
        <v>25.6</v>
      </c>
      <c r="AC101" s="20">
        <v>0</v>
      </c>
      <c r="AD101" s="20">
        <v>0</v>
      </c>
      <c r="AE101" s="20">
        <v>13.6</v>
      </c>
      <c r="AF101" s="20">
        <v>0</v>
      </c>
      <c r="AG101" s="20">
        <v>12</v>
      </c>
      <c r="AH101" s="20">
        <v>10.7</v>
      </c>
      <c r="AI101" s="20">
        <v>0</v>
      </c>
      <c r="AJ101" s="20">
        <v>0</v>
      </c>
    </row>
    <row r="102" spans="1:36" customFormat="1" ht="14.4" x14ac:dyDescent="0.3">
      <c r="A102" s="7" t="s">
        <v>334</v>
      </c>
      <c r="B102" s="20">
        <v>6.2</v>
      </c>
      <c r="C102" s="20">
        <v>5.2</v>
      </c>
      <c r="D102" s="20">
        <v>4.2</v>
      </c>
      <c r="E102" s="20">
        <v>6.6000000000000014</v>
      </c>
      <c r="F102" s="20">
        <v>0</v>
      </c>
      <c r="G102" s="20">
        <v>0</v>
      </c>
      <c r="H102" s="20">
        <v>4.3</v>
      </c>
      <c r="I102" s="20">
        <v>7</v>
      </c>
      <c r="J102" s="20">
        <v>5.8000000000000007</v>
      </c>
      <c r="K102" s="20">
        <v>0</v>
      </c>
      <c r="L102" s="20">
        <v>7</v>
      </c>
      <c r="M102" s="20">
        <v>7.6000000000000014</v>
      </c>
      <c r="N102" s="20">
        <v>0</v>
      </c>
      <c r="O102" s="20">
        <v>8</v>
      </c>
      <c r="P102" s="20">
        <v>14</v>
      </c>
      <c r="Q102" s="20">
        <v>14.8</v>
      </c>
      <c r="R102" s="20">
        <v>15.6</v>
      </c>
      <c r="S102" s="20">
        <v>0</v>
      </c>
      <c r="T102" s="20">
        <v>23.6</v>
      </c>
      <c r="U102" s="20">
        <v>20.8</v>
      </c>
      <c r="V102" s="20">
        <v>0</v>
      </c>
      <c r="W102" s="20">
        <v>24.4</v>
      </c>
      <c r="X102" s="20">
        <v>0</v>
      </c>
      <c r="Y102" s="20">
        <v>19.399999999999999</v>
      </c>
      <c r="Z102" s="20">
        <v>23</v>
      </c>
      <c r="AA102" s="20">
        <v>0</v>
      </c>
      <c r="AB102" s="20">
        <v>25.6</v>
      </c>
      <c r="AC102" s="20">
        <v>0</v>
      </c>
      <c r="AD102" s="20">
        <v>0</v>
      </c>
      <c r="AE102" s="20">
        <v>13.6</v>
      </c>
      <c r="AF102" s="20">
        <v>0</v>
      </c>
      <c r="AG102" s="20">
        <v>12</v>
      </c>
      <c r="AH102" s="20">
        <v>10.7</v>
      </c>
      <c r="AI102" s="20">
        <v>0</v>
      </c>
      <c r="AJ102" s="20">
        <v>0</v>
      </c>
    </row>
    <row r="103" spans="1:36" customFormat="1" ht="14.4" x14ac:dyDescent="0.3">
      <c r="A103" s="7" t="s">
        <v>335</v>
      </c>
      <c r="B103" s="20">
        <v>6.2</v>
      </c>
      <c r="C103" s="20">
        <v>6</v>
      </c>
      <c r="D103" s="20">
        <v>4.2</v>
      </c>
      <c r="E103" s="20">
        <v>7.4</v>
      </c>
      <c r="F103" s="20">
        <v>0</v>
      </c>
      <c r="G103" s="20">
        <v>0</v>
      </c>
      <c r="H103" s="20">
        <v>4.3</v>
      </c>
      <c r="I103" s="20">
        <v>6.2</v>
      </c>
      <c r="J103" s="20">
        <v>5.8000000000000007</v>
      </c>
      <c r="K103" s="20">
        <v>0</v>
      </c>
      <c r="L103" s="20">
        <v>6.4</v>
      </c>
      <c r="M103" s="20">
        <v>7.6000000000000014</v>
      </c>
      <c r="N103" s="20">
        <v>0</v>
      </c>
      <c r="O103" s="20">
        <v>8</v>
      </c>
      <c r="P103" s="20">
        <v>13.9</v>
      </c>
      <c r="Q103" s="20">
        <v>13.9</v>
      </c>
      <c r="R103" s="20">
        <v>14.8</v>
      </c>
      <c r="S103" s="20">
        <v>0</v>
      </c>
      <c r="T103" s="20">
        <v>22.2</v>
      </c>
      <c r="U103" s="20">
        <v>20.6</v>
      </c>
      <c r="V103" s="20">
        <v>0</v>
      </c>
      <c r="W103" s="20">
        <v>24.2</v>
      </c>
      <c r="X103" s="20">
        <v>0</v>
      </c>
      <c r="Y103" s="20">
        <v>19.399999999999999</v>
      </c>
      <c r="Z103" s="20">
        <v>23</v>
      </c>
      <c r="AA103" s="20">
        <v>0</v>
      </c>
      <c r="AB103" s="20">
        <v>24</v>
      </c>
      <c r="AC103" s="20">
        <v>0</v>
      </c>
      <c r="AD103" s="20">
        <v>0</v>
      </c>
      <c r="AE103" s="20">
        <v>13</v>
      </c>
      <c r="AF103" s="20">
        <v>0</v>
      </c>
      <c r="AG103" s="20">
        <v>12</v>
      </c>
      <c r="AH103" s="20">
        <v>11.5</v>
      </c>
      <c r="AI103" s="20">
        <v>0</v>
      </c>
      <c r="AJ103" s="20">
        <v>0</v>
      </c>
    </row>
    <row r="104" spans="1:36" customFormat="1" ht="14.4" x14ac:dyDescent="0.3">
      <c r="A104" s="7" t="s">
        <v>911</v>
      </c>
      <c r="B104" s="20">
        <v>6</v>
      </c>
      <c r="C104" s="20">
        <v>5</v>
      </c>
      <c r="D104" s="20">
        <v>3.2</v>
      </c>
      <c r="E104" s="20">
        <v>7.4</v>
      </c>
      <c r="F104" s="20">
        <v>0</v>
      </c>
      <c r="G104" s="20">
        <v>0</v>
      </c>
      <c r="H104" s="20">
        <v>3.3</v>
      </c>
      <c r="I104" s="20">
        <v>6.2</v>
      </c>
      <c r="J104" s="20">
        <v>6.2</v>
      </c>
      <c r="K104" s="20">
        <v>0</v>
      </c>
      <c r="L104" s="20">
        <v>6</v>
      </c>
      <c r="M104" s="20">
        <v>7.2</v>
      </c>
      <c r="N104" s="20">
        <v>0</v>
      </c>
      <c r="O104" s="20">
        <v>6.9</v>
      </c>
      <c r="P104" s="20">
        <v>11.3</v>
      </c>
      <c r="Q104" s="20">
        <v>12.9</v>
      </c>
      <c r="R104" s="20">
        <v>14.3</v>
      </c>
      <c r="S104" s="20">
        <v>0</v>
      </c>
      <c r="T104" s="20">
        <v>21.6</v>
      </c>
      <c r="U104" s="20">
        <v>20.9</v>
      </c>
      <c r="V104" s="20">
        <v>0</v>
      </c>
      <c r="W104" s="20">
        <v>24.9</v>
      </c>
      <c r="X104" s="20">
        <v>0</v>
      </c>
      <c r="Y104" s="20">
        <v>19.8</v>
      </c>
      <c r="Z104" s="20">
        <v>25.2</v>
      </c>
      <c r="AA104" s="20">
        <v>0</v>
      </c>
      <c r="AB104" s="20">
        <v>21.2</v>
      </c>
      <c r="AC104" s="20">
        <v>0</v>
      </c>
      <c r="AD104" s="20">
        <v>0</v>
      </c>
      <c r="AE104" s="20">
        <v>12.8</v>
      </c>
      <c r="AF104" s="20">
        <v>0</v>
      </c>
      <c r="AG104" s="20">
        <v>11.2</v>
      </c>
      <c r="AH104" s="20">
        <v>8.9</v>
      </c>
      <c r="AI104" s="20">
        <v>0</v>
      </c>
      <c r="AJ104" s="20">
        <v>0</v>
      </c>
    </row>
    <row r="105" spans="1:36" customFormat="1" ht="14.4" x14ac:dyDescent="0.3">
      <c r="A105" s="7" t="s">
        <v>913</v>
      </c>
      <c r="B105" s="20">
        <v>6</v>
      </c>
      <c r="C105" s="20">
        <v>5</v>
      </c>
      <c r="D105" s="20">
        <v>4</v>
      </c>
      <c r="E105" s="20">
        <v>7.9</v>
      </c>
      <c r="F105" s="20">
        <v>0</v>
      </c>
      <c r="G105" s="20">
        <v>0</v>
      </c>
      <c r="H105" s="20">
        <v>3.3</v>
      </c>
      <c r="I105" s="20">
        <v>5.2</v>
      </c>
      <c r="J105" s="20">
        <v>6.2</v>
      </c>
      <c r="K105" s="20">
        <v>0</v>
      </c>
      <c r="L105" s="20">
        <v>6.2</v>
      </c>
      <c r="M105" s="20">
        <v>7.2</v>
      </c>
      <c r="N105" s="20">
        <v>0</v>
      </c>
      <c r="O105" s="20">
        <v>6.5</v>
      </c>
      <c r="P105" s="20">
        <v>11.1</v>
      </c>
      <c r="Q105" s="20">
        <v>13.6</v>
      </c>
      <c r="R105" s="20">
        <v>14.1</v>
      </c>
      <c r="S105" s="20">
        <v>0</v>
      </c>
      <c r="T105" s="20">
        <v>21.6</v>
      </c>
      <c r="U105" s="20">
        <v>19.3</v>
      </c>
      <c r="V105" s="20">
        <v>0</v>
      </c>
      <c r="W105" s="20">
        <v>23.3</v>
      </c>
      <c r="X105" s="20">
        <v>0</v>
      </c>
      <c r="Y105" s="20">
        <v>18.399999999999999</v>
      </c>
      <c r="Z105" s="20">
        <v>25.2</v>
      </c>
      <c r="AA105" s="20">
        <v>0</v>
      </c>
      <c r="AB105" s="20">
        <v>20.2</v>
      </c>
      <c r="AC105" s="20">
        <v>0</v>
      </c>
      <c r="AD105" s="20">
        <v>0</v>
      </c>
      <c r="AE105" s="20">
        <v>12.8</v>
      </c>
      <c r="AF105" s="20">
        <v>0</v>
      </c>
      <c r="AG105" s="20">
        <v>12</v>
      </c>
      <c r="AH105" s="20">
        <v>9.1</v>
      </c>
      <c r="AI105" s="20">
        <v>0</v>
      </c>
      <c r="AJ105" s="20">
        <v>0</v>
      </c>
    </row>
    <row r="106" spans="1:36" customFormat="1" ht="14.4" x14ac:dyDescent="0.3">
      <c r="A106" s="7" t="s">
        <v>915</v>
      </c>
      <c r="B106" s="20">
        <v>6</v>
      </c>
      <c r="C106" s="20">
        <v>5</v>
      </c>
      <c r="D106" s="20">
        <v>3.2</v>
      </c>
      <c r="E106" s="20">
        <v>7.9</v>
      </c>
      <c r="F106" s="20">
        <v>0</v>
      </c>
      <c r="G106" s="20">
        <v>0</v>
      </c>
      <c r="H106" s="20">
        <v>3.3</v>
      </c>
      <c r="I106" s="20">
        <v>5.2</v>
      </c>
      <c r="J106" s="20">
        <v>5.2</v>
      </c>
      <c r="K106" s="20">
        <v>0</v>
      </c>
      <c r="L106" s="20">
        <v>6.2</v>
      </c>
      <c r="M106" s="20">
        <v>6</v>
      </c>
      <c r="N106" s="20">
        <v>0</v>
      </c>
      <c r="O106" s="20">
        <v>5.7</v>
      </c>
      <c r="P106" s="20">
        <v>11.1</v>
      </c>
      <c r="Q106" s="20">
        <v>13.1</v>
      </c>
      <c r="R106" s="20">
        <v>13.9</v>
      </c>
      <c r="S106" s="20">
        <v>0</v>
      </c>
      <c r="T106" s="20">
        <v>20</v>
      </c>
      <c r="U106" s="20">
        <v>17.3</v>
      </c>
      <c r="V106" s="20">
        <v>0</v>
      </c>
      <c r="W106" s="20">
        <v>22.4</v>
      </c>
      <c r="X106" s="20">
        <v>0</v>
      </c>
      <c r="Y106" s="20">
        <v>16.600000000000001</v>
      </c>
      <c r="Z106" s="20">
        <v>23</v>
      </c>
      <c r="AA106" s="20">
        <v>0</v>
      </c>
      <c r="AB106" s="20">
        <v>19.2</v>
      </c>
      <c r="AC106" s="20">
        <v>0</v>
      </c>
      <c r="AD106" s="20">
        <v>0</v>
      </c>
      <c r="AE106" s="20">
        <v>12.8</v>
      </c>
      <c r="AF106" s="20">
        <v>0</v>
      </c>
      <c r="AG106" s="20">
        <v>11.2</v>
      </c>
      <c r="AH106" s="20">
        <v>9.1</v>
      </c>
      <c r="AI106" s="20">
        <v>0</v>
      </c>
      <c r="AJ106" s="20">
        <v>0</v>
      </c>
    </row>
    <row r="107" spans="1:36" customFormat="1" ht="14.4" x14ac:dyDescent="0.3">
      <c r="A107" s="7" t="s">
        <v>914</v>
      </c>
      <c r="B107" s="20">
        <v>6.2</v>
      </c>
      <c r="C107" s="20">
        <v>4.4000000000000004</v>
      </c>
      <c r="D107" s="20">
        <v>3.2</v>
      </c>
      <c r="E107" s="20">
        <v>7</v>
      </c>
      <c r="F107" s="20">
        <v>0</v>
      </c>
      <c r="G107" s="20">
        <v>0</v>
      </c>
      <c r="H107" s="20">
        <v>3.6</v>
      </c>
      <c r="I107" s="20">
        <v>5</v>
      </c>
      <c r="J107" s="20">
        <v>6</v>
      </c>
      <c r="K107" s="20">
        <v>0</v>
      </c>
      <c r="L107" s="20">
        <v>4.2</v>
      </c>
      <c r="M107" s="20">
        <v>4.4000000000000004</v>
      </c>
      <c r="N107" s="20">
        <v>0</v>
      </c>
      <c r="O107" s="20">
        <v>4.7</v>
      </c>
      <c r="P107" s="20">
        <v>7.1000000000000014</v>
      </c>
      <c r="Q107" s="20">
        <v>11.4</v>
      </c>
      <c r="R107" s="20">
        <v>11.6</v>
      </c>
      <c r="S107" s="20">
        <v>0</v>
      </c>
      <c r="T107" s="20">
        <v>19.2</v>
      </c>
      <c r="U107" s="20">
        <v>14.3</v>
      </c>
      <c r="V107" s="20">
        <v>0</v>
      </c>
      <c r="W107" s="20">
        <v>22.6</v>
      </c>
      <c r="X107" s="20">
        <v>0</v>
      </c>
      <c r="Y107" s="20">
        <v>15.4</v>
      </c>
      <c r="Z107" s="20">
        <v>17.8</v>
      </c>
      <c r="AA107" s="20">
        <v>0</v>
      </c>
      <c r="AB107" s="20">
        <v>15.4</v>
      </c>
      <c r="AC107" s="20">
        <v>0</v>
      </c>
      <c r="AD107" s="20">
        <v>0</v>
      </c>
      <c r="AE107" s="20">
        <v>12.4</v>
      </c>
      <c r="AF107" s="20">
        <v>0</v>
      </c>
      <c r="AG107" s="20">
        <v>9.2000000000000011</v>
      </c>
      <c r="AH107" s="20">
        <v>8.3000000000000007</v>
      </c>
      <c r="AI107" s="20">
        <v>0</v>
      </c>
      <c r="AJ107" s="20">
        <v>0</v>
      </c>
    </row>
    <row r="108" spans="1:36" customFormat="1" ht="14.4" x14ac:dyDescent="0.3">
      <c r="A108" s="7" t="s">
        <v>912</v>
      </c>
      <c r="B108" s="20">
        <v>6.2</v>
      </c>
      <c r="C108" s="20">
        <v>4.4000000000000004</v>
      </c>
      <c r="D108" s="20">
        <v>3.2</v>
      </c>
      <c r="E108" s="20">
        <v>7</v>
      </c>
      <c r="F108" s="20">
        <v>0</v>
      </c>
      <c r="G108" s="20">
        <v>0</v>
      </c>
      <c r="H108" s="20">
        <v>3.6</v>
      </c>
      <c r="I108" s="20">
        <v>5</v>
      </c>
      <c r="J108" s="20">
        <v>6</v>
      </c>
      <c r="K108" s="20">
        <v>0</v>
      </c>
      <c r="L108" s="20">
        <v>4.2</v>
      </c>
      <c r="M108" s="20">
        <v>4.4000000000000004</v>
      </c>
      <c r="N108" s="20">
        <v>0</v>
      </c>
      <c r="O108" s="20">
        <v>4.5</v>
      </c>
      <c r="P108" s="20">
        <v>7.1000000000000014</v>
      </c>
      <c r="Q108" s="20">
        <v>11.4</v>
      </c>
      <c r="R108" s="20">
        <v>11.6</v>
      </c>
      <c r="S108" s="20">
        <v>0</v>
      </c>
      <c r="T108" s="20">
        <v>19</v>
      </c>
      <c r="U108" s="20">
        <v>14.3</v>
      </c>
      <c r="V108" s="20">
        <v>0</v>
      </c>
      <c r="W108" s="20">
        <v>22.5</v>
      </c>
      <c r="X108" s="20">
        <v>0</v>
      </c>
      <c r="Y108" s="20">
        <v>15.4</v>
      </c>
      <c r="Z108" s="20">
        <v>17.8</v>
      </c>
      <c r="AA108" s="20">
        <v>0</v>
      </c>
      <c r="AB108" s="20">
        <v>15.4</v>
      </c>
      <c r="AC108" s="20">
        <v>0</v>
      </c>
      <c r="AD108" s="20">
        <v>0</v>
      </c>
      <c r="AE108" s="20">
        <v>12.4</v>
      </c>
      <c r="AF108" s="20">
        <v>0</v>
      </c>
      <c r="AG108" s="20">
        <v>9.2000000000000011</v>
      </c>
      <c r="AH108" s="20">
        <v>8.3000000000000007</v>
      </c>
      <c r="AI108" s="20">
        <v>0</v>
      </c>
      <c r="AJ108" s="20">
        <v>0</v>
      </c>
    </row>
    <row r="109" spans="1:36" customFormat="1" ht="14.4" x14ac:dyDescent="0.3">
      <c r="A109" s="7" t="s">
        <v>910</v>
      </c>
      <c r="B109" s="20">
        <v>6.2</v>
      </c>
      <c r="C109" s="20">
        <v>4.4000000000000004</v>
      </c>
      <c r="D109" s="20">
        <v>3.2</v>
      </c>
      <c r="E109" s="20">
        <v>7</v>
      </c>
      <c r="F109" s="20">
        <v>0</v>
      </c>
      <c r="G109" s="20">
        <v>0</v>
      </c>
      <c r="H109" s="20">
        <v>3.5</v>
      </c>
      <c r="I109" s="20">
        <v>4.5</v>
      </c>
      <c r="J109" s="20">
        <v>6</v>
      </c>
      <c r="K109" s="20">
        <v>0</v>
      </c>
      <c r="L109" s="20">
        <v>4.2</v>
      </c>
      <c r="M109" s="20">
        <v>4.2</v>
      </c>
      <c r="N109" s="20">
        <v>0</v>
      </c>
      <c r="O109" s="20">
        <v>4.4000000000000004</v>
      </c>
      <c r="P109" s="20">
        <v>7</v>
      </c>
      <c r="Q109" s="20">
        <v>10.5</v>
      </c>
      <c r="R109" s="20">
        <v>10.8</v>
      </c>
      <c r="S109" s="20">
        <v>0</v>
      </c>
      <c r="T109" s="20">
        <v>17.399999999999999</v>
      </c>
      <c r="U109" s="20">
        <v>12.8</v>
      </c>
      <c r="V109" s="20">
        <v>0</v>
      </c>
      <c r="W109" s="20">
        <v>21.5</v>
      </c>
      <c r="X109" s="20">
        <v>0</v>
      </c>
      <c r="Y109" s="20">
        <v>15.4</v>
      </c>
      <c r="Z109" s="20">
        <v>17.8</v>
      </c>
      <c r="AA109" s="20">
        <v>0</v>
      </c>
      <c r="AB109" s="20">
        <v>15.4</v>
      </c>
      <c r="AC109" s="20">
        <v>0</v>
      </c>
      <c r="AD109" s="20">
        <v>0</v>
      </c>
      <c r="AE109" s="20">
        <v>10.8</v>
      </c>
      <c r="AF109" s="20">
        <v>0</v>
      </c>
      <c r="AG109" s="20">
        <v>9.2000000000000011</v>
      </c>
      <c r="AH109" s="20">
        <v>7.5</v>
      </c>
      <c r="AI109" s="20">
        <v>0</v>
      </c>
      <c r="AJ109" s="20">
        <v>0</v>
      </c>
    </row>
    <row r="110" spans="1:36" customFormat="1" ht="14.4" x14ac:dyDescent="0.3">
      <c r="A110" s="7" t="s">
        <v>909</v>
      </c>
      <c r="B110" s="20">
        <v>6.2</v>
      </c>
      <c r="C110" s="20">
        <v>4.4000000000000004</v>
      </c>
      <c r="D110" s="20">
        <v>3.2</v>
      </c>
      <c r="E110" s="20">
        <v>7.2</v>
      </c>
      <c r="F110" s="20">
        <v>0</v>
      </c>
      <c r="G110" s="20">
        <v>0</v>
      </c>
      <c r="H110" s="20">
        <v>3.5</v>
      </c>
      <c r="I110" s="20">
        <v>4.5</v>
      </c>
      <c r="J110" s="20">
        <v>5.4</v>
      </c>
      <c r="K110" s="20">
        <v>0</v>
      </c>
      <c r="L110" s="20">
        <v>4.2</v>
      </c>
      <c r="M110" s="20">
        <v>4.2</v>
      </c>
      <c r="N110" s="20">
        <v>0</v>
      </c>
      <c r="O110" s="20">
        <v>4.1000000000000014</v>
      </c>
      <c r="P110" s="20">
        <v>4.8000000000000007</v>
      </c>
      <c r="Q110" s="20">
        <v>9.6000000000000014</v>
      </c>
      <c r="R110" s="20">
        <v>10</v>
      </c>
      <c r="S110" s="20">
        <v>0</v>
      </c>
      <c r="T110" s="20">
        <v>15.4</v>
      </c>
      <c r="U110" s="20">
        <v>12.3</v>
      </c>
      <c r="V110" s="20">
        <v>0</v>
      </c>
      <c r="W110" s="20">
        <v>18.7</v>
      </c>
      <c r="X110" s="20">
        <v>0</v>
      </c>
      <c r="Y110" s="20">
        <v>13.4</v>
      </c>
      <c r="Z110" s="20">
        <v>15.3</v>
      </c>
      <c r="AA110" s="20">
        <v>0</v>
      </c>
      <c r="AB110" s="20">
        <v>15.2</v>
      </c>
      <c r="AC110" s="20">
        <v>0</v>
      </c>
      <c r="AD110" s="20">
        <v>0</v>
      </c>
      <c r="AE110" s="20">
        <v>10.199999999999999</v>
      </c>
      <c r="AF110" s="20">
        <v>0</v>
      </c>
      <c r="AG110" s="20">
        <v>8.8000000000000007</v>
      </c>
      <c r="AH110" s="20">
        <v>7.4</v>
      </c>
      <c r="AI110" s="20">
        <v>0</v>
      </c>
      <c r="AJ110" s="20">
        <v>0</v>
      </c>
    </row>
    <row r="111" spans="1:36" customFormat="1" ht="14.4" x14ac:dyDescent="0.3">
      <c r="A111" s="7" t="s">
        <v>908</v>
      </c>
      <c r="B111" s="20">
        <v>6.2</v>
      </c>
      <c r="C111" s="20">
        <v>4.4000000000000004</v>
      </c>
      <c r="D111" s="20">
        <v>3.2</v>
      </c>
      <c r="E111" s="20">
        <v>7.2</v>
      </c>
      <c r="F111" s="20">
        <v>0</v>
      </c>
      <c r="G111" s="20">
        <v>0</v>
      </c>
      <c r="H111" s="20">
        <v>3.3</v>
      </c>
      <c r="I111" s="20">
        <v>4.5</v>
      </c>
      <c r="J111" s="20">
        <v>5.4</v>
      </c>
      <c r="K111" s="20">
        <v>0</v>
      </c>
      <c r="L111" s="20">
        <v>3.4</v>
      </c>
      <c r="M111" s="20">
        <v>4.2</v>
      </c>
      <c r="N111" s="20">
        <v>0</v>
      </c>
      <c r="O111" s="20">
        <v>4.1000000000000014</v>
      </c>
      <c r="P111" s="20">
        <v>4.8000000000000007</v>
      </c>
      <c r="Q111" s="20">
        <v>9.6000000000000014</v>
      </c>
      <c r="R111" s="20">
        <v>10</v>
      </c>
      <c r="S111" s="20">
        <v>0</v>
      </c>
      <c r="T111" s="20">
        <v>15.2</v>
      </c>
      <c r="U111" s="20">
        <v>11.4</v>
      </c>
      <c r="V111" s="20">
        <v>0</v>
      </c>
      <c r="W111" s="20">
        <v>18.3</v>
      </c>
      <c r="X111" s="20">
        <v>0</v>
      </c>
      <c r="Y111" s="20">
        <v>13.4</v>
      </c>
      <c r="Z111" s="20">
        <v>14.5</v>
      </c>
      <c r="AA111" s="20">
        <v>0</v>
      </c>
      <c r="AB111" s="20">
        <v>15</v>
      </c>
      <c r="AC111" s="20">
        <v>0</v>
      </c>
      <c r="AD111" s="20">
        <v>0</v>
      </c>
      <c r="AE111" s="20">
        <v>10.199999999999999</v>
      </c>
      <c r="AF111" s="20">
        <v>0</v>
      </c>
      <c r="AG111" s="20">
        <v>8.4</v>
      </c>
      <c r="AH111" s="20">
        <v>7.4</v>
      </c>
      <c r="AI111" s="20">
        <v>0</v>
      </c>
      <c r="AJ111" s="20">
        <v>0</v>
      </c>
    </row>
    <row r="112" spans="1:36" customFormat="1" ht="14.4" x14ac:dyDescent="0.3">
      <c r="A112" s="7" t="s">
        <v>907</v>
      </c>
      <c r="B112" s="20">
        <v>6.2</v>
      </c>
      <c r="C112" s="20">
        <v>4.4000000000000004</v>
      </c>
      <c r="D112" s="20">
        <v>3.2</v>
      </c>
      <c r="E112" s="20">
        <v>7.2</v>
      </c>
      <c r="F112" s="20">
        <v>0</v>
      </c>
      <c r="G112" s="20">
        <v>0</v>
      </c>
      <c r="H112" s="20">
        <v>3.3</v>
      </c>
      <c r="I112" s="20">
        <v>4.1000000000000014</v>
      </c>
      <c r="J112" s="20">
        <v>6.2</v>
      </c>
      <c r="K112" s="20">
        <v>0</v>
      </c>
      <c r="L112" s="20">
        <v>3.4</v>
      </c>
      <c r="M112" s="20">
        <v>4.2</v>
      </c>
      <c r="N112" s="20">
        <v>0</v>
      </c>
      <c r="O112" s="20">
        <v>4.1000000000000014</v>
      </c>
      <c r="P112" s="20">
        <v>4.8000000000000007</v>
      </c>
      <c r="Q112" s="20">
        <v>9.6000000000000014</v>
      </c>
      <c r="R112" s="20">
        <v>10</v>
      </c>
      <c r="S112" s="20">
        <v>0</v>
      </c>
      <c r="T112" s="20">
        <v>15.4</v>
      </c>
      <c r="U112" s="20">
        <v>10.6</v>
      </c>
      <c r="V112" s="20">
        <v>0</v>
      </c>
      <c r="W112" s="20">
        <v>18.3</v>
      </c>
      <c r="X112" s="20">
        <v>0</v>
      </c>
      <c r="Y112" s="20">
        <v>13.4</v>
      </c>
      <c r="Z112" s="20">
        <v>14.5</v>
      </c>
      <c r="AA112" s="20">
        <v>0</v>
      </c>
      <c r="AB112" s="20">
        <v>12.6</v>
      </c>
      <c r="AC112" s="20">
        <v>0</v>
      </c>
      <c r="AD112" s="20">
        <v>0</v>
      </c>
      <c r="AE112" s="20">
        <v>10.199999999999999</v>
      </c>
      <c r="AF112" s="20">
        <v>0</v>
      </c>
      <c r="AG112" s="20">
        <v>8.4</v>
      </c>
      <c r="AH112" s="20">
        <v>7.4</v>
      </c>
      <c r="AI112" s="20">
        <v>0</v>
      </c>
      <c r="AJ112" s="20">
        <v>0</v>
      </c>
    </row>
    <row r="113" spans="1:44" customFormat="1" ht="14.4" x14ac:dyDescent="0.3">
      <c r="A113" s="7" t="s">
        <v>906</v>
      </c>
      <c r="B113" s="20">
        <v>5.2</v>
      </c>
      <c r="C113" s="20">
        <v>3.4</v>
      </c>
      <c r="D113" s="20">
        <v>4</v>
      </c>
      <c r="E113" s="20">
        <v>7.4</v>
      </c>
      <c r="F113" s="20">
        <v>0</v>
      </c>
      <c r="G113" s="20">
        <v>0</v>
      </c>
      <c r="H113" s="20">
        <v>3.3</v>
      </c>
      <c r="I113" s="20">
        <v>3.3</v>
      </c>
      <c r="J113" s="20">
        <v>6.4</v>
      </c>
      <c r="K113" s="20">
        <v>0</v>
      </c>
      <c r="L113" s="20">
        <v>3.2</v>
      </c>
      <c r="M113" s="20">
        <v>5</v>
      </c>
      <c r="N113" s="20">
        <v>0</v>
      </c>
      <c r="O113" s="20">
        <v>3.6</v>
      </c>
      <c r="P113" s="20">
        <v>4.8000000000000007</v>
      </c>
      <c r="Q113" s="20">
        <v>9.1</v>
      </c>
      <c r="R113" s="20">
        <v>10.199999999999999</v>
      </c>
      <c r="S113" s="20">
        <v>0</v>
      </c>
      <c r="T113" s="20">
        <v>13.4</v>
      </c>
      <c r="U113" s="20">
        <v>10.199999999999999</v>
      </c>
      <c r="V113" s="20">
        <v>0</v>
      </c>
      <c r="W113" s="20">
        <v>14.6</v>
      </c>
      <c r="X113" s="20">
        <v>0</v>
      </c>
      <c r="Y113" s="20">
        <v>11.4</v>
      </c>
      <c r="Z113" s="20">
        <v>14.2</v>
      </c>
      <c r="AA113" s="20">
        <v>0</v>
      </c>
      <c r="AB113" s="20">
        <v>12.6</v>
      </c>
      <c r="AC113" s="20">
        <v>0</v>
      </c>
      <c r="AD113" s="20">
        <v>0</v>
      </c>
      <c r="AE113" s="20">
        <v>9.6000000000000014</v>
      </c>
      <c r="AF113" s="20">
        <v>0</v>
      </c>
      <c r="AG113" s="20">
        <v>8.4</v>
      </c>
      <c r="AH113" s="20">
        <v>7.2</v>
      </c>
      <c r="AI113" s="20">
        <v>0</v>
      </c>
      <c r="AJ113" s="20">
        <v>0</v>
      </c>
    </row>
    <row r="114" spans="1:44" customFormat="1" ht="14.4" x14ac:dyDescent="0.3">
      <c r="A114" s="7" t="s">
        <v>904</v>
      </c>
      <c r="B114" s="20">
        <v>5.2</v>
      </c>
      <c r="C114" s="20">
        <v>3.4</v>
      </c>
      <c r="D114" s="20">
        <v>4</v>
      </c>
      <c r="E114" s="20">
        <v>7.4</v>
      </c>
      <c r="F114" s="20">
        <v>0</v>
      </c>
      <c r="G114" s="20">
        <v>0</v>
      </c>
      <c r="H114" s="20">
        <v>3.3</v>
      </c>
      <c r="I114" s="20">
        <v>3.3</v>
      </c>
      <c r="J114" s="20">
        <v>6.4</v>
      </c>
      <c r="K114" s="20">
        <v>0</v>
      </c>
      <c r="L114" s="20">
        <v>3.2</v>
      </c>
      <c r="M114" s="20">
        <v>5</v>
      </c>
      <c r="N114" s="20">
        <v>0</v>
      </c>
      <c r="O114" s="20">
        <v>3.6</v>
      </c>
      <c r="P114" s="20">
        <v>4.8000000000000007</v>
      </c>
      <c r="Q114" s="20">
        <v>8.3000000000000007</v>
      </c>
      <c r="R114" s="20">
        <v>10.199999999999999</v>
      </c>
      <c r="S114" s="20">
        <v>0</v>
      </c>
      <c r="T114" s="20">
        <v>13.4</v>
      </c>
      <c r="U114" s="20">
        <v>10.199999999999999</v>
      </c>
      <c r="V114" s="20">
        <v>0</v>
      </c>
      <c r="W114" s="20">
        <v>14.4</v>
      </c>
      <c r="X114" s="20">
        <v>0</v>
      </c>
      <c r="Y114" s="20">
        <v>11.4</v>
      </c>
      <c r="Z114" s="20">
        <v>14.2</v>
      </c>
      <c r="AA114" s="20">
        <v>0</v>
      </c>
      <c r="AB114" s="20">
        <v>12.6</v>
      </c>
      <c r="AC114" s="20">
        <v>0</v>
      </c>
      <c r="AD114" s="20">
        <v>0</v>
      </c>
      <c r="AE114" s="20">
        <v>9.6000000000000014</v>
      </c>
      <c r="AF114" s="20">
        <v>0</v>
      </c>
      <c r="AG114" s="20">
        <v>8.4</v>
      </c>
      <c r="AH114" s="20">
        <v>7</v>
      </c>
      <c r="AI114" s="20">
        <v>0</v>
      </c>
      <c r="AJ114" s="20">
        <v>0</v>
      </c>
    </row>
    <row r="115" spans="1:44" customFormat="1" ht="14.4" x14ac:dyDescent="0.3">
      <c r="A115" s="7" t="s">
        <v>902</v>
      </c>
      <c r="B115" s="20">
        <v>5.2</v>
      </c>
      <c r="C115" s="20">
        <v>3.4</v>
      </c>
      <c r="D115" s="20">
        <v>4</v>
      </c>
      <c r="E115" s="20">
        <v>7.4</v>
      </c>
      <c r="F115" s="20">
        <v>0</v>
      </c>
      <c r="G115" s="20">
        <v>0</v>
      </c>
      <c r="H115" s="20">
        <v>3.2</v>
      </c>
      <c r="I115" s="20">
        <v>2.4</v>
      </c>
      <c r="J115" s="20">
        <v>5.6000000000000014</v>
      </c>
      <c r="K115" s="20">
        <v>0</v>
      </c>
      <c r="L115" s="20">
        <v>3.2</v>
      </c>
      <c r="M115" s="20">
        <v>5</v>
      </c>
      <c r="N115" s="20">
        <v>0</v>
      </c>
      <c r="O115" s="20">
        <v>4.4000000000000004</v>
      </c>
      <c r="P115" s="20">
        <v>4</v>
      </c>
      <c r="Q115" s="20">
        <v>6.5</v>
      </c>
      <c r="R115" s="20">
        <v>9.3000000000000007</v>
      </c>
      <c r="S115" s="20">
        <v>0</v>
      </c>
      <c r="T115" s="20">
        <v>10.6</v>
      </c>
      <c r="U115" s="20">
        <v>9.4</v>
      </c>
      <c r="V115" s="20">
        <v>0</v>
      </c>
      <c r="W115" s="20">
        <v>13</v>
      </c>
      <c r="X115" s="20">
        <v>0</v>
      </c>
      <c r="Y115" s="20">
        <v>10.4</v>
      </c>
      <c r="Z115" s="20">
        <v>14</v>
      </c>
      <c r="AA115" s="20">
        <v>0</v>
      </c>
      <c r="AB115" s="20">
        <v>12.6</v>
      </c>
      <c r="AC115" s="20">
        <v>0</v>
      </c>
      <c r="AD115" s="20">
        <v>0</v>
      </c>
      <c r="AE115" s="20">
        <v>9.4</v>
      </c>
      <c r="AF115" s="20">
        <v>0</v>
      </c>
      <c r="AG115" s="20">
        <v>8.2000000000000011</v>
      </c>
      <c r="AH115" s="20">
        <v>6.8000000000000007</v>
      </c>
      <c r="AI115" s="20">
        <v>0</v>
      </c>
      <c r="AJ115" s="20">
        <v>0</v>
      </c>
    </row>
    <row r="116" spans="1:44" customFormat="1" ht="15" thickBot="1" x14ac:dyDescent="0.35">
      <c r="A116" s="7" t="s">
        <v>900</v>
      </c>
      <c r="B116" s="20">
        <v>5.2</v>
      </c>
      <c r="C116" s="20">
        <v>2.4</v>
      </c>
      <c r="D116" s="20">
        <v>4</v>
      </c>
      <c r="E116" s="20">
        <v>7.4</v>
      </c>
      <c r="F116" s="20">
        <v>0</v>
      </c>
      <c r="G116" s="20">
        <v>0</v>
      </c>
      <c r="H116" s="20">
        <v>3.2</v>
      </c>
      <c r="I116" s="20">
        <v>2.4</v>
      </c>
      <c r="J116" s="20">
        <v>4</v>
      </c>
      <c r="K116" s="20">
        <v>0</v>
      </c>
      <c r="L116" s="20">
        <v>3</v>
      </c>
      <c r="M116" s="20">
        <v>5</v>
      </c>
      <c r="N116" s="20">
        <v>0</v>
      </c>
      <c r="O116" s="20">
        <v>3.6</v>
      </c>
      <c r="P116" s="20">
        <v>4</v>
      </c>
      <c r="Q116" s="20">
        <v>5.5</v>
      </c>
      <c r="R116" s="20">
        <v>8.5</v>
      </c>
      <c r="S116" s="20">
        <v>0</v>
      </c>
      <c r="T116" s="20">
        <v>10.6</v>
      </c>
      <c r="U116" s="20">
        <v>9.4</v>
      </c>
      <c r="V116" s="20">
        <v>0</v>
      </c>
      <c r="W116" s="20">
        <v>12</v>
      </c>
      <c r="X116" s="20">
        <v>0</v>
      </c>
      <c r="Y116" s="20">
        <v>8.6</v>
      </c>
      <c r="Z116" s="20">
        <v>13.4</v>
      </c>
      <c r="AA116" s="20">
        <v>0</v>
      </c>
      <c r="AB116" s="20">
        <v>11.8</v>
      </c>
      <c r="AC116" s="20">
        <v>0</v>
      </c>
      <c r="AD116" s="20">
        <v>0</v>
      </c>
      <c r="AE116" s="20">
        <v>9.4</v>
      </c>
      <c r="AF116" s="20">
        <v>0</v>
      </c>
      <c r="AG116" s="20">
        <v>8.2000000000000011</v>
      </c>
      <c r="AH116" s="20">
        <v>6.8000000000000007</v>
      </c>
      <c r="AI116" s="20">
        <v>0</v>
      </c>
      <c r="AJ116" s="20">
        <v>0</v>
      </c>
    </row>
    <row r="117" spans="1:44" customFormat="1" ht="15" thickBot="1" x14ac:dyDescent="0.35">
      <c r="A117" s="208" t="s">
        <v>898</v>
      </c>
      <c r="B117" s="209">
        <v>5.2</v>
      </c>
      <c r="C117" s="209">
        <v>2.4</v>
      </c>
      <c r="D117" s="209">
        <v>4</v>
      </c>
      <c r="E117" s="209">
        <v>6.2</v>
      </c>
      <c r="F117" s="209">
        <v>0</v>
      </c>
      <c r="G117" s="209">
        <v>0</v>
      </c>
      <c r="H117" s="209">
        <v>3.2</v>
      </c>
      <c r="I117" s="209">
        <v>2.4</v>
      </c>
      <c r="J117" s="209">
        <v>4</v>
      </c>
      <c r="K117" s="209">
        <v>0</v>
      </c>
      <c r="L117" s="209">
        <v>3</v>
      </c>
      <c r="M117" s="209">
        <v>5</v>
      </c>
      <c r="N117" s="209">
        <v>0</v>
      </c>
      <c r="O117" s="209">
        <v>3.6</v>
      </c>
      <c r="P117" s="209">
        <v>4</v>
      </c>
      <c r="Q117" s="209">
        <v>5.5</v>
      </c>
      <c r="R117" s="209">
        <v>7.9</v>
      </c>
      <c r="S117" s="209">
        <v>0</v>
      </c>
      <c r="T117" s="209">
        <v>10.4</v>
      </c>
      <c r="U117" s="209">
        <v>9.4</v>
      </c>
      <c r="V117" s="209">
        <v>0</v>
      </c>
      <c r="W117" s="209">
        <v>11.8</v>
      </c>
      <c r="X117" s="209">
        <v>0</v>
      </c>
      <c r="Y117" s="209">
        <v>8.6</v>
      </c>
      <c r="Z117" s="209">
        <v>12.6</v>
      </c>
      <c r="AA117" s="209">
        <v>0</v>
      </c>
      <c r="AB117" s="209">
        <v>11.8</v>
      </c>
      <c r="AC117" s="209">
        <v>0</v>
      </c>
      <c r="AD117" s="209">
        <v>0</v>
      </c>
      <c r="AE117" s="209">
        <v>9.4</v>
      </c>
      <c r="AF117" s="209">
        <v>0</v>
      </c>
      <c r="AG117" s="209">
        <v>7.2</v>
      </c>
      <c r="AH117" s="209">
        <v>6.8000000000000007</v>
      </c>
      <c r="AI117" s="209">
        <v>0</v>
      </c>
      <c r="AJ117" s="209">
        <v>0</v>
      </c>
      <c r="AK117" s="210"/>
    </row>
    <row r="118" spans="1:44" customFormat="1" ht="14.4" x14ac:dyDescent="0.3">
      <c r="A118" s="7" t="s">
        <v>897</v>
      </c>
      <c r="B118" s="20">
        <v>4.4000000000000004</v>
      </c>
      <c r="C118" s="20">
        <v>2.4</v>
      </c>
      <c r="D118" s="20">
        <v>4</v>
      </c>
      <c r="E118" s="20">
        <v>5.6000000000000014</v>
      </c>
      <c r="F118" s="20">
        <v>0</v>
      </c>
      <c r="G118" s="20">
        <v>0</v>
      </c>
      <c r="H118" s="20">
        <v>3.2</v>
      </c>
      <c r="I118" s="20">
        <v>2.4</v>
      </c>
      <c r="J118" s="20">
        <v>4.2</v>
      </c>
      <c r="K118" s="20">
        <v>0</v>
      </c>
      <c r="L118" s="20">
        <v>3</v>
      </c>
      <c r="M118" s="20">
        <v>5</v>
      </c>
      <c r="N118" s="20">
        <v>0</v>
      </c>
      <c r="O118" s="20">
        <v>3.6</v>
      </c>
      <c r="P118" s="20">
        <v>3.2</v>
      </c>
      <c r="Q118" s="20">
        <v>5.5</v>
      </c>
      <c r="R118" s="20">
        <v>7.7</v>
      </c>
      <c r="S118" s="20">
        <v>0</v>
      </c>
      <c r="T118" s="20">
        <v>10.4</v>
      </c>
      <c r="U118" s="20">
        <v>9.1</v>
      </c>
      <c r="V118" s="20">
        <v>0</v>
      </c>
      <c r="W118" s="20">
        <v>11.8</v>
      </c>
      <c r="X118" s="20">
        <v>0</v>
      </c>
      <c r="Y118" s="20">
        <v>8.4</v>
      </c>
      <c r="Z118" s="20">
        <v>12.4</v>
      </c>
      <c r="AA118" s="20">
        <v>0</v>
      </c>
      <c r="AB118" s="20">
        <v>11.6</v>
      </c>
      <c r="AC118" s="20">
        <v>0</v>
      </c>
      <c r="AD118" s="20">
        <v>0</v>
      </c>
      <c r="AE118" s="20">
        <v>9.4</v>
      </c>
      <c r="AF118" s="20">
        <v>0</v>
      </c>
      <c r="AG118" s="20">
        <v>7.2</v>
      </c>
      <c r="AH118" s="20">
        <v>5.8000000000000007</v>
      </c>
      <c r="AI118" s="20">
        <v>0</v>
      </c>
      <c r="AJ118" s="20">
        <v>0</v>
      </c>
    </row>
    <row r="119" spans="1:44" customFormat="1" ht="14.4" x14ac:dyDescent="0.3">
      <c r="A119" s="7" t="s">
        <v>896</v>
      </c>
      <c r="B119" s="20">
        <v>3.4</v>
      </c>
      <c r="C119" s="20">
        <v>2.4</v>
      </c>
      <c r="D119" s="20">
        <v>4.2</v>
      </c>
      <c r="E119" s="20">
        <v>6.4</v>
      </c>
      <c r="F119" s="20">
        <v>0</v>
      </c>
      <c r="G119" s="20">
        <v>0</v>
      </c>
      <c r="H119" s="20">
        <v>2.2999999999999998</v>
      </c>
      <c r="I119" s="20">
        <v>1.4</v>
      </c>
      <c r="J119" s="20">
        <v>3.6</v>
      </c>
      <c r="K119" s="20">
        <v>0</v>
      </c>
      <c r="L119" s="20">
        <v>2.4</v>
      </c>
      <c r="M119" s="20">
        <v>4.2</v>
      </c>
      <c r="N119" s="20">
        <v>0</v>
      </c>
      <c r="O119" s="20">
        <v>3.6</v>
      </c>
      <c r="P119" s="20">
        <v>3.2</v>
      </c>
      <c r="Q119" s="20">
        <v>4.9000000000000004</v>
      </c>
      <c r="R119" s="20">
        <v>6.3000000000000007</v>
      </c>
      <c r="S119" s="20">
        <v>0</v>
      </c>
      <c r="T119" s="20">
        <v>10</v>
      </c>
      <c r="U119" s="20">
        <v>8.4</v>
      </c>
      <c r="V119" s="20">
        <v>0</v>
      </c>
      <c r="W119" s="20">
        <v>11.8</v>
      </c>
      <c r="X119" s="20">
        <v>0</v>
      </c>
      <c r="Y119" s="20">
        <v>5.2</v>
      </c>
      <c r="Z119" s="20">
        <v>11.4</v>
      </c>
      <c r="AA119" s="20">
        <v>0</v>
      </c>
      <c r="AB119" s="20">
        <v>11.6</v>
      </c>
      <c r="AC119" s="20">
        <v>0</v>
      </c>
      <c r="AD119" s="20">
        <v>0</v>
      </c>
      <c r="AE119" s="20">
        <v>9</v>
      </c>
      <c r="AF119" s="20">
        <v>0</v>
      </c>
      <c r="AG119" s="20">
        <v>5.2</v>
      </c>
      <c r="AH119" s="20">
        <v>4.2</v>
      </c>
      <c r="AI119" s="20">
        <v>0</v>
      </c>
      <c r="AJ119" s="20">
        <v>0</v>
      </c>
    </row>
    <row r="120" spans="1:44" customFormat="1" ht="14.4" x14ac:dyDescent="0.3">
      <c r="A120" s="7" t="s">
        <v>895</v>
      </c>
      <c r="B120" s="20">
        <v>3.2</v>
      </c>
      <c r="C120" s="20">
        <v>2.2000000000000002</v>
      </c>
      <c r="D120" s="20">
        <v>3.4</v>
      </c>
      <c r="E120" s="20">
        <v>5.4</v>
      </c>
      <c r="F120" s="20">
        <v>0</v>
      </c>
      <c r="G120" s="20">
        <v>0</v>
      </c>
      <c r="H120" s="20">
        <v>2.2999999999999998</v>
      </c>
      <c r="I120" s="20">
        <v>1.2</v>
      </c>
      <c r="J120" s="20">
        <v>3.4</v>
      </c>
      <c r="K120" s="20">
        <v>0</v>
      </c>
      <c r="L120" s="20">
        <v>2.4</v>
      </c>
      <c r="M120" s="20">
        <v>4</v>
      </c>
      <c r="N120" s="20">
        <v>0</v>
      </c>
      <c r="O120" s="20">
        <v>3.4</v>
      </c>
      <c r="P120" s="20">
        <v>3</v>
      </c>
      <c r="Q120" s="20">
        <v>4.9000000000000004</v>
      </c>
      <c r="R120" s="20">
        <v>6.3000000000000007</v>
      </c>
      <c r="S120" s="20">
        <v>0</v>
      </c>
      <c r="T120" s="20">
        <v>10</v>
      </c>
      <c r="U120" s="20">
        <v>8.3000000000000007</v>
      </c>
      <c r="V120" s="20">
        <v>0</v>
      </c>
      <c r="W120" s="20">
        <v>10.9</v>
      </c>
      <c r="X120" s="20">
        <v>0</v>
      </c>
      <c r="Y120" s="20">
        <v>5.2</v>
      </c>
      <c r="Z120" s="20">
        <v>9.3000000000000007</v>
      </c>
      <c r="AA120" s="20">
        <v>0</v>
      </c>
      <c r="AB120" s="20">
        <v>11.6</v>
      </c>
      <c r="AC120" s="20">
        <v>0</v>
      </c>
      <c r="AD120" s="20">
        <v>0</v>
      </c>
      <c r="AE120" s="20">
        <v>8.8000000000000007</v>
      </c>
      <c r="AF120" s="20">
        <v>0</v>
      </c>
      <c r="AG120" s="20">
        <v>5.2</v>
      </c>
      <c r="AH120" s="20">
        <v>4.2</v>
      </c>
      <c r="AI120" s="20">
        <v>0</v>
      </c>
      <c r="AJ120" s="20">
        <v>0</v>
      </c>
    </row>
    <row r="121" spans="1:44" customFormat="1" ht="14.4" x14ac:dyDescent="0.3">
      <c r="A121" s="7" t="s">
        <v>894</v>
      </c>
      <c r="B121" s="20">
        <v>5</v>
      </c>
      <c r="C121" s="20">
        <v>2.2000000000000002</v>
      </c>
      <c r="D121" s="20">
        <v>3.4</v>
      </c>
      <c r="E121" s="20">
        <v>5.4</v>
      </c>
      <c r="F121" s="20">
        <v>0</v>
      </c>
      <c r="G121" s="20">
        <v>0</v>
      </c>
      <c r="H121" s="20">
        <v>2.2999999999999998</v>
      </c>
      <c r="I121" s="20">
        <v>1</v>
      </c>
      <c r="J121" s="20">
        <v>2.4</v>
      </c>
      <c r="K121" s="20">
        <v>0</v>
      </c>
      <c r="L121" s="20">
        <v>2.4</v>
      </c>
      <c r="M121" s="20">
        <v>3.2</v>
      </c>
      <c r="N121" s="20">
        <v>0</v>
      </c>
      <c r="O121" s="20">
        <v>3.4</v>
      </c>
      <c r="P121" s="20">
        <v>3</v>
      </c>
      <c r="Q121" s="20">
        <v>4.8000000000000007</v>
      </c>
      <c r="R121" s="20">
        <v>6</v>
      </c>
      <c r="S121" s="20">
        <v>0</v>
      </c>
      <c r="T121" s="20">
        <v>10</v>
      </c>
      <c r="U121" s="20">
        <v>8.3000000000000007</v>
      </c>
      <c r="V121" s="20">
        <v>0</v>
      </c>
      <c r="W121" s="20">
        <v>10.1</v>
      </c>
      <c r="X121" s="20">
        <v>0</v>
      </c>
      <c r="Y121" s="20">
        <v>4.4000000000000004</v>
      </c>
      <c r="Z121" s="20">
        <v>9.3000000000000007</v>
      </c>
      <c r="AA121" s="20">
        <v>0</v>
      </c>
      <c r="AB121" s="20">
        <v>10.8</v>
      </c>
      <c r="AC121" s="20">
        <v>0</v>
      </c>
      <c r="AD121" s="20">
        <v>0</v>
      </c>
      <c r="AE121" s="20">
        <v>8.6</v>
      </c>
      <c r="AF121" s="20">
        <v>0</v>
      </c>
      <c r="AG121" s="20">
        <v>4.2</v>
      </c>
      <c r="AH121" s="20">
        <v>3.4</v>
      </c>
      <c r="AI121" s="20">
        <v>0</v>
      </c>
      <c r="AJ121" s="20">
        <v>0</v>
      </c>
    </row>
    <row r="122" spans="1:44" customFormat="1" ht="14.4" x14ac:dyDescent="0.3">
      <c r="A122" s="7" t="s">
        <v>893</v>
      </c>
      <c r="B122" s="20">
        <v>2</v>
      </c>
      <c r="C122" s="20">
        <v>1</v>
      </c>
      <c r="D122" s="20">
        <v>2</v>
      </c>
      <c r="E122" s="20">
        <v>4.4000000000000004</v>
      </c>
      <c r="F122" s="20">
        <v>0</v>
      </c>
      <c r="G122" s="20">
        <v>0</v>
      </c>
      <c r="H122" s="20">
        <v>1.2</v>
      </c>
      <c r="I122" s="20">
        <v>0</v>
      </c>
      <c r="J122" s="20">
        <v>1.2</v>
      </c>
      <c r="K122" s="20">
        <v>0</v>
      </c>
      <c r="L122" s="20">
        <v>2.4</v>
      </c>
      <c r="M122" s="20">
        <v>0.2</v>
      </c>
      <c r="N122" s="20">
        <v>0</v>
      </c>
      <c r="O122" s="20">
        <v>0</v>
      </c>
      <c r="P122" s="20">
        <v>2</v>
      </c>
      <c r="Q122" s="20">
        <v>0.2</v>
      </c>
      <c r="R122" s="20">
        <v>1</v>
      </c>
      <c r="S122" s="20">
        <v>0</v>
      </c>
      <c r="T122" s="20">
        <v>3.6</v>
      </c>
      <c r="U122" s="20">
        <v>3.2</v>
      </c>
      <c r="V122" s="20">
        <v>0</v>
      </c>
      <c r="W122" s="20">
        <v>4</v>
      </c>
      <c r="X122" s="20">
        <v>0</v>
      </c>
      <c r="Y122" s="20">
        <v>0</v>
      </c>
      <c r="Z122" s="20">
        <v>5</v>
      </c>
      <c r="AA122" s="20">
        <v>0</v>
      </c>
      <c r="AB122" s="20">
        <v>3.2</v>
      </c>
      <c r="AC122" s="20">
        <v>0</v>
      </c>
      <c r="AD122" s="20">
        <v>0</v>
      </c>
      <c r="AE122" s="20">
        <v>0</v>
      </c>
      <c r="AF122" s="20">
        <v>0</v>
      </c>
      <c r="AG122" s="20">
        <v>0.60000000000000009</v>
      </c>
      <c r="AH122" s="20">
        <v>0</v>
      </c>
      <c r="AI122" s="20">
        <v>0</v>
      </c>
      <c r="AJ122" s="20">
        <v>0</v>
      </c>
    </row>
    <row r="123" spans="1:44" customFormat="1" ht="14.4" x14ac:dyDescent="0.3">
      <c r="A123" s="21" t="s">
        <v>116</v>
      </c>
      <c r="B123" s="70">
        <f>MAX(B91:B122)</f>
        <v>6.2</v>
      </c>
      <c r="C123" s="70">
        <f t="shared" ref="C123:AJ123" si="6">MAX(C91:C122)</f>
        <v>6</v>
      </c>
      <c r="D123" s="70">
        <f t="shared" si="6"/>
        <v>5.2</v>
      </c>
      <c r="E123" s="70">
        <f t="shared" si="6"/>
        <v>8.4</v>
      </c>
      <c r="F123" s="70">
        <f t="shared" si="6"/>
        <v>0</v>
      </c>
      <c r="G123" s="70">
        <f t="shared" si="6"/>
        <v>0</v>
      </c>
      <c r="H123" s="70">
        <f t="shared" si="6"/>
        <v>8</v>
      </c>
      <c r="I123" s="70">
        <f t="shared" si="6"/>
        <v>10</v>
      </c>
      <c r="J123" s="70">
        <f t="shared" si="6"/>
        <v>9</v>
      </c>
      <c r="K123" s="70">
        <f t="shared" si="6"/>
        <v>0</v>
      </c>
      <c r="L123" s="70">
        <f t="shared" si="6"/>
        <v>10.199999999999999</v>
      </c>
      <c r="M123" s="70">
        <f t="shared" si="6"/>
        <v>14.4</v>
      </c>
      <c r="N123" s="70">
        <f t="shared" si="6"/>
        <v>0</v>
      </c>
      <c r="O123" s="70">
        <f t="shared" si="6"/>
        <v>14.6</v>
      </c>
      <c r="P123" s="70">
        <f t="shared" si="6"/>
        <v>18.399999999999999</v>
      </c>
      <c r="Q123" s="70">
        <f t="shared" si="6"/>
        <v>19.3</v>
      </c>
      <c r="R123" s="70">
        <f t="shared" si="6"/>
        <v>22.1</v>
      </c>
      <c r="S123" s="70">
        <f t="shared" si="6"/>
        <v>0</v>
      </c>
      <c r="T123" s="70">
        <f t="shared" si="6"/>
        <v>27.6</v>
      </c>
      <c r="U123" s="70">
        <f t="shared" si="6"/>
        <v>27.9</v>
      </c>
      <c r="V123" s="70">
        <f t="shared" si="6"/>
        <v>0</v>
      </c>
      <c r="W123" s="70">
        <f t="shared" si="6"/>
        <v>29.2</v>
      </c>
      <c r="X123" s="70">
        <f t="shared" si="6"/>
        <v>0</v>
      </c>
      <c r="Y123" s="70">
        <f t="shared" si="6"/>
        <v>25.8</v>
      </c>
      <c r="Z123" s="70">
        <f t="shared" si="6"/>
        <v>25.4</v>
      </c>
      <c r="AA123" s="70">
        <f t="shared" si="6"/>
        <v>0</v>
      </c>
      <c r="AB123" s="70">
        <f t="shared" si="6"/>
        <v>30.2</v>
      </c>
      <c r="AC123" s="70">
        <f t="shared" si="6"/>
        <v>0</v>
      </c>
      <c r="AD123" s="70">
        <f t="shared" si="6"/>
        <v>0</v>
      </c>
      <c r="AE123" s="70">
        <f t="shared" si="6"/>
        <v>19</v>
      </c>
      <c r="AF123" s="70">
        <f t="shared" si="6"/>
        <v>0</v>
      </c>
      <c r="AG123" s="70">
        <f t="shared" si="6"/>
        <v>17.399999999999999</v>
      </c>
      <c r="AH123" s="70">
        <f t="shared" si="6"/>
        <v>16.600000000000001</v>
      </c>
      <c r="AI123" s="70">
        <f t="shared" si="6"/>
        <v>0</v>
      </c>
      <c r="AJ123" s="70">
        <f t="shared" si="6"/>
        <v>0</v>
      </c>
    </row>
    <row r="124" spans="1:44" customFormat="1" ht="14.4" x14ac:dyDescent="0.3">
      <c r="A124" s="21" t="s">
        <v>117</v>
      </c>
      <c r="B124" s="20">
        <f>HOUR(B90)</f>
        <v>6</v>
      </c>
      <c r="C124" s="20">
        <f t="shared" ref="C124:AJ124" si="7">HOUR(C90)</f>
        <v>6</v>
      </c>
      <c r="D124" s="20">
        <f t="shared" si="7"/>
        <v>7</v>
      </c>
      <c r="E124" s="20" t="e">
        <f t="shared" si="7"/>
        <v>#N/A</v>
      </c>
      <c r="F124" s="20">
        <f t="shared" si="7"/>
        <v>7</v>
      </c>
      <c r="G124" s="20" t="e">
        <f t="shared" si="7"/>
        <v>#N/A</v>
      </c>
      <c r="H124" s="20">
        <f t="shared" si="7"/>
        <v>8</v>
      </c>
      <c r="I124" s="20" t="e">
        <f t="shared" si="7"/>
        <v>#N/A</v>
      </c>
      <c r="J124" s="20">
        <f t="shared" si="7"/>
        <v>8</v>
      </c>
      <c r="K124" s="20" t="e">
        <f t="shared" si="7"/>
        <v>#N/A</v>
      </c>
      <c r="L124" s="20">
        <f t="shared" si="7"/>
        <v>9</v>
      </c>
      <c r="M124" s="20">
        <f t="shared" si="7"/>
        <v>9</v>
      </c>
      <c r="N124" s="20">
        <f t="shared" si="7"/>
        <v>10</v>
      </c>
      <c r="O124" s="20">
        <f t="shared" si="7"/>
        <v>10</v>
      </c>
      <c r="P124" s="20">
        <f t="shared" si="7"/>
        <v>11</v>
      </c>
      <c r="Q124" s="20">
        <f t="shared" si="7"/>
        <v>11</v>
      </c>
      <c r="R124" s="20">
        <f t="shared" si="7"/>
        <v>12</v>
      </c>
      <c r="S124" s="20">
        <f t="shared" si="7"/>
        <v>12</v>
      </c>
      <c r="T124" s="20">
        <f t="shared" si="7"/>
        <v>13</v>
      </c>
      <c r="U124" s="20" t="e">
        <f t="shared" si="7"/>
        <v>#N/A</v>
      </c>
      <c r="V124" s="20">
        <f t="shared" si="7"/>
        <v>13</v>
      </c>
      <c r="W124" s="20" t="e">
        <f t="shared" si="7"/>
        <v>#N/A</v>
      </c>
      <c r="X124" s="20">
        <f t="shared" si="7"/>
        <v>14</v>
      </c>
      <c r="Y124" s="20" t="e">
        <f t="shared" si="7"/>
        <v>#N/A</v>
      </c>
      <c r="Z124" s="20">
        <f t="shared" si="7"/>
        <v>14</v>
      </c>
      <c r="AA124" s="20" t="e">
        <f t="shared" si="7"/>
        <v>#N/A</v>
      </c>
      <c r="AB124" s="20">
        <f t="shared" si="7"/>
        <v>15</v>
      </c>
      <c r="AC124" s="20" t="e">
        <f t="shared" si="7"/>
        <v>#N/A</v>
      </c>
      <c r="AD124" s="20">
        <f t="shared" si="7"/>
        <v>15</v>
      </c>
      <c r="AE124" s="20" t="e">
        <f t="shared" si="7"/>
        <v>#N/A</v>
      </c>
      <c r="AF124" s="20">
        <f t="shared" si="7"/>
        <v>16</v>
      </c>
      <c r="AG124" s="20" t="e">
        <f t="shared" si="7"/>
        <v>#N/A</v>
      </c>
      <c r="AH124" s="20">
        <f t="shared" si="7"/>
        <v>16</v>
      </c>
      <c r="AI124" s="20" t="e">
        <f t="shared" si="7"/>
        <v>#N/A</v>
      </c>
      <c r="AJ124" s="20">
        <f t="shared" si="7"/>
        <v>17</v>
      </c>
    </row>
    <row r="125" spans="1:44" ht="14.1"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c r="Z125"/>
      <c r="AA125"/>
      <c r="AB125"/>
      <c r="AC125"/>
      <c r="AD125"/>
      <c r="AE125"/>
      <c r="AF125"/>
      <c r="AG125"/>
      <c r="AH125"/>
      <c r="AI125"/>
      <c r="AJ125"/>
      <c r="AK125"/>
      <c r="AL125"/>
    </row>
    <row r="126" spans="1:44" ht="14.1"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c r="Z126"/>
      <c r="AA126"/>
      <c r="AB126"/>
      <c r="AC126"/>
      <c r="AD126"/>
      <c r="AE126"/>
      <c r="AF126"/>
      <c r="AG126"/>
      <c r="AH126"/>
      <c r="AI126"/>
      <c r="AJ126"/>
      <c r="AK126"/>
      <c r="AL126"/>
    </row>
    <row r="127" spans="1:44" ht="14.1"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c r="Z127"/>
      <c r="AA127"/>
      <c r="AB127"/>
      <c r="AC127"/>
      <c r="AD127"/>
      <c r="AE127"/>
      <c r="AF127"/>
      <c r="AG127"/>
      <c r="AH127"/>
      <c r="AI127"/>
      <c r="AJ127"/>
      <c r="AK127"/>
      <c r="AL127" s="13"/>
    </row>
    <row r="128" spans="1:44" ht="14.1" customHeight="1" x14ac:dyDescent="0.3">
      <c r="A128" s="15" t="s">
        <v>1110</v>
      </c>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c r="AB128"/>
      <c r="AC128"/>
      <c r="AD128"/>
      <c r="AE128"/>
      <c r="AF128"/>
      <c r="AG128"/>
      <c r="AH128"/>
      <c r="AI128"/>
      <c r="AJ128"/>
      <c r="AK128"/>
      <c r="AL128"/>
      <c r="AM128"/>
      <c r="AN128"/>
      <c r="AO128"/>
      <c r="AP128"/>
      <c r="AQ128"/>
      <c r="AR128"/>
    </row>
    <row r="129" spans="1:44" ht="14.1" customHeight="1" x14ac:dyDescent="0.3">
      <c r="A129" s="16" t="s">
        <v>82</v>
      </c>
      <c r="B129" s="16">
        <v>1001</v>
      </c>
      <c r="C129" s="16">
        <v>1003</v>
      </c>
      <c r="D129" s="16">
        <v>1005</v>
      </c>
      <c r="E129" s="16">
        <v>1007</v>
      </c>
      <c r="F129" s="16">
        <v>1009</v>
      </c>
      <c r="G129" s="16">
        <v>1011</v>
      </c>
      <c r="H129" s="16">
        <v>1013</v>
      </c>
      <c r="I129" s="16">
        <v>1015</v>
      </c>
      <c r="J129" s="16">
        <v>1017</v>
      </c>
      <c r="K129" s="16">
        <v>1019</v>
      </c>
      <c r="L129" s="16">
        <v>1021</v>
      </c>
      <c r="M129" s="16">
        <v>1023</v>
      </c>
      <c r="N129" s="16">
        <v>1025</v>
      </c>
      <c r="O129" s="16">
        <v>1027</v>
      </c>
      <c r="P129" s="16">
        <v>1029</v>
      </c>
      <c r="Q129" s="16">
        <v>1031</v>
      </c>
      <c r="R129" s="16">
        <v>1033</v>
      </c>
      <c r="S129" s="16">
        <v>1035</v>
      </c>
      <c r="T129" s="16">
        <v>1037</v>
      </c>
      <c r="U129" s="16">
        <v>1039</v>
      </c>
      <c r="V129" s="16">
        <v>1041</v>
      </c>
      <c r="W129" s="16">
        <v>1043</v>
      </c>
      <c r="X129" s="16">
        <v>1045</v>
      </c>
      <c r="Y129" s="16">
        <v>1047</v>
      </c>
      <c r="Z129" s="16">
        <v>1049</v>
      </c>
      <c r="AA129"/>
      <c r="AB129"/>
      <c r="AC129"/>
      <c r="AD129"/>
      <c r="AE129"/>
      <c r="AF129"/>
      <c r="AG129"/>
      <c r="AH129"/>
      <c r="AI129"/>
      <c r="AJ129"/>
      <c r="AK129"/>
      <c r="AL129"/>
      <c r="AM129"/>
      <c r="AN129"/>
      <c r="AO129"/>
      <c r="AP129"/>
      <c r="AQ129"/>
      <c r="AR129"/>
    </row>
    <row r="130" spans="1:44" ht="14.1" customHeight="1" x14ac:dyDescent="0.3">
      <c r="A130" s="18" t="s">
        <v>83</v>
      </c>
      <c r="B130" s="18" t="s">
        <v>1040</v>
      </c>
      <c r="C130" s="18" t="s">
        <v>825</v>
      </c>
      <c r="D130" s="18" t="s">
        <v>1111</v>
      </c>
      <c r="E130" s="18" t="s">
        <v>1112</v>
      </c>
      <c r="F130" s="18" t="s">
        <v>1113</v>
      </c>
      <c r="G130" s="18" t="s">
        <v>1041</v>
      </c>
      <c r="H130" s="18" t="s">
        <v>1042</v>
      </c>
      <c r="I130" s="18" t="s">
        <v>760</v>
      </c>
      <c r="J130" s="18" t="s">
        <v>762</v>
      </c>
      <c r="K130" s="18" t="s">
        <v>764</v>
      </c>
      <c r="L130" s="18" t="s">
        <v>766</v>
      </c>
      <c r="M130" s="18" t="s">
        <v>768</v>
      </c>
      <c r="N130" s="18" t="s">
        <v>770</v>
      </c>
      <c r="O130" s="18" t="s">
        <v>1114</v>
      </c>
      <c r="P130" s="18" t="s">
        <v>1115</v>
      </c>
      <c r="Q130" s="18" t="s">
        <v>1116</v>
      </c>
      <c r="R130" s="18" t="s">
        <v>1117</v>
      </c>
      <c r="S130" s="18" t="s">
        <v>1118</v>
      </c>
      <c r="T130" s="18" t="s">
        <v>1119</v>
      </c>
      <c r="U130" s="18" t="s">
        <v>1120</v>
      </c>
      <c r="V130" s="18" t="s">
        <v>1121</v>
      </c>
      <c r="W130" s="18" t="s">
        <v>1122</v>
      </c>
      <c r="X130" s="18" t="s">
        <v>1123</v>
      </c>
      <c r="Y130" s="18" t="s">
        <v>1124</v>
      </c>
      <c r="Z130" s="18" t="s">
        <v>1125</v>
      </c>
      <c r="AA130"/>
      <c r="AB130"/>
      <c r="AC130"/>
      <c r="AD130"/>
      <c r="AE130"/>
      <c r="AF130"/>
      <c r="AG130"/>
      <c r="AH130"/>
      <c r="AI130"/>
      <c r="AJ130"/>
      <c r="AK130"/>
      <c r="AL130"/>
      <c r="AM130"/>
      <c r="AN130"/>
      <c r="AO130"/>
      <c r="AP130"/>
      <c r="AQ130"/>
      <c r="AR130"/>
    </row>
    <row r="131" spans="1:44" ht="14.1" customHeight="1" x14ac:dyDescent="0.3">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row>
    <row r="132" spans="1:44" ht="14.1" customHeight="1" thickBot="1" x14ac:dyDescent="0.35">
      <c r="A132" s="7" t="s">
        <v>893</v>
      </c>
      <c r="B132" s="20">
        <v>9</v>
      </c>
      <c r="C132" s="20">
        <v>9</v>
      </c>
      <c r="D132" s="20">
        <v>5</v>
      </c>
      <c r="E132" s="20">
        <v>7.8000000000000007</v>
      </c>
      <c r="F132" s="20">
        <v>9.2000000000000011</v>
      </c>
      <c r="G132" s="20">
        <v>8.8000000000000007</v>
      </c>
      <c r="H132" s="20">
        <v>4.4000000000000004</v>
      </c>
      <c r="I132" s="20">
        <v>7.4</v>
      </c>
      <c r="J132" s="20">
        <v>8.2000000000000011</v>
      </c>
      <c r="K132" s="20">
        <v>10.8</v>
      </c>
      <c r="L132" s="20">
        <v>10.6</v>
      </c>
      <c r="M132" s="20">
        <v>13.4</v>
      </c>
      <c r="N132" s="20">
        <v>5.6000000000000014</v>
      </c>
      <c r="O132" s="20">
        <v>8.4</v>
      </c>
      <c r="P132" s="20">
        <v>5</v>
      </c>
      <c r="Q132" s="20">
        <v>9.2000000000000011</v>
      </c>
      <c r="R132" s="20">
        <v>6.2</v>
      </c>
      <c r="S132" s="20">
        <v>5.2</v>
      </c>
      <c r="T132" s="20">
        <v>3</v>
      </c>
      <c r="U132" s="20">
        <v>4</v>
      </c>
      <c r="V132" s="20">
        <v>4.2</v>
      </c>
      <c r="W132" s="20">
        <v>4.8000000000000007</v>
      </c>
      <c r="X132" s="20">
        <v>6.6000000000000014</v>
      </c>
      <c r="Y132" s="20">
        <v>2.2000000000000002</v>
      </c>
      <c r="Z132" s="20">
        <v>3.2</v>
      </c>
      <c r="AA132"/>
      <c r="AB132"/>
      <c r="AC132"/>
      <c r="AD132"/>
      <c r="AE132"/>
      <c r="AF132"/>
      <c r="AG132"/>
      <c r="AH132"/>
      <c r="AI132"/>
      <c r="AJ132"/>
      <c r="AK132"/>
      <c r="AL132"/>
      <c r="AM132"/>
      <c r="AN132"/>
      <c r="AO132"/>
      <c r="AP132"/>
      <c r="AQ132"/>
      <c r="AR132"/>
    </row>
    <row r="133" spans="1:44" ht="14.1" customHeight="1" thickBot="1" x14ac:dyDescent="0.35">
      <c r="A133" s="208" t="s">
        <v>1049</v>
      </c>
      <c r="B133" s="209">
        <v>9</v>
      </c>
      <c r="C133" s="209">
        <v>9</v>
      </c>
      <c r="D133" s="209">
        <v>5</v>
      </c>
      <c r="E133" s="209">
        <v>7.8000000000000007</v>
      </c>
      <c r="F133" s="209">
        <v>9.2000000000000011</v>
      </c>
      <c r="G133" s="209">
        <v>8.8000000000000007</v>
      </c>
      <c r="H133" s="209">
        <v>5.2</v>
      </c>
      <c r="I133" s="209">
        <v>9</v>
      </c>
      <c r="J133" s="209">
        <v>8.2000000000000011</v>
      </c>
      <c r="K133" s="209">
        <v>11.6</v>
      </c>
      <c r="L133" s="209">
        <v>10.6</v>
      </c>
      <c r="M133" s="209">
        <v>13.6</v>
      </c>
      <c r="N133" s="209">
        <v>5.6000000000000014</v>
      </c>
      <c r="O133" s="209">
        <v>11</v>
      </c>
      <c r="P133" s="209">
        <v>5</v>
      </c>
      <c r="Q133" s="209">
        <v>10</v>
      </c>
      <c r="R133" s="209">
        <v>6.2</v>
      </c>
      <c r="S133" s="209">
        <v>5.2</v>
      </c>
      <c r="T133" s="209">
        <v>3</v>
      </c>
      <c r="U133" s="209">
        <v>4.2</v>
      </c>
      <c r="V133" s="209">
        <v>4.4000000000000004</v>
      </c>
      <c r="W133" s="209">
        <v>4.8000000000000007</v>
      </c>
      <c r="X133" s="209">
        <v>6.6000000000000014</v>
      </c>
      <c r="Y133" s="209">
        <v>3.2</v>
      </c>
      <c r="Z133" s="209">
        <v>3.2</v>
      </c>
      <c r="AA133" s="210"/>
      <c r="AB133"/>
      <c r="AC133"/>
      <c r="AD133"/>
      <c r="AE133"/>
      <c r="AF133"/>
      <c r="AG133"/>
      <c r="AH133"/>
      <c r="AI133"/>
      <c r="AJ133"/>
      <c r="AK133"/>
      <c r="AL133"/>
      <c r="AM133"/>
      <c r="AN133"/>
      <c r="AO133"/>
      <c r="AP133"/>
      <c r="AQ133"/>
      <c r="AR133"/>
    </row>
    <row r="134" spans="1:44" ht="14.1" customHeight="1" x14ac:dyDescent="0.3">
      <c r="A134" s="7" t="s">
        <v>1050</v>
      </c>
      <c r="B134" s="20">
        <v>8.6</v>
      </c>
      <c r="C134" s="20">
        <v>8.2000000000000011</v>
      </c>
      <c r="D134" s="20">
        <v>5.2</v>
      </c>
      <c r="E134" s="20">
        <v>7.6000000000000014</v>
      </c>
      <c r="F134" s="20">
        <v>9.2000000000000011</v>
      </c>
      <c r="G134" s="20">
        <v>10.4</v>
      </c>
      <c r="H134" s="20">
        <v>6.2</v>
      </c>
      <c r="I134" s="20">
        <v>9.4</v>
      </c>
      <c r="J134" s="20">
        <v>8.1</v>
      </c>
      <c r="K134" s="20">
        <v>11.4</v>
      </c>
      <c r="L134" s="20">
        <v>11.4</v>
      </c>
      <c r="M134" s="20">
        <v>14.4</v>
      </c>
      <c r="N134" s="20">
        <v>6.4</v>
      </c>
      <c r="O134" s="20">
        <v>10.199999999999999</v>
      </c>
      <c r="P134" s="20">
        <v>5.4</v>
      </c>
      <c r="Q134" s="20">
        <v>10.199999999999999</v>
      </c>
      <c r="R134" s="20">
        <v>6.9</v>
      </c>
      <c r="S134" s="20">
        <v>5.2</v>
      </c>
      <c r="T134" s="20">
        <v>3</v>
      </c>
      <c r="U134" s="20">
        <v>6.2</v>
      </c>
      <c r="V134" s="20">
        <v>7</v>
      </c>
      <c r="W134" s="20">
        <v>7.8000000000000007</v>
      </c>
      <c r="X134" s="20">
        <v>6.6000000000000014</v>
      </c>
      <c r="Y134" s="20">
        <v>3.2</v>
      </c>
      <c r="Z134" s="20">
        <v>3.2</v>
      </c>
      <c r="AA134"/>
      <c r="AB134"/>
      <c r="AC134"/>
      <c r="AD134"/>
      <c r="AE134"/>
      <c r="AF134"/>
      <c r="AG134"/>
      <c r="AH134"/>
      <c r="AI134"/>
      <c r="AJ134"/>
      <c r="AK134"/>
      <c r="AL134"/>
      <c r="AM134"/>
      <c r="AN134"/>
      <c r="AO134"/>
      <c r="AP134"/>
      <c r="AQ134"/>
      <c r="AR134"/>
    </row>
    <row r="135" spans="1:44" ht="14.1" customHeight="1" x14ac:dyDescent="0.3">
      <c r="A135" s="7" t="s">
        <v>1126</v>
      </c>
      <c r="B135" s="20">
        <v>8.3000000000000007</v>
      </c>
      <c r="C135" s="20">
        <v>7.4</v>
      </c>
      <c r="D135" s="20">
        <v>4</v>
      </c>
      <c r="E135" s="20">
        <v>7.4</v>
      </c>
      <c r="F135" s="20">
        <v>9.2000000000000011</v>
      </c>
      <c r="G135" s="20">
        <v>10.6</v>
      </c>
      <c r="H135" s="20">
        <v>5.4</v>
      </c>
      <c r="I135" s="20">
        <v>9.6000000000000014</v>
      </c>
      <c r="J135" s="20">
        <v>8.1</v>
      </c>
      <c r="K135" s="20">
        <v>11.4</v>
      </c>
      <c r="L135" s="20">
        <v>12.2</v>
      </c>
      <c r="M135" s="20">
        <v>14.4</v>
      </c>
      <c r="N135" s="20">
        <v>6.6000000000000014</v>
      </c>
      <c r="O135" s="20">
        <v>10.4</v>
      </c>
      <c r="P135" s="20">
        <v>5.6000000000000014</v>
      </c>
      <c r="Q135" s="20">
        <v>11</v>
      </c>
      <c r="R135" s="20">
        <v>7.4</v>
      </c>
      <c r="S135" s="20">
        <v>7.2</v>
      </c>
      <c r="T135" s="20">
        <v>4.8000000000000007</v>
      </c>
      <c r="U135" s="20">
        <v>8.4</v>
      </c>
      <c r="V135" s="20">
        <v>9.4</v>
      </c>
      <c r="W135" s="20">
        <v>9.4</v>
      </c>
      <c r="X135" s="20">
        <v>8.2000000000000011</v>
      </c>
      <c r="Y135" s="20">
        <v>7</v>
      </c>
      <c r="Z135" s="20">
        <v>3.2</v>
      </c>
      <c r="AA135"/>
      <c r="AB135"/>
      <c r="AC135"/>
      <c r="AD135"/>
      <c r="AE135"/>
      <c r="AF135"/>
      <c r="AG135"/>
      <c r="AH135"/>
      <c r="AI135"/>
      <c r="AJ135"/>
      <c r="AK135"/>
      <c r="AL135"/>
      <c r="AM135"/>
      <c r="AN135"/>
      <c r="AO135"/>
      <c r="AP135"/>
      <c r="AQ135"/>
      <c r="AR135"/>
    </row>
    <row r="136" spans="1:44" ht="14.1" customHeight="1" x14ac:dyDescent="0.3">
      <c r="A136" s="7" t="s">
        <v>1127</v>
      </c>
      <c r="B136" s="20">
        <v>7.2</v>
      </c>
      <c r="C136" s="20">
        <v>8.4</v>
      </c>
      <c r="D136" s="20">
        <v>4</v>
      </c>
      <c r="E136" s="20">
        <v>8.4</v>
      </c>
      <c r="F136" s="20">
        <v>6.6000000000000014</v>
      </c>
      <c r="G136" s="20">
        <v>9.6000000000000014</v>
      </c>
      <c r="H136" s="20">
        <v>5.4</v>
      </c>
      <c r="I136" s="20">
        <v>9.6000000000000014</v>
      </c>
      <c r="J136" s="20">
        <v>8.1</v>
      </c>
      <c r="K136" s="20">
        <v>13</v>
      </c>
      <c r="L136" s="20">
        <v>12.2</v>
      </c>
      <c r="M136" s="20">
        <v>14.4</v>
      </c>
      <c r="N136" s="20">
        <v>6.8000000000000007</v>
      </c>
      <c r="O136" s="20">
        <v>10.6</v>
      </c>
      <c r="P136" s="20">
        <v>5.8000000000000007</v>
      </c>
      <c r="Q136" s="20">
        <v>11</v>
      </c>
      <c r="R136" s="20">
        <v>8.2000000000000011</v>
      </c>
      <c r="S136" s="20">
        <v>7.2</v>
      </c>
      <c r="T136" s="20">
        <v>5.6000000000000014</v>
      </c>
      <c r="U136" s="20">
        <v>8.4</v>
      </c>
      <c r="V136" s="20">
        <v>12.2</v>
      </c>
      <c r="W136" s="20">
        <v>9.2000000000000011</v>
      </c>
      <c r="X136" s="20">
        <v>8.2000000000000011</v>
      </c>
      <c r="Y136" s="20">
        <v>7</v>
      </c>
      <c r="Z136" s="20">
        <v>3.2</v>
      </c>
      <c r="AA136"/>
      <c r="AB136"/>
      <c r="AC136"/>
      <c r="AD136"/>
      <c r="AE136"/>
      <c r="AF136"/>
      <c r="AG136"/>
      <c r="AH136"/>
      <c r="AI136"/>
      <c r="AJ136"/>
      <c r="AK136"/>
      <c r="AL136"/>
      <c r="AM136"/>
      <c r="AN136"/>
      <c r="AO136"/>
      <c r="AP136"/>
      <c r="AQ136"/>
      <c r="AR136"/>
    </row>
    <row r="137" spans="1:44" ht="14.1" customHeight="1" x14ac:dyDescent="0.3">
      <c r="A137" s="7" t="s">
        <v>1128</v>
      </c>
      <c r="B137" s="20">
        <v>7</v>
      </c>
      <c r="C137" s="20">
        <v>7.2</v>
      </c>
      <c r="D137" s="20">
        <v>4</v>
      </c>
      <c r="E137" s="20">
        <v>8.4</v>
      </c>
      <c r="F137" s="20">
        <v>7.6000000000000014</v>
      </c>
      <c r="G137" s="20">
        <v>9.6000000000000014</v>
      </c>
      <c r="H137" s="20">
        <v>5.4</v>
      </c>
      <c r="I137" s="20">
        <v>9.6000000000000014</v>
      </c>
      <c r="J137" s="20">
        <v>8.1</v>
      </c>
      <c r="K137" s="20">
        <v>13</v>
      </c>
      <c r="L137" s="20">
        <v>12.2</v>
      </c>
      <c r="M137" s="20">
        <v>14.4</v>
      </c>
      <c r="N137" s="20">
        <v>6.8000000000000007</v>
      </c>
      <c r="O137" s="20">
        <v>10.6</v>
      </c>
      <c r="P137" s="20">
        <v>6</v>
      </c>
      <c r="Q137" s="20">
        <v>11</v>
      </c>
      <c r="R137" s="20">
        <v>9.1</v>
      </c>
      <c r="S137" s="20">
        <v>7.2</v>
      </c>
      <c r="T137" s="20">
        <v>5.6000000000000014</v>
      </c>
      <c r="U137" s="20">
        <v>9.2000000000000011</v>
      </c>
      <c r="V137" s="20">
        <v>12.2</v>
      </c>
      <c r="W137" s="20">
        <v>10</v>
      </c>
      <c r="X137" s="20">
        <v>8.2000000000000011</v>
      </c>
      <c r="Y137" s="20">
        <v>7.4</v>
      </c>
      <c r="Z137" s="20">
        <v>4</v>
      </c>
      <c r="AA137"/>
      <c r="AB137"/>
      <c r="AC137"/>
      <c r="AD137"/>
      <c r="AE137"/>
      <c r="AF137"/>
      <c r="AG137"/>
      <c r="AH137"/>
      <c r="AI137"/>
      <c r="AJ137"/>
      <c r="AK137"/>
      <c r="AL137"/>
      <c r="AM137"/>
      <c r="AN137"/>
      <c r="AO137"/>
      <c r="AP137"/>
      <c r="AQ137"/>
      <c r="AR137"/>
    </row>
    <row r="138" spans="1:44" ht="14.1" customHeight="1" x14ac:dyDescent="0.3">
      <c r="A138" s="7" t="s">
        <v>905</v>
      </c>
      <c r="B138" s="20">
        <v>6.9</v>
      </c>
      <c r="C138" s="20">
        <v>6.4</v>
      </c>
      <c r="D138" s="20">
        <v>4</v>
      </c>
      <c r="E138" s="20">
        <v>7.6000000000000014</v>
      </c>
      <c r="F138" s="20">
        <v>7.6000000000000014</v>
      </c>
      <c r="G138" s="20">
        <v>9.9</v>
      </c>
      <c r="H138" s="20">
        <v>5.4</v>
      </c>
      <c r="I138" s="20">
        <v>9.6000000000000014</v>
      </c>
      <c r="J138" s="20">
        <v>11.6</v>
      </c>
      <c r="K138" s="20">
        <v>13.8</v>
      </c>
      <c r="L138" s="20">
        <v>11.4</v>
      </c>
      <c r="M138" s="20">
        <v>15</v>
      </c>
      <c r="N138" s="20">
        <v>6.8000000000000007</v>
      </c>
      <c r="O138" s="20">
        <v>11.4</v>
      </c>
      <c r="P138" s="20">
        <v>8</v>
      </c>
      <c r="Q138" s="20">
        <v>12.2</v>
      </c>
      <c r="R138" s="20">
        <v>12.1</v>
      </c>
      <c r="S138" s="20">
        <v>11.3</v>
      </c>
      <c r="T138" s="20">
        <v>7.4</v>
      </c>
      <c r="U138" s="20">
        <v>14</v>
      </c>
      <c r="V138" s="20">
        <v>16.2</v>
      </c>
      <c r="W138" s="20">
        <v>11.4</v>
      </c>
      <c r="X138" s="20">
        <v>9</v>
      </c>
      <c r="Y138" s="20">
        <v>8.2000000000000011</v>
      </c>
      <c r="Z138" s="20">
        <v>4.4000000000000004</v>
      </c>
      <c r="AA138"/>
      <c r="AB138"/>
      <c r="AC138"/>
      <c r="AD138"/>
      <c r="AE138"/>
      <c r="AF138"/>
      <c r="AG138"/>
      <c r="AH138"/>
      <c r="AI138"/>
      <c r="AJ138"/>
      <c r="AK138"/>
      <c r="AL138"/>
      <c r="AM138"/>
      <c r="AN138"/>
      <c r="AO138"/>
      <c r="AP138"/>
      <c r="AQ138"/>
      <c r="AR138"/>
    </row>
    <row r="139" spans="1:44" ht="14.1" customHeight="1" x14ac:dyDescent="0.3">
      <c r="A139" s="7" t="s">
        <v>903</v>
      </c>
      <c r="B139" s="20">
        <v>8.1</v>
      </c>
      <c r="C139" s="20">
        <v>7.2</v>
      </c>
      <c r="D139" s="20">
        <v>4</v>
      </c>
      <c r="E139" s="20">
        <v>9.2000000000000011</v>
      </c>
      <c r="F139" s="20">
        <v>8</v>
      </c>
      <c r="G139" s="20">
        <v>9.8000000000000007</v>
      </c>
      <c r="H139" s="20">
        <v>5.8000000000000007</v>
      </c>
      <c r="I139" s="20">
        <v>11.3</v>
      </c>
      <c r="J139" s="20">
        <v>11.7</v>
      </c>
      <c r="K139" s="20">
        <v>14.6</v>
      </c>
      <c r="L139" s="20">
        <v>11.4</v>
      </c>
      <c r="M139" s="20">
        <v>13</v>
      </c>
      <c r="N139" s="20">
        <v>7.2</v>
      </c>
      <c r="O139" s="20">
        <v>13</v>
      </c>
      <c r="P139" s="20">
        <v>8.4</v>
      </c>
      <c r="Q139" s="20">
        <v>14.2</v>
      </c>
      <c r="R139" s="20">
        <v>15.3</v>
      </c>
      <c r="S139" s="20">
        <v>12.8</v>
      </c>
      <c r="T139" s="20">
        <v>8.2000000000000011</v>
      </c>
      <c r="U139" s="20">
        <v>15.4</v>
      </c>
      <c r="V139" s="20">
        <v>18.2</v>
      </c>
      <c r="W139" s="20">
        <v>12.8</v>
      </c>
      <c r="X139" s="20">
        <v>10.199999999999999</v>
      </c>
      <c r="Y139" s="20">
        <v>8.2000000000000011</v>
      </c>
      <c r="Z139" s="20">
        <v>5.2</v>
      </c>
      <c r="AA139"/>
      <c r="AB139"/>
      <c r="AC139"/>
      <c r="AD139"/>
      <c r="AE139"/>
      <c r="AF139"/>
      <c r="AG139"/>
      <c r="AH139"/>
      <c r="AI139"/>
      <c r="AJ139"/>
      <c r="AK139"/>
      <c r="AL139"/>
      <c r="AM139"/>
      <c r="AN139"/>
      <c r="AO139"/>
      <c r="AP139"/>
      <c r="AQ139"/>
      <c r="AR139"/>
    </row>
    <row r="140" spans="1:44" ht="14.1" customHeight="1" x14ac:dyDescent="0.3">
      <c r="A140" s="7" t="s">
        <v>1129</v>
      </c>
      <c r="B140" s="20">
        <v>8.1</v>
      </c>
      <c r="C140" s="20">
        <v>7.2</v>
      </c>
      <c r="D140" s="20">
        <v>4.2</v>
      </c>
      <c r="E140" s="20">
        <v>9.2000000000000011</v>
      </c>
      <c r="F140" s="20">
        <v>8.8000000000000007</v>
      </c>
      <c r="G140" s="20">
        <v>11.5</v>
      </c>
      <c r="H140" s="20">
        <v>6.6000000000000014</v>
      </c>
      <c r="I140" s="20">
        <v>11.1</v>
      </c>
      <c r="J140" s="20">
        <v>11.9</v>
      </c>
      <c r="K140" s="20">
        <v>15.4</v>
      </c>
      <c r="L140" s="20">
        <v>12.2</v>
      </c>
      <c r="M140" s="20">
        <v>13.8</v>
      </c>
      <c r="N140" s="20">
        <v>8.8000000000000007</v>
      </c>
      <c r="O140" s="20">
        <v>12.9</v>
      </c>
      <c r="P140" s="20">
        <v>8.6</v>
      </c>
      <c r="Q140" s="20">
        <v>15</v>
      </c>
      <c r="R140" s="20">
        <v>15.3</v>
      </c>
      <c r="S140" s="20">
        <v>13.4</v>
      </c>
      <c r="T140" s="20">
        <v>9</v>
      </c>
      <c r="U140" s="20">
        <v>15.4</v>
      </c>
      <c r="V140" s="20">
        <v>19.399999999999999</v>
      </c>
      <c r="W140" s="20">
        <v>14</v>
      </c>
      <c r="X140" s="20">
        <v>10.8</v>
      </c>
      <c r="Y140" s="20">
        <v>9</v>
      </c>
      <c r="Z140" s="20">
        <v>5.2</v>
      </c>
      <c r="AA140"/>
      <c r="AB140"/>
      <c r="AC140"/>
      <c r="AD140"/>
      <c r="AE140"/>
      <c r="AF140"/>
      <c r="AG140"/>
      <c r="AH140"/>
      <c r="AI140"/>
      <c r="AJ140"/>
      <c r="AK140"/>
      <c r="AL140"/>
      <c r="AM140"/>
      <c r="AN140"/>
      <c r="AO140"/>
      <c r="AP140"/>
      <c r="AQ140"/>
      <c r="AR140"/>
    </row>
    <row r="141" spans="1:44" ht="14.1" customHeight="1" x14ac:dyDescent="0.3">
      <c r="A141" s="7" t="s">
        <v>325</v>
      </c>
      <c r="B141" s="20">
        <v>0</v>
      </c>
      <c r="C141" s="20">
        <v>0</v>
      </c>
      <c r="D141" s="20">
        <v>0</v>
      </c>
      <c r="E141" s="20">
        <v>0</v>
      </c>
      <c r="F141" s="20">
        <v>0</v>
      </c>
      <c r="G141" s="20">
        <v>1.8</v>
      </c>
      <c r="H141" s="20">
        <v>0</v>
      </c>
      <c r="I141" s="20">
        <v>0</v>
      </c>
      <c r="J141" s="20">
        <v>0</v>
      </c>
      <c r="K141" s="20">
        <v>4.4000000000000004</v>
      </c>
      <c r="L141" s="20">
        <v>0.2</v>
      </c>
      <c r="M141" s="20">
        <v>3.4</v>
      </c>
      <c r="N141" s="20">
        <v>0</v>
      </c>
      <c r="O141" s="20">
        <v>0</v>
      </c>
      <c r="P141" s="20">
        <v>0</v>
      </c>
      <c r="Q141" s="20">
        <v>4.8000000000000007</v>
      </c>
      <c r="R141" s="20">
        <v>0</v>
      </c>
      <c r="S141" s="20">
        <v>0</v>
      </c>
      <c r="T141" s="20">
        <v>0</v>
      </c>
      <c r="U141" s="20">
        <v>0</v>
      </c>
      <c r="V141" s="20">
        <v>0</v>
      </c>
      <c r="W141" s="20">
        <v>0</v>
      </c>
      <c r="X141" s="20">
        <v>0</v>
      </c>
      <c r="Y141" s="20">
        <v>0</v>
      </c>
      <c r="Z141" s="20">
        <v>0</v>
      </c>
      <c r="AA141"/>
      <c r="AB141"/>
      <c r="AC141"/>
      <c r="AD141"/>
      <c r="AE141"/>
      <c r="AF141"/>
      <c r="AG141"/>
      <c r="AH141"/>
      <c r="AI141"/>
      <c r="AJ141"/>
      <c r="AK141"/>
      <c r="AL141"/>
      <c r="AM141"/>
      <c r="AN141"/>
      <c r="AO141"/>
      <c r="AP141"/>
      <c r="AQ141"/>
      <c r="AR141"/>
    </row>
    <row r="142" spans="1:44" ht="14.1" customHeight="1" x14ac:dyDescent="0.3">
      <c r="A142" s="21" t="s">
        <v>116</v>
      </c>
      <c r="B142" s="22">
        <f>MAX(B132:B141)</f>
        <v>9</v>
      </c>
      <c r="C142" s="22">
        <f t="shared" ref="C142:Z142" si="8">MAX(C132:C141)</f>
        <v>9</v>
      </c>
      <c r="D142" s="22">
        <f t="shared" si="8"/>
        <v>5.2</v>
      </c>
      <c r="E142" s="22">
        <f t="shared" si="8"/>
        <v>9.2000000000000011</v>
      </c>
      <c r="F142" s="22">
        <f t="shared" si="8"/>
        <v>9.2000000000000011</v>
      </c>
      <c r="G142" s="22">
        <f t="shared" si="8"/>
        <v>11.5</v>
      </c>
      <c r="H142" s="22">
        <f t="shared" si="8"/>
        <v>6.6000000000000014</v>
      </c>
      <c r="I142" s="22">
        <f t="shared" si="8"/>
        <v>11.3</v>
      </c>
      <c r="J142" s="22">
        <f t="shared" si="8"/>
        <v>11.9</v>
      </c>
      <c r="K142" s="22">
        <f t="shared" si="8"/>
        <v>15.4</v>
      </c>
      <c r="L142" s="22">
        <f t="shared" si="8"/>
        <v>12.2</v>
      </c>
      <c r="M142" s="22">
        <f t="shared" si="8"/>
        <v>15</v>
      </c>
      <c r="N142" s="22">
        <f t="shared" si="8"/>
        <v>8.8000000000000007</v>
      </c>
      <c r="O142" s="22">
        <f t="shared" si="8"/>
        <v>13</v>
      </c>
      <c r="P142" s="22">
        <f t="shared" si="8"/>
        <v>8.6</v>
      </c>
      <c r="Q142" s="22">
        <f t="shared" si="8"/>
        <v>15</v>
      </c>
      <c r="R142" s="22">
        <f t="shared" si="8"/>
        <v>15.3</v>
      </c>
      <c r="S142" s="22">
        <f t="shared" si="8"/>
        <v>13.4</v>
      </c>
      <c r="T142" s="22">
        <f t="shared" si="8"/>
        <v>9</v>
      </c>
      <c r="U142" s="22">
        <f t="shared" si="8"/>
        <v>15.4</v>
      </c>
      <c r="V142" s="22">
        <f t="shared" si="8"/>
        <v>19.399999999999999</v>
      </c>
      <c r="W142" s="22">
        <f t="shared" si="8"/>
        <v>14</v>
      </c>
      <c r="X142" s="22">
        <f t="shared" si="8"/>
        <v>10.8</v>
      </c>
      <c r="Y142" s="22">
        <f t="shared" si="8"/>
        <v>9</v>
      </c>
      <c r="Z142" s="22">
        <f t="shared" si="8"/>
        <v>5.2</v>
      </c>
      <c r="AA142"/>
      <c r="AB142"/>
      <c r="AC142"/>
      <c r="AD142"/>
      <c r="AE142"/>
      <c r="AF142"/>
      <c r="AG142"/>
      <c r="AH142"/>
      <c r="AI142"/>
      <c r="AJ142"/>
      <c r="AK142"/>
      <c r="AL142"/>
      <c r="AM142"/>
      <c r="AN142"/>
      <c r="AO142"/>
      <c r="AP142"/>
      <c r="AQ142"/>
      <c r="AR142"/>
    </row>
    <row r="143" spans="1:44" ht="14.1" customHeight="1" x14ac:dyDescent="0.3">
      <c r="A143" s="21" t="s">
        <v>117</v>
      </c>
      <c r="B143" s="23">
        <f>HOUR(B130)</f>
        <v>6</v>
      </c>
      <c r="C143" s="23">
        <f t="shared" ref="C143:Z143" si="9">HOUR(C130)</f>
        <v>7</v>
      </c>
      <c r="D143" s="23">
        <f t="shared" si="9"/>
        <v>7</v>
      </c>
      <c r="E143" s="23">
        <f t="shared" si="9"/>
        <v>8</v>
      </c>
      <c r="F143" s="23">
        <f t="shared" si="9"/>
        <v>8</v>
      </c>
      <c r="G143" s="23">
        <f t="shared" si="9"/>
        <v>9</v>
      </c>
      <c r="H143" s="23">
        <f t="shared" si="9"/>
        <v>9</v>
      </c>
      <c r="I143" s="23">
        <f t="shared" si="9"/>
        <v>10</v>
      </c>
      <c r="J143" s="23">
        <f t="shared" si="9"/>
        <v>10</v>
      </c>
      <c r="K143" s="23">
        <f t="shared" si="9"/>
        <v>11</v>
      </c>
      <c r="L143" s="23">
        <f t="shared" si="9"/>
        <v>11</v>
      </c>
      <c r="M143" s="23">
        <f t="shared" si="9"/>
        <v>12</v>
      </c>
      <c r="N143" s="23">
        <f t="shared" si="9"/>
        <v>12</v>
      </c>
      <c r="O143" s="23">
        <f t="shared" si="9"/>
        <v>13</v>
      </c>
      <c r="P143" s="23">
        <f t="shared" si="9"/>
        <v>13</v>
      </c>
      <c r="Q143" s="23">
        <f t="shared" si="9"/>
        <v>14</v>
      </c>
      <c r="R143" s="23">
        <f t="shared" si="9"/>
        <v>14</v>
      </c>
      <c r="S143" s="23">
        <f t="shared" si="9"/>
        <v>15</v>
      </c>
      <c r="T143" s="23">
        <f t="shared" si="9"/>
        <v>15</v>
      </c>
      <c r="U143" s="23">
        <f t="shared" si="9"/>
        <v>16</v>
      </c>
      <c r="V143" s="23">
        <f t="shared" si="9"/>
        <v>16</v>
      </c>
      <c r="W143" s="23">
        <f t="shared" si="9"/>
        <v>17</v>
      </c>
      <c r="X143" s="23">
        <f t="shared" si="9"/>
        <v>17</v>
      </c>
      <c r="Y143" s="23">
        <f t="shared" si="9"/>
        <v>18</v>
      </c>
      <c r="Z143" s="23">
        <f t="shared" si="9"/>
        <v>18</v>
      </c>
      <c r="AA143"/>
      <c r="AB143"/>
      <c r="AC143"/>
      <c r="AD143"/>
      <c r="AE143"/>
      <c r="AF143"/>
      <c r="AG143"/>
      <c r="AH143"/>
      <c r="AI143"/>
      <c r="AJ143"/>
      <c r="AK143"/>
      <c r="AL143"/>
      <c r="AM143"/>
      <c r="AN143"/>
      <c r="AO143"/>
      <c r="AP143"/>
      <c r="AQ143"/>
      <c r="AR143"/>
    </row>
    <row r="144" spans="1:44" ht="14.1" customHeight="1" x14ac:dyDescent="0.3">
      <c r="A144" s="21"/>
      <c r="B144" s="23"/>
      <c r="C144" s="23"/>
      <c r="D144" s="23"/>
      <c r="E144" s="23"/>
      <c r="F144" s="23"/>
      <c r="G144" s="23"/>
      <c r="H144" s="23"/>
      <c r="I144" s="4"/>
      <c r="J144" s="4"/>
      <c r="K144" s="4"/>
      <c r="L144" s="4"/>
      <c r="M144" s="4"/>
      <c r="N144" s="4"/>
      <c r="O144" s="4"/>
      <c r="P144" s="4"/>
      <c r="Q144" s="4"/>
      <c r="R144" s="4"/>
      <c r="S144" s="4"/>
      <c r="T144" s="4"/>
      <c r="U144" s="4"/>
      <c r="V144" s="4"/>
      <c r="W144" s="4"/>
      <c r="X144" s="4"/>
      <c r="Y144" s="4"/>
      <c r="Z144" s="4"/>
      <c r="AA144"/>
      <c r="AB144"/>
      <c r="AC144"/>
      <c r="AD144"/>
      <c r="AE144"/>
      <c r="AF144"/>
      <c r="AG144"/>
      <c r="AH144"/>
      <c r="AI144"/>
      <c r="AJ144"/>
      <c r="AK144"/>
      <c r="AL144"/>
      <c r="AM144"/>
      <c r="AN144"/>
      <c r="AO144"/>
      <c r="AP144"/>
      <c r="AQ144"/>
      <c r="AR144"/>
    </row>
    <row r="145" spans="1:43" ht="14.1"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c r="Z145"/>
      <c r="AA145"/>
      <c r="AB145"/>
      <c r="AC145"/>
      <c r="AD145"/>
      <c r="AE145"/>
      <c r="AF145"/>
      <c r="AG145"/>
      <c r="AH145"/>
      <c r="AI145"/>
      <c r="AJ145"/>
      <c r="AK145"/>
      <c r="AL145"/>
      <c r="AM145"/>
      <c r="AN145"/>
      <c r="AO145"/>
      <c r="AP145"/>
      <c r="AQ145"/>
    </row>
    <row r="146" spans="1:43" ht="14.1" customHeight="1" x14ac:dyDescent="0.3">
      <c r="A146" s="15" t="s">
        <v>1130</v>
      </c>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c r="Z146"/>
      <c r="AA146"/>
      <c r="AB146"/>
      <c r="AC146"/>
      <c r="AD146"/>
      <c r="AE146"/>
      <c r="AF146"/>
      <c r="AG146"/>
      <c r="AH146"/>
      <c r="AI146"/>
      <c r="AJ146"/>
      <c r="AK146"/>
      <c r="AL146" s="13"/>
    </row>
    <row r="147" spans="1:43" ht="14.1" customHeight="1" x14ac:dyDescent="0.3">
      <c r="A147" s="16" t="s">
        <v>82</v>
      </c>
      <c r="B147" s="16">
        <v>1002</v>
      </c>
      <c r="C147" s="16">
        <v>1004</v>
      </c>
      <c r="D147" s="94">
        <v>1006</v>
      </c>
      <c r="E147" s="16">
        <v>1008</v>
      </c>
      <c r="F147" s="16">
        <v>1010</v>
      </c>
      <c r="G147" s="16">
        <v>1012</v>
      </c>
      <c r="H147" s="95">
        <v>1014</v>
      </c>
      <c r="I147" s="16">
        <v>1016</v>
      </c>
      <c r="J147" s="16">
        <v>1018</v>
      </c>
      <c r="K147" s="16">
        <v>1020</v>
      </c>
      <c r="L147" s="16">
        <v>1022</v>
      </c>
      <c r="M147" s="16">
        <v>1024</v>
      </c>
      <c r="N147" s="16">
        <v>1026</v>
      </c>
      <c r="O147" s="16">
        <v>1028</v>
      </c>
      <c r="P147" s="16">
        <v>1030</v>
      </c>
      <c r="Q147" s="16">
        <v>1032</v>
      </c>
      <c r="R147" s="16">
        <v>1034</v>
      </c>
      <c r="S147" s="16">
        <v>1036</v>
      </c>
      <c r="T147" s="16">
        <v>1038</v>
      </c>
      <c r="U147" s="16">
        <v>1040</v>
      </c>
      <c r="V147" s="16">
        <v>1042</v>
      </c>
      <c r="W147" s="16">
        <v>1044</v>
      </c>
      <c r="X147" s="16">
        <v>1046</v>
      </c>
      <c r="Y147"/>
      <c r="Z147"/>
      <c r="AA147"/>
      <c r="AB147"/>
      <c r="AC147"/>
      <c r="AD147"/>
      <c r="AE147"/>
      <c r="AF147"/>
      <c r="AG147"/>
      <c r="AH147"/>
      <c r="AI147"/>
      <c r="AJ147"/>
      <c r="AK147"/>
      <c r="AL147" s="13"/>
    </row>
    <row r="148" spans="1:43" ht="14.1" customHeight="1" x14ac:dyDescent="0.3">
      <c r="A148" s="18" t="s">
        <v>83</v>
      </c>
      <c r="B148" s="18" t="s">
        <v>1131</v>
      </c>
      <c r="C148" s="18" t="s">
        <v>1132</v>
      </c>
      <c r="D148" s="97" t="s">
        <v>1133</v>
      </c>
      <c r="E148" s="18" t="s">
        <v>1134</v>
      </c>
      <c r="F148" s="18" t="s">
        <v>1135</v>
      </c>
      <c r="G148" s="18" t="s">
        <v>1136</v>
      </c>
      <c r="H148" s="211" t="s">
        <v>1137</v>
      </c>
      <c r="I148" s="18" t="s">
        <v>1138</v>
      </c>
      <c r="J148" s="18" t="s">
        <v>1139</v>
      </c>
      <c r="K148" s="18" t="s">
        <v>1140</v>
      </c>
      <c r="L148" s="18" t="s">
        <v>1141</v>
      </c>
      <c r="M148" s="18" t="s">
        <v>1142</v>
      </c>
      <c r="N148" s="18" t="s">
        <v>1143</v>
      </c>
      <c r="O148" s="18" t="s">
        <v>1144</v>
      </c>
      <c r="P148" s="18" t="s">
        <v>1145</v>
      </c>
      <c r="Q148" s="18" t="s">
        <v>1146</v>
      </c>
      <c r="R148" s="18" t="s">
        <v>1147</v>
      </c>
      <c r="S148" s="18" t="s">
        <v>1148</v>
      </c>
      <c r="T148" s="18" t="s">
        <v>1149</v>
      </c>
      <c r="U148" s="18" t="s">
        <v>1150</v>
      </c>
      <c r="V148" s="18" t="s">
        <v>1151</v>
      </c>
      <c r="W148" s="18" t="s">
        <v>1152</v>
      </c>
      <c r="X148" s="18" t="s">
        <v>640</v>
      </c>
      <c r="Y148"/>
      <c r="Z148"/>
      <c r="AA148"/>
      <c r="AB148"/>
      <c r="AC148"/>
      <c r="AD148"/>
      <c r="AE148"/>
      <c r="AF148"/>
      <c r="AG148"/>
      <c r="AH148"/>
      <c r="AI148"/>
      <c r="AJ148"/>
      <c r="AK148"/>
      <c r="AL148" s="13"/>
    </row>
    <row r="149" spans="1:43" ht="14.1" customHeight="1" x14ac:dyDescent="0.3">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s="13"/>
    </row>
    <row r="150" spans="1:43" ht="14.1" customHeight="1" x14ac:dyDescent="0.3">
      <c r="A150" s="7" t="s">
        <v>325</v>
      </c>
      <c r="B150" s="20">
        <v>4</v>
      </c>
      <c r="C150" s="20">
        <v>9.2000000000000011</v>
      </c>
      <c r="D150" s="23">
        <v>8.2000000000000011</v>
      </c>
      <c r="E150" s="20">
        <v>8.2000000000000011</v>
      </c>
      <c r="F150" s="20">
        <v>8</v>
      </c>
      <c r="G150" s="20">
        <v>5</v>
      </c>
      <c r="H150" s="20">
        <v>6.2</v>
      </c>
      <c r="I150" s="20">
        <v>2.2000000000000002</v>
      </c>
      <c r="J150" s="20">
        <v>8</v>
      </c>
      <c r="K150" s="20">
        <v>4</v>
      </c>
      <c r="L150" s="20">
        <v>6</v>
      </c>
      <c r="M150" s="20">
        <v>9.6000000000000014</v>
      </c>
      <c r="N150" s="20">
        <v>9.6000000000000014</v>
      </c>
      <c r="O150" s="20">
        <v>9.8000000000000007</v>
      </c>
      <c r="P150" s="20">
        <v>6.6000000000000014</v>
      </c>
      <c r="Q150" s="20">
        <v>11</v>
      </c>
      <c r="R150" s="20">
        <v>7.2</v>
      </c>
      <c r="S150" s="20">
        <v>9</v>
      </c>
      <c r="T150" s="20">
        <v>13</v>
      </c>
      <c r="U150" s="20">
        <v>11.6</v>
      </c>
      <c r="V150" s="20">
        <v>10.199999999999999</v>
      </c>
      <c r="W150" s="20">
        <v>21.2</v>
      </c>
      <c r="X150" s="20">
        <v>14.2</v>
      </c>
      <c r="Y150"/>
      <c r="Z150"/>
      <c r="AA150"/>
      <c r="AB150"/>
      <c r="AC150"/>
      <c r="AD150"/>
      <c r="AE150"/>
      <c r="AF150"/>
      <c r="AG150"/>
      <c r="AH150"/>
      <c r="AI150"/>
      <c r="AJ150"/>
      <c r="AK150"/>
      <c r="AL150" s="13"/>
    </row>
    <row r="151" spans="1:43" ht="14.1" customHeight="1" x14ac:dyDescent="0.3">
      <c r="A151" s="7" t="s">
        <v>1129</v>
      </c>
      <c r="B151" s="20">
        <v>4</v>
      </c>
      <c r="C151" s="20">
        <v>9</v>
      </c>
      <c r="D151" s="23">
        <v>8.2000000000000011</v>
      </c>
      <c r="E151" s="20">
        <v>8.2000000000000011</v>
      </c>
      <c r="F151" s="20">
        <v>7</v>
      </c>
      <c r="G151" s="20">
        <v>4.9000000000000004</v>
      </c>
      <c r="H151" s="20">
        <v>6.2</v>
      </c>
      <c r="I151" s="20">
        <v>2.2000000000000002</v>
      </c>
      <c r="J151" s="20">
        <v>5.6000000000000014</v>
      </c>
      <c r="K151" s="20">
        <v>4</v>
      </c>
      <c r="L151" s="20">
        <v>6</v>
      </c>
      <c r="M151" s="20">
        <v>7.8000000000000007</v>
      </c>
      <c r="N151" s="20">
        <v>8.6</v>
      </c>
      <c r="O151" s="20">
        <v>8.2000000000000011</v>
      </c>
      <c r="P151" s="20">
        <v>6.3000000000000007</v>
      </c>
      <c r="Q151" s="20">
        <v>10.199999999999999</v>
      </c>
      <c r="R151" s="20">
        <v>7.1000000000000014</v>
      </c>
      <c r="S151" s="20">
        <v>9</v>
      </c>
      <c r="T151" s="20">
        <v>11.6</v>
      </c>
      <c r="U151" s="20">
        <v>11.4</v>
      </c>
      <c r="V151" s="20">
        <v>9.2000000000000011</v>
      </c>
      <c r="W151" s="20">
        <v>18.899999999999999</v>
      </c>
      <c r="X151" s="20">
        <v>11.4</v>
      </c>
      <c r="Y151"/>
      <c r="Z151"/>
      <c r="AA151"/>
      <c r="AB151"/>
      <c r="AC151"/>
      <c r="AD151"/>
      <c r="AE151"/>
      <c r="AF151"/>
      <c r="AG151"/>
      <c r="AH151"/>
      <c r="AI151"/>
      <c r="AJ151"/>
      <c r="AK151"/>
      <c r="AL151" s="13"/>
    </row>
    <row r="152" spans="1:43" ht="14.1" customHeight="1" x14ac:dyDescent="0.3">
      <c r="A152" s="7" t="s">
        <v>903</v>
      </c>
      <c r="B152" s="20">
        <v>4</v>
      </c>
      <c r="C152" s="20">
        <v>9.2000000000000011</v>
      </c>
      <c r="D152" s="23">
        <v>7.2</v>
      </c>
      <c r="E152" s="20">
        <v>8.2000000000000011</v>
      </c>
      <c r="F152" s="20">
        <v>6.4</v>
      </c>
      <c r="G152" s="20">
        <v>4.9000000000000004</v>
      </c>
      <c r="H152" s="20">
        <v>5.2</v>
      </c>
      <c r="I152" s="20">
        <v>2.2000000000000002</v>
      </c>
      <c r="J152" s="20">
        <v>5</v>
      </c>
      <c r="K152" s="20">
        <v>4</v>
      </c>
      <c r="L152" s="20">
        <v>6</v>
      </c>
      <c r="M152" s="20">
        <v>7</v>
      </c>
      <c r="N152" s="20">
        <v>8.5</v>
      </c>
      <c r="O152" s="20">
        <v>8</v>
      </c>
      <c r="P152" s="20">
        <v>5.9</v>
      </c>
      <c r="Q152" s="20">
        <v>9.2000000000000011</v>
      </c>
      <c r="R152" s="20">
        <v>6.9</v>
      </c>
      <c r="S152" s="20">
        <v>7.8000000000000007</v>
      </c>
      <c r="T152" s="20">
        <v>10.3</v>
      </c>
      <c r="U152" s="20">
        <v>10.6</v>
      </c>
      <c r="V152" s="20">
        <v>9</v>
      </c>
      <c r="W152" s="20">
        <v>17</v>
      </c>
      <c r="X152" s="20">
        <v>10.4</v>
      </c>
      <c r="Y152"/>
      <c r="Z152"/>
      <c r="AA152"/>
      <c r="AB152"/>
      <c r="AC152"/>
      <c r="AD152"/>
      <c r="AE152"/>
      <c r="AF152"/>
      <c r="AG152"/>
      <c r="AH152"/>
      <c r="AI152"/>
      <c r="AJ152"/>
      <c r="AK152"/>
      <c r="AL152" s="13"/>
    </row>
    <row r="153" spans="1:43" ht="14.1" customHeight="1" x14ac:dyDescent="0.3">
      <c r="A153" s="7" t="s">
        <v>905</v>
      </c>
      <c r="B153" s="20">
        <v>2.4</v>
      </c>
      <c r="C153" s="20">
        <v>7.4</v>
      </c>
      <c r="D153" s="23">
        <v>7.2</v>
      </c>
      <c r="E153" s="20">
        <v>7.3000000000000007</v>
      </c>
      <c r="F153" s="20">
        <v>6</v>
      </c>
      <c r="G153" s="20">
        <v>3.8</v>
      </c>
      <c r="H153" s="20">
        <v>5</v>
      </c>
      <c r="I153" s="20">
        <v>2.2000000000000002</v>
      </c>
      <c r="J153" s="20">
        <v>5</v>
      </c>
      <c r="K153" s="20">
        <v>4.2</v>
      </c>
      <c r="L153" s="20">
        <v>4.4000000000000004</v>
      </c>
      <c r="M153" s="20">
        <v>6</v>
      </c>
      <c r="N153" s="20">
        <v>7</v>
      </c>
      <c r="O153" s="20">
        <v>8</v>
      </c>
      <c r="P153" s="20">
        <v>5.8000000000000007</v>
      </c>
      <c r="Q153" s="20">
        <v>7.2</v>
      </c>
      <c r="R153" s="20">
        <v>7.4</v>
      </c>
      <c r="S153" s="20">
        <v>8</v>
      </c>
      <c r="T153" s="20">
        <v>9.5</v>
      </c>
      <c r="U153" s="20">
        <v>10</v>
      </c>
      <c r="V153" s="20">
        <v>10.199999999999999</v>
      </c>
      <c r="W153" s="20">
        <v>15.6</v>
      </c>
      <c r="X153" s="20">
        <v>10.199999999999999</v>
      </c>
      <c r="Y153"/>
      <c r="Z153"/>
      <c r="AA153"/>
      <c r="AB153"/>
      <c r="AC153"/>
      <c r="AD153"/>
      <c r="AE153"/>
      <c r="AF153"/>
      <c r="AG153"/>
      <c r="AH153"/>
      <c r="AI153"/>
      <c r="AJ153"/>
      <c r="AK153"/>
      <c r="AL153" s="13"/>
    </row>
    <row r="154" spans="1:43" ht="14.1" customHeight="1" x14ac:dyDescent="0.3">
      <c r="A154" s="7" t="s">
        <v>1128</v>
      </c>
      <c r="B154" s="20">
        <v>2.2000000000000002</v>
      </c>
      <c r="C154" s="20">
        <v>6.2</v>
      </c>
      <c r="D154" s="23">
        <v>7.2</v>
      </c>
      <c r="E154" s="20">
        <v>7.3000000000000007</v>
      </c>
      <c r="F154" s="20">
        <v>5.2</v>
      </c>
      <c r="G154" s="20">
        <v>3.8</v>
      </c>
      <c r="H154" s="20">
        <v>4.2</v>
      </c>
      <c r="I154" s="20">
        <v>2.2000000000000002</v>
      </c>
      <c r="J154" s="20">
        <v>5</v>
      </c>
      <c r="K154" s="20">
        <v>3.4</v>
      </c>
      <c r="L154" s="20">
        <v>4.2</v>
      </c>
      <c r="M154" s="20">
        <v>6</v>
      </c>
      <c r="N154" s="20">
        <v>7</v>
      </c>
      <c r="O154" s="20">
        <v>8</v>
      </c>
      <c r="P154" s="20">
        <v>5.8000000000000007</v>
      </c>
      <c r="Q154" s="20">
        <v>7.2</v>
      </c>
      <c r="R154" s="20">
        <v>7.4</v>
      </c>
      <c r="S154" s="20">
        <v>8</v>
      </c>
      <c r="T154" s="20">
        <v>9.5</v>
      </c>
      <c r="U154" s="20">
        <v>10</v>
      </c>
      <c r="V154" s="20">
        <v>11</v>
      </c>
      <c r="W154" s="20">
        <v>15.6</v>
      </c>
      <c r="X154" s="20">
        <v>10</v>
      </c>
      <c r="Y154"/>
      <c r="Z154"/>
      <c r="AA154"/>
      <c r="AB154"/>
      <c r="AC154"/>
      <c r="AD154"/>
      <c r="AE154"/>
      <c r="AF154"/>
      <c r="AG154"/>
      <c r="AH154"/>
      <c r="AI154"/>
      <c r="AJ154"/>
      <c r="AK154"/>
      <c r="AL154" s="13"/>
    </row>
    <row r="155" spans="1:43" ht="14.1" customHeight="1" x14ac:dyDescent="0.3">
      <c r="A155" s="7" t="s">
        <v>1127</v>
      </c>
      <c r="B155" s="20">
        <v>2.2000000000000002</v>
      </c>
      <c r="C155" s="20">
        <v>7.2</v>
      </c>
      <c r="D155" s="23">
        <v>6.2</v>
      </c>
      <c r="E155" s="20">
        <v>6.2</v>
      </c>
      <c r="F155" s="20">
        <v>5.2</v>
      </c>
      <c r="G155" s="20">
        <v>1.1000000000000001</v>
      </c>
      <c r="H155" s="20">
        <v>2.6</v>
      </c>
      <c r="I155" s="20">
        <v>2</v>
      </c>
      <c r="J155" s="20">
        <v>5</v>
      </c>
      <c r="K155" s="20">
        <v>2.6</v>
      </c>
      <c r="L155" s="20">
        <v>4</v>
      </c>
      <c r="M155" s="20">
        <v>6</v>
      </c>
      <c r="N155" s="20">
        <v>6.8000000000000007</v>
      </c>
      <c r="O155" s="20">
        <v>8</v>
      </c>
      <c r="P155" s="20">
        <v>5.7</v>
      </c>
      <c r="Q155" s="20">
        <v>7.2</v>
      </c>
      <c r="R155" s="20">
        <v>6.5</v>
      </c>
      <c r="S155" s="20">
        <v>8.2000000000000011</v>
      </c>
      <c r="T155" s="20">
        <v>11.9</v>
      </c>
      <c r="U155" s="20">
        <v>10.8</v>
      </c>
      <c r="V155" s="20">
        <v>11</v>
      </c>
      <c r="W155" s="20">
        <v>15.6</v>
      </c>
      <c r="X155" s="20">
        <v>10</v>
      </c>
      <c r="Y155"/>
      <c r="Z155"/>
      <c r="AA155"/>
      <c r="AB155"/>
      <c r="AC155"/>
      <c r="AD155"/>
      <c r="AE155"/>
      <c r="AF155"/>
      <c r="AG155"/>
      <c r="AH155"/>
      <c r="AI155"/>
      <c r="AJ155"/>
      <c r="AK155"/>
      <c r="AL155" s="13"/>
    </row>
    <row r="156" spans="1:43" ht="14.1" customHeight="1" thickBot="1" x14ac:dyDescent="0.35">
      <c r="A156" s="7" t="s">
        <v>1126</v>
      </c>
      <c r="B156" s="20">
        <v>1.2</v>
      </c>
      <c r="C156" s="20">
        <v>7.2</v>
      </c>
      <c r="D156" s="23">
        <v>4</v>
      </c>
      <c r="E156" s="20">
        <v>3.2</v>
      </c>
      <c r="F156" s="20">
        <v>2.2000000000000002</v>
      </c>
      <c r="G156" s="20">
        <v>1.1000000000000001</v>
      </c>
      <c r="H156" s="20">
        <v>2.6</v>
      </c>
      <c r="I156" s="20">
        <v>3</v>
      </c>
      <c r="J156" s="20">
        <v>5.2</v>
      </c>
      <c r="K156" s="20">
        <v>2.2000000000000002</v>
      </c>
      <c r="L156" s="20">
        <v>4</v>
      </c>
      <c r="M156" s="20">
        <v>6</v>
      </c>
      <c r="N156" s="20">
        <v>5.2</v>
      </c>
      <c r="O156" s="20">
        <v>8</v>
      </c>
      <c r="P156" s="20">
        <v>5.6000000000000014</v>
      </c>
      <c r="Q156" s="20">
        <v>6.2</v>
      </c>
      <c r="R156" s="20">
        <v>6.4</v>
      </c>
      <c r="S156" s="20">
        <v>6.4</v>
      </c>
      <c r="T156" s="20">
        <v>8.4</v>
      </c>
      <c r="U156" s="20">
        <v>9.4</v>
      </c>
      <c r="V156" s="20">
        <v>10.4</v>
      </c>
      <c r="W156" s="20">
        <v>15.3</v>
      </c>
      <c r="X156" s="20">
        <v>10</v>
      </c>
      <c r="Y156"/>
      <c r="Z156"/>
      <c r="AA156"/>
      <c r="AB156"/>
      <c r="AC156"/>
      <c r="AD156"/>
      <c r="AE156"/>
      <c r="AF156"/>
      <c r="AG156"/>
      <c r="AH156"/>
      <c r="AI156"/>
      <c r="AJ156"/>
      <c r="AK156"/>
      <c r="AL156" s="13"/>
    </row>
    <row r="157" spans="1:43" ht="14.1" customHeight="1" thickBot="1" x14ac:dyDescent="0.35">
      <c r="A157" s="208" t="s">
        <v>1050</v>
      </c>
      <c r="B157" s="209">
        <v>1.2</v>
      </c>
      <c r="C157" s="209">
        <v>3</v>
      </c>
      <c r="D157" s="214">
        <v>1.2</v>
      </c>
      <c r="E157" s="209">
        <v>1</v>
      </c>
      <c r="F157" s="209">
        <v>1</v>
      </c>
      <c r="G157" s="209">
        <v>1.1000000000000001</v>
      </c>
      <c r="H157" s="209">
        <v>1.6</v>
      </c>
      <c r="I157" s="209">
        <v>3</v>
      </c>
      <c r="J157" s="209">
        <v>5.2</v>
      </c>
      <c r="K157" s="209">
        <v>3</v>
      </c>
      <c r="L157" s="209">
        <v>3.2</v>
      </c>
      <c r="M157" s="209">
        <v>5.2</v>
      </c>
      <c r="N157" s="209">
        <v>3.2</v>
      </c>
      <c r="O157" s="209">
        <v>8</v>
      </c>
      <c r="P157" s="209">
        <v>2</v>
      </c>
      <c r="Q157" s="209">
        <v>5.4</v>
      </c>
      <c r="R157" s="209">
        <v>6.1000000000000014</v>
      </c>
      <c r="S157" s="209">
        <v>5.6000000000000014</v>
      </c>
      <c r="T157" s="209">
        <v>8.3000000000000007</v>
      </c>
      <c r="U157" s="209">
        <v>9.6000000000000014</v>
      </c>
      <c r="V157" s="209">
        <v>11.8</v>
      </c>
      <c r="W157" s="209">
        <v>13.8</v>
      </c>
      <c r="X157" s="209">
        <v>10</v>
      </c>
      <c r="Y157" s="210"/>
      <c r="Z157"/>
      <c r="AA157"/>
      <c r="AB157"/>
      <c r="AC157"/>
      <c r="AD157"/>
      <c r="AE157"/>
      <c r="AF157"/>
      <c r="AG157"/>
      <c r="AH157"/>
      <c r="AI157"/>
      <c r="AJ157"/>
      <c r="AK157"/>
      <c r="AL157" s="13"/>
    </row>
    <row r="158" spans="1:43" ht="14.1" customHeight="1" x14ac:dyDescent="0.3">
      <c r="A158" s="7" t="s">
        <v>1049</v>
      </c>
      <c r="B158" s="20">
        <v>2</v>
      </c>
      <c r="C158" s="20">
        <v>3</v>
      </c>
      <c r="D158" s="23">
        <v>1.2</v>
      </c>
      <c r="E158" s="20">
        <v>1</v>
      </c>
      <c r="F158" s="20">
        <v>1</v>
      </c>
      <c r="G158" s="20">
        <v>1.1000000000000001</v>
      </c>
      <c r="H158" s="20">
        <v>1.6</v>
      </c>
      <c r="I158" s="20">
        <v>3</v>
      </c>
      <c r="J158" s="20">
        <v>5.2</v>
      </c>
      <c r="K158" s="20">
        <v>3</v>
      </c>
      <c r="L158" s="20">
        <v>3.2</v>
      </c>
      <c r="M158" s="20">
        <v>5.2</v>
      </c>
      <c r="N158" s="20">
        <v>3.2</v>
      </c>
      <c r="O158" s="20">
        <v>8</v>
      </c>
      <c r="P158" s="20">
        <v>1.9</v>
      </c>
      <c r="Q158" s="20">
        <v>5.4</v>
      </c>
      <c r="R158" s="20">
        <v>6.1000000000000014</v>
      </c>
      <c r="S158" s="20">
        <v>4.2</v>
      </c>
      <c r="T158" s="20">
        <v>8.3000000000000007</v>
      </c>
      <c r="U158" s="20">
        <v>9.4</v>
      </c>
      <c r="V158" s="20">
        <v>11.8</v>
      </c>
      <c r="W158" s="20">
        <v>13.8</v>
      </c>
      <c r="X158" s="20">
        <v>10</v>
      </c>
      <c r="Y158"/>
      <c r="Z158"/>
      <c r="AA158"/>
      <c r="AB158"/>
      <c r="AC158"/>
      <c r="AD158"/>
      <c r="AE158"/>
      <c r="AF158"/>
      <c r="AG158"/>
      <c r="AH158"/>
      <c r="AI158"/>
      <c r="AJ158"/>
      <c r="AK158"/>
      <c r="AL158" s="13"/>
    </row>
    <row r="159" spans="1:43" ht="14.1" customHeight="1" x14ac:dyDescent="0.3">
      <c r="A159" s="7" t="s">
        <v>893</v>
      </c>
      <c r="B159" s="20">
        <v>0.2</v>
      </c>
      <c r="C159" s="20">
        <v>0</v>
      </c>
      <c r="D159" s="23">
        <v>0</v>
      </c>
      <c r="E159" s="20">
        <v>0.2</v>
      </c>
      <c r="F159" s="20">
        <v>0</v>
      </c>
      <c r="G159" s="20">
        <v>0</v>
      </c>
      <c r="H159" s="20">
        <v>0</v>
      </c>
      <c r="I159" s="20">
        <v>0</v>
      </c>
      <c r="J159" s="20">
        <v>0</v>
      </c>
      <c r="K159" s="20">
        <v>0.2</v>
      </c>
      <c r="L159" s="20">
        <v>0</v>
      </c>
      <c r="M159" s="20">
        <v>0</v>
      </c>
      <c r="N159" s="20">
        <v>1</v>
      </c>
      <c r="O159" s="20">
        <v>0</v>
      </c>
      <c r="P159" s="20">
        <v>0</v>
      </c>
      <c r="Q159" s="20">
        <v>0</v>
      </c>
      <c r="R159" s="20">
        <v>0</v>
      </c>
      <c r="S159" s="20">
        <v>0</v>
      </c>
      <c r="T159" s="20">
        <v>0.2</v>
      </c>
      <c r="U159" s="20">
        <v>0</v>
      </c>
      <c r="V159" s="20">
        <v>0.2</v>
      </c>
      <c r="W159" s="20">
        <v>0.2</v>
      </c>
      <c r="X159" s="20">
        <v>0</v>
      </c>
      <c r="Y159"/>
      <c r="Z159"/>
      <c r="AA159"/>
      <c r="AB159"/>
      <c r="AC159"/>
      <c r="AD159"/>
      <c r="AE159"/>
      <c r="AF159"/>
      <c r="AG159"/>
      <c r="AH159"/>
      <c r="AI159"/>
      <c r="AJ159"/>
      <c r="AK159"/>
      <c r="AL159" s="13"/>
    </row>
    <row r="160" spans="1:43" ht="14.1" customHeight="1" x14ac:dyDescent="0.3">
      <c r="A160" s="21" t="s">
        <v>116</v>
      </c>
      <c r="B160" s="22">
        <f t="shared" ref="B160:X160" si="10">MAX(B150:B159)</f>
        <v>4</v>
      </c>
      <c r="C160" s="22">
        <f t="shared" si="10"/>
        <v>9.2000000000000011</v>
      </c>
      <c r="D160" s="22">
        <f t="shared" si="10"/>
        <v>8.2000000000000011</v>
      </c>
      <c r="E160" s="22">
        <f t="shared" si="10"/>
        <v>8.2000000000000011</v>
      </c>
      <c r="F160" s="22">
        <f t="shared" si="10"/>
        <v>8</v>
      </c>
      <c r="G160" s="22">
        <f t="shared" si="10"/>
        <v>5</v>
      </c>
      <c r="H160" s="22">
        <f t="shared" si="10"/>
        <v>6.2</v>
      </c>
      <c r="I160" s="22">
        <f t="shared" si="10"/>
        <v>3</v>
      </c>
      <c r="J160" s="22">
        <f t="shared" si="10"/>
        <v>8</v>
      </c>
      <c r="K160" s="22">
        <f t="shared" si="10"/>
        <v>4.2</v>
      </c>
      <c r="L160" s="22">
        <f t="shared" si="10"/>
        <v>6</v>
      </c>
      <c r="M160" s="22">
        <f t="shared" si="10"/>
        <v>9.6000000000000014</v>
      </c>
      <c r="N160" s="22">
        <f t="shared" si="10"/>
        <v>9.6000000000000014</v>
      </c>
      <c r="O160" s="22">
        <f t="shared" si="10"/>
        <v>9.8000000000000007</v>
      </c>
      <c r="P160" s="22">
        <f t="shared" si="10"/>
        <v>6.6000000000000014</v>
      </c>
      <c r="Q160" s="22">
        <f t="shared" si="10"/>
        <v>11</v>
      </c>
      <c r="R160" s="22">
        <f t="shared" si="10"/>
        <v>7.4</v>
      </c>
      <c r="S160" s="22">
        <f t="shared" si="10"/>
        <v>9</v>
      </c>
      <c r="T160" s="22">
        <f t="shared" si="10"/>
        <v>13</v>
      </c>
      <c r="U160" s="22">
        <f t="shared" si="10"/>
        <v>11.6</v>
      </c>
      <c r="V160" s="22">
        <f t="shared" si="10"/>
        <v>11.8</v>
      </c>
      <c r="W160" s="22">
        <f t="shared" si="10"/>
        <v>21.2</v>
      </c>
      <c r="X160" s="22">
        <f t="shared" si="10"/>
        <v>14.2</v>
      </c>
      <c r="Y160"/>
      <c r="Z160"/>
      <c r="AA160"/>
      <c r="AB160"/>
      <c r="AC160"/>
      <c r="AD160"/>
      <c r="AE160"/>
      <c r="AF160"/>
      <c r="AG160"/>
      <c r="AH160"/>
      <c r="AI160"/>
      <c r="AJ160"/>
      <c r="AK160"/>
      <c r="AL160" s="13"/>
    </row>
    <row r="161" spans="1:38" ht="14.1" customHeight="1" x14ac:dyDescent="0.3">
      <c r="A161" s="21" t="s">
        <v>117</v>
      </c>
      <c r="B161" s="23">
        <f t="shared" ref="B161:X161" si="11">HOUR(B148)</f>
        <v>6</v>
      </c>
      <c r="C161" s="23">
        <f t="shared" si="11"/>
        <v>7</v>
      </c>
      <c r="D161" s="23">
        <f t="shared" si="11"/>
        <v>7</v>
      </c>
      <c r="E161" s="23">
        <f t="shared" si="11"/>
        <v>8</v>
      </c>
      <c r="F161" s="23">
        <f t="shared" si="11"/>
        <v>8</v>
      </c>
      <c r="G161" s="23">
        <f t="shared" si="11"/>
        <v>9</v>
      </c>
      <c r="H161" s="23">
        <f t="shared" si="11"/>
        <v>9</v>
      </c>
      <c r="I161" s="23">
        <f t="shared" si="11"/>
        <v>10</v>
      </c>
      <c r="J161" s="23">
        <f t="shared" si="11"/>
        <v>10</v>
      </c>
      <c r="K161" s="23">
        <f t="shared" si="11"/>
        <v>11</v>
      </c>
      <c r="L161" s="23">
        <f t="shared" si="11"/>
        <v>11</v>
      </c>
      <c r="M161" s="23">
        <f t="shared" si="11"/>
        <v>12</v>
      </c>
      <c r="N161" s="23">
        <f t="shared" si="11"/>
        <v>12</v>
      </c>
      <c r="O161" s="23">
        <f t="shared" si="11"/>
        <v>13</v>
      </c>
      <c r="P161" s="23">
        <f t="shared" si="11"/>
        <v>13</v>
      </c>
      <c r="Q161" s="23">
        <f t="shared" si="11"/>
        <v>14</v>
      </c>
      <c r="R161" s="23">
        <f t="shared" si="11"/>
        <v>14</v>
      </c>
      <c r="S161" s="23">
        <f t="shared" si="11"/>
        <v>15</v>
      </c>
      <c r="T161" s="23">
        <f t="shared" si="11"/>
        <v>15</v>
      </c>
      <c r="U161" s="23">
        <f t="shared" si="11"/>
        <v>16</v>
      </c>
      <c r="V161" s="23">
        <f t="shared" si="11"/>
        <v>16</v>
      </c>
      <c r="W161" s="23">
        <f t="shared" si="11"/>
        <v>17</v>
      </c>
      <c r="X161" s="23">
        <f t="shared" si="11"/>
        <v>17</v>
      </c>
      <c r="Y161"/>
      <c r="Z161"/>
      <c r="AA161"/>
      <c r="AB161"/>
      <c r="AC161"/>
      <c r="AD161"/>
      <c r="AE161"/>
      <c r="AF161"/>
      <c r="AG161"/>
      <c r="AH161"/>
      <c r="AI161"/>
      <c r="AJ161" s="4"/>
      <c r="AK161" s="4"/>
      <c r="AL161" s="13"/>
    </row>
    <row r="162" spans="1:38" ht="14.1"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c r="Z162"/>
      <c r="AA162"/>
      <c r="AB162"/>
      <c r="AC162"/>
      <c r="AD162"/>
      <c r="AE162"/>
      <c r="AF162"/>
      <c r="AG162"/>
      <c r="AH162"/>
      <c r="AI162"/>
      <c r="AJ162"/>
      <c r="AK162"/>
      <c r="AL162" s="13"/>
    </row>
    <row r="163" spans="1:38" ht="14.1"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c r="Z163"/>
      <c r="AA163"/>
      <c r="AB163"/>
      <c r="AC163"/>
      <c r="AD163"/>
      <c r="AE163"/>
      <c r="AF163"/>
      <c r="AG163"/>
      <c r="AH163"/>
      <c r="AI163"/>
      <c r="AJ163" s="4"/>
      <c r="AK163" s="4"/>
      <c r="AL163" s="13"/>
    </row>
    <row r="164" spans="1:38" ht="14.1"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c r="AA164"/>
      <c r="AB164"/>
      <c r="AC164"/>
      <c r="AD164"/>
      <c r="AE164"/>
      <c r="AF164"/>
      <c r="AG164"/>
      <c r="AH164"/>
      <c r="AI164"/>
      <c r="AJ164"/>
      <c r="AK164" s="4"/>
      <c r="AL164" s="4"/>
    </row>
    <row r="165" spans="1:38" ht="14.1"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row>
    <row r="166" spans="1:38" ht="14.1"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row>
    <row r="167" spans="1:38" ht="14.1"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row>
    <row r="168" spans="1:38" ht="14.1"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row>
    <row r="169" spans="1:38" ht="14.1"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row>
    <row r="170" spans="1:38" ht="14.1"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row>
    <row r="171" spans="1:38" ht="14.1"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row>
    <row r="172" spans="1:38" ht="14.1"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row>
    <row r="173" spans="1:38" ht="14.1"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row>
    <row r="174" spans="1:38" ht="14.1"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row>
    <row r="175" spans="1:38" ht="14.1"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row>
    <row r="176" spans="1:38" ht="14.1"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row>
    <row r="177" spans="1:38" ht="14.1"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ht="14.1"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ht="14.1"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ht="14.1"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ht="14.1"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ht="14.1"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ht="14.1"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ht="14.1"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ht="14.1"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ht="14.1"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ht="14.1"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ht="14.1"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ht="14.1"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ht="14.1"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ht="14.1"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ht="14.1"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ht="14.1"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ht="14.1"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ht="14.1"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ht="14.1"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ht="14.1"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ht="14.1"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ht="14.1"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ht="14.1"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ht="14.1"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ht="14.1"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ht="14.1"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ht="14.1"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ht="14.1"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ht="14.1"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ht="14.1"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ht="14.1"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ht="14.1"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ht="14.1"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ht="14.1"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ht="14.1"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row>
    <row r="213" spans="1:38" ht="14.1"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row>
    <row r="214" spans="1:38" ht="14.1"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row>
    <row r="215" spans="1:38" ht="14.1"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row>
    <row r="216" spans="1:38" ht="14.1"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row>
    <row r="217" spans="1:38" ht="14.1"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row>
    <row r="218" spans="1:38" ht="14.1"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row>
    <row r="219" spans="1:38" ht="14.1"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row>
    <row r="220" spans="1:38" ht="14.1"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row>
    <row r="221" spans="1:38" ht="14.1"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row>
    <row r="222" spans="1:38" ht="14.1"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row>
    <row r="223" spans="1:38" ht="14.1"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row>
    <row r="224" spans="1:38" ht="14.1"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row>
    <row r="225" spans="1:38" ht="14.1"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row>
    <row r="226" spans="1:38" ht="14.1"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row>
    <row r="227" spans="1:38" ht="14.1"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row>
    <row r="228" spans="1:38" ht="14.1"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row>
    <row r="229" spans="1:38" ht="14.1"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row>
    <row r="230" spans="1:38" ht="14.1"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row>
    <row r="231" spans="1:38" ht="14.1"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row>
    <row r="232" spans="1:38" ht="14.1"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row>
    <row r="233" spans="1:38" ht="14.1"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row>
    <row r="234" spans="1:38" ht="14.1"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row>
    <row r="235" spans="1:38" ht="14.1"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row>
    <row r="236" spans="1:38" ht="14.1"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row>
    <row r="237" spans="1:38" ht="14.1"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row>
    <row r="238" spans="1:38" ht="14.1"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row>
    <row r="239" spans="1:38" ht="14.1"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row>
    <row r="240" spans="1:38" ht="14.1"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row>
    <row r="241" spans="1:38" ht="14.1"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row>
    <row r="242" spans="1:38" ht="14.1"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row>
    <row r="243" spans="1:38" ht="14.1"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row>
    <row r="244" spans="1:38" ht="14.1"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row>
    <row r="245" spans="1:38" ht="14.1"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row>
    <row r="246" spans="1:38" ht="14.1"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row>
    <row r="247" spans="1:38" ht="14.1"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row>
    <row r="248" spans="1:38" ht="14.1"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row>
    <row r="249" spans="1:38" ht="14.1"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row>
    <row r="250" spans="1:38" ht="14.1"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row>
    <row r="251" spans="1:38" ht="14.1"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row>
    <row r="252" spans="1:38" ht="14.1"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row>
    <row r="253" spans="1:38" ht="14.1"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row>
    <row r="254" spans="1:38" ht="14.1"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row>
    <row r="255" spans="1:38" ht="14.1"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row>
    <row r="256" spans="1:38" ht="14.1"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row>
    <row r="257" spans="1:38" ht="14.1"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row>
    <row r="258" spans="1:38" ht="14.1"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row>
    <row r="259" spans="1:38" ht="14.1"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row>
    <row r="260" spans="1:38" ht="14.1"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row>
    <row r="261" spans="1:38" ht="14.1"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row>
    <row r="262" spans="1:38" ht="14.1"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row>
    <row r="263" spans="1:38" ht="14.1"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row>
    <row r="264" spans="1:38" ht="14.1"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row>
    <row r="265" spans="1:38" ht="14.1"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row>
    <row r="266" spans="1:38" ht="14.1"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row>
    <row r="267" spans="1:38" ht="14.1"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row>
    <row r="268" spans="1:38" ht="14.1"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row>
    <row r="269" spans="1:38" ht="14.1"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row>
    <row r="270" spans="1:38" ht="14.1" customHeight="1" x14ac:dyDescent="0.3">
      <c r="A270" s="4"/>
      <c r="C270" s="4"/>
      <c r="E270" s="4"/>
      <c r="F270" s="4"/>
      <c r="G270" s="4"/>
      <c r="I270" s="4"/>
      <c r="J270" s="4"/>
      <c r="M270" s="4"/>
      <c r="N270" s="4"/>
      <c r="P270" s="4"/>
      <c r="R270" s="4"/>
      <c r="T270" s="4"/>
      <c r="V270" s="4"/>
      <c r="X270" s="4"/>
      <c r="Z270" s="4"/>
      <c r="AA270" s="4"/>
      <c r="AC270" s="4"/>
      <c r="AE270" s="4"/>
      <c r="AF270" s="4"/>
      <c r="AH270" s="4"/>
      <c r="AJ270" s="4"/>
      <c r="AK270" s="4"/>
      <c r="AL270" s="4"/>
    </row>
    <row r="271" spans="1:38" ht="14.1" customHeight="1" x14ac:dyDescent="0.3">
      <c r="A271" s="4"/>
      <c r="C271" s="4"/>
      <c r="E271" s="4"/>
      <c r="F271" s="4"/>
      <c r="G271" s="4"/>
      <c r="I271" s="4"/>
      <c r="J271" s="4"/>
      <c r="M271" s="4"/>
      <c r="N271" s="4"/>
      <c r="P271" s="4"/>
      <c r="R271" s="4"/>
      <c r="T271" s="4"/>
      <c r="V271" s="4"/>
      <c r="X271" s="4"/>
      <c r="Z271" s="4"/>
      <c r="AA271" s="4"/>
      <c r="AC271" s="4"/>
      <c r="AE271" s="4"/>
      <c r="AF271" s="4"/>
      <c r="AH271" s="4"/>
      <c r="AJ271" s="4"/>
      <c r="AK271" s="4"/>
      <c r="AL271" s="4"/>
    </row>
    <row r="272" spans="1:38" ht="14.1" customHeight="1" x14ac:dyDescent="0.3">
      <c r="A272" s="4"/>
      <c r="C272" s="4"/>
      <c r="E272" s="4"/>
      <c r="F272" s="4"/>
      <c r="G272" s="4"/>
      <c r="I272" s="4"/>
      <c r="J272" s="4"/>
      <c r="M272" s="4"/>
      <c r="N272" s="4"/>
      <c r="P272" s="4"/>
      <c r="R272" s="4"/>
      <c r="T272" s="4"/>
      <c r="V272" s="4"/>
      <c r="X272" s="4"/>
      <c r="Z272" s="4"/>
      <c r="AA272" s="4"/>
      <c r="AC272" s="4"/>
      <c r="AE272" s="4"/>
      <c r="AF272" s="4"/>
      <c r="AH272" s="4"/>
      <c r="AJ272" s="4"/>
      <c r="AK272" s="4"/>
      <c r="AL272" s="4"/>
    </row>
    <row r="273" spans="1:38" ht="14.1" customHeight="1" x14ac:dyDescent="0.3">
      <c r="A273" s="4"/>
      <c r="C273" s="4"/>
      <c r="E273" s="4"/>
      <c r="F273" s="4"/>
      <c r="G273" s="4"/>
      <c r="I273" s="4"/>
      <c r="J273" s="4"/>
      <c r="M273" s="4"/>
      <c r="N273" s="4"/>
      <c r="P273" s="4"/>
      <c r="R273" s="4"/>
      <c r="T273" s="4"/>
      <c r="V273" s="4"/>
      <c r="X273" s="4"/>
      <c r="Z273" s="4"/>
      <c r="AA273" s="4"/>
      <c r="AC273" s="4"/>
      <c r="AE273" s="4"/>
      <c r="AF273" s="4"/>
      <c r="AH273" s="4"/>
      <c r="AJ273" s="4"/>
      <c r="AK273" s="4"/>
      <c r="AL273" s="4"/>
    </row>
    <row r="274" spans="1:38" ht="14.1" customHeight="1" x14ac:dyDescent="0.3">
      <c r="A274" s="4"/>
      <c r="C274" s="4"/>
      <c r="E274" s="4"/>
      <c r="F274" s="4"/>
      <c r="G274" s="4"/>
      <c r="I274" s="4"/>
      <c r="J274" s="4"/>
      <c r="M274" s="4"/>
      <c r="N274" s="4"/>
      <c r="P274" s="4"/>
      <c r="R274" s="4"/>
      <c r="T274" s="4"/>
      <c r="V274" s="4"/>
      <c r="X274" s="4"/>
      <c r="Z274" s="4"/>
      <c r="AA274" s="4"/>
      <c r="AC274" s="4"/>
      <c r="AE274" s="4"/>
      <c r="AF274" s="4"/>
      <c r="AH274" s="4"/>
      <c r="AJ274" s="4"/>
      <c r="AK274" s="4"/>
      <c r="AL274" s="4"/>
    </row>
    <row r="275" spans="1:38" ht="14.1" customHeight="1" x14ac:dyDescent="0.3">
      <c r="A275" s="4"/>
      <c r="C275" s="4"/>
      <c r="E275" s="4"/>
      <c r="F275" s="4"/>
      <c r="G275" s="4"/>
      <c r="I275" s="4"/>
      <c r="J275" s="4"/>
      <c r="M275" s="4"/>
      <c r="N275" s="4"/>
      <c r="P275" s="4"/>
      <c r="R275" s="4"/>
      <c r="T275" s="4"/>
      <c r="V275" s="4"/>
      <c r="X275" s="4"/>
      <c r="Z275" s="4"/>
      <c r="AA275" s="4"/>
      <c r="AC275" s="4"/>
      <c r="AE275" s="4"/>
      <c r="AF275" s="4"/>
      <c r="AH275" s="4"/>
      <c r="AJ275" s="4"/>
      <c r="AK275" s="4"/>
      <c r="AL275" s="4"/>
    </row>
    <row r="276" spans="1:38" ht="14.1" customHeight="1" x14ac:dyDescent="0.3">
      <c r="A276" s="4"/>
      <c r="C276" s="4"/>
      <c r="E276" s="4"/>
      <c r="F276" s="4"/>
      <c r="G276" s="4"/>
      <c r="I276" s="4"/>
      <c r="J276" s="4"/>
      <c r="M276" s="4"/>
      <c r="N276" s="4"/>
      <c r="P276" s="4"/>
      <c r="R276" s="4"/>
      <c r="T276" s="4"/>
      <c r="V276" s="4"/>
      <c r="X276" s="4"/>
      <c r="Z276" s="4"/>
      <c r="AA276" s="4"/>
      <c r="AC276" s="4"/>
      <c r="AE276" s="4"/>
      <c r="AF276" s="4"/>
      <c r="AH276" s="4"/>
      <c r="AJ276" s="4"/>
      <c r="AK276" s="4"/>
      <c r="AL276" s="4"/>
    </row>
    <row r="277" spans="1:38" ht="14.1" customHeight="1" x14ac:dyDescent="0.3">
      <c r="A277" s="4"/>
      <c r="C277" s="4"/>
      <c r="E277" s="4"/>
      <c r="F277" s="4"/>
      <c r="G277" s="4"/>
      <c r="I277" s="4"/>
      <c r="J277" s="4"/>
      <c r="M277" s="4"/>
      <c r="N277" s="4"/>
      <c r="P277" s="4"/>
      <c r="R277" s="4"/>
      <c r="T277" s="4"/>
      <c r="V277" s="4"/>
      <c r="X277" s="4"/>
      <c r="Z277" s="4"/>
      <c r="AA277" s="4"/>
      <c r="AC277" s="4"/>
      <c r="AE277" s="4"/>
      <c r="AF277" s="4"/>
      <c r="AH277" s="4"/>
      <c r="AJ277" s="4"/>
      <c r="AK277" s="4"/>
      <c r="AL277" s="4"/>
    </row>
    <row r="278" spans="1:38" ht="14.1" customHeight="1" x14ac:dyDescent="0.3">
      <c r="A278" s="4"/>
      <c r="C278" s="4"/>
      <c r="E278" s="4"/>
      <c r="F278" s="4"/>
      <c r="G278" s="4"/>
      <c r="I278" s="4"/>
      <c r="J278" s="4"/>
      <c r="M278" s="4"/>
      <c r="N278" s="4"/>
      <c r="P278" s="4"/>
      <c r="R278" s="4"/>
      <c r="T278" s="4"/>
      <c r="V278" s="4"/>
      <c r="X278" s="4"/>
      <c r="Z278" s="4"/>
      <c r="AA278" s="4"/>
      <c r="AC278" s="4"/>
      <c r="AE278" s="4"/>
      <c r="AF278" s="4"/>
      <c r="AH278" s="4"/>
      <c r="AJ278" s="4"/>
      <c r="AK278" s="4"/>
      <c r="AL278" s="4"/>
    </row>
    <row r="279" spans="1:38" ht="14.1" customHeight="1" x14ac:dyDescent="0.3">
      <c r="A279" s="4"/>
      <c r="C279" s="4"/>
      <c r="E279" s="4"/>
      <c r="F279" s="4"/>
      <c r="G279" s="4"/>
      <c r="I279" s="4"/>
      <c r="J279" s="4"/>
      <c r="M279" s="4"/>
      <c r="N279" s="4"/>
      <c r="P279" s="4"/>
      <c r="R279" s="4"/>
      <c r="T279" s="4"/>
      <c r="V279" s="4"/>
      <c r="X279" s="4"/>
      <c r="Z279" s="4"/>
      <c r="AA279" s="4"/>
      <c r="AC279" s="4"/>
      <c r="AE279" s="4"/>
      <c r="AF279" s="4"/>
      <c r="AH279" s="4"/>
      <c r="AJ279" s="4"/>
      <c r="AK279" s="4"/>
      <c r="AL279" s="4"/>
    </row>
    <row r="280" spans="1:38" ht="14.1" customHeight="1" x14ac:dyDescent="0.3">
      <c r="A280" s="4"/>
      <c r="C280" s="4"/>
      <c r="E280" s="4"/>
      <c r="F280" s="4"/>
      <c r="G280" s="4"/>
      <c r="I280" s="4"/>
      <c r="J280" s="4"/>
      <c r="M280" s="4"/>
      <c r="N280" s="4"/>
      <c r="P280" s="4"/>
      <c r="R280" s="4"/>
      <c r="T280" s="4"/>
      <c r="V280" s="4"/>
      <c r="X280" s="4"/>
      <c r="Z280" s="4"/>
      <c r="AA280" s="4"/>
      <c r="AC280" s="4"/>
      <c r="AE280" s="4"/>
      <c r="AF280" s="4"/>
      <c r="AH280" s="4"/>
      <c r="AJ280" s="4"/>
      <c r="AK280" s="4"/>
      <c r="AL280" s="4"/>
    </row>
    <row r="281" spans="1:38" ht="14.1" customHeight="1" x14ac:dyDescent="0.3">
      <c r="A281" s="4"/>
      <c r="C281" s="4"/>
      <c r="E281" s="4"/>
      <c r="F281" s="4"/>
      <c r="G281" s="4"/>
      <c r="I281" s="4"/>
      <c r="J281" s="4"/>
      <c r="M281" s="4"/>
      <c r="N281" s="4"/>
      <c r="P281" s="4"/>
      <c r="R281" s="4"/>
      <c r="T281" s="4"/>
      <c r="V281" s="4"/>
      <c r="X281" s="4"/>
      <c r="Z281" s="4"/>
      <c r="AA281" s="4"/>
      <c r="AC281" s="4"/>
      <c r="AE281" s="4"/>
      <c r="AF281" s="4"/>
      <c r="AH281" s="4"/>
      <c r="AJ281" s="4"/>
      <c r="AK281" s="4"/>
      <c r="AL281" s="4"/>
    </row>
    <row r="282" spans="1:38" ht="14.1" customHeight="1" x14ac:dyDescent="0.3">
      <c r="A282" s="4"/>
      <c r="C282" s="4"/>
      <c r="E282" s="4"/>
      <c r="F282" s="4"/>
      <c r="G282" s="4"/>
      <c r="I282" s="4"/>
      <c r="J282" s="4"/>
      <c r="M282" s="4"/>
      <c r="N282" s="4"/>
      <c r="P282" s="4"/>
      <c r="R282" s="4"/>
      <c r="T282" s="4"/>
      <c r="V282" s="4"/>
      <c r="X282" s="4"/>
      <c r="Z282" s="4"/>
      <c r="AA282" s="4"/>
      <c r="AC282" s="4"/>
      <c r="AE282" s="4"/>
      <c r="AF282" s="4"/>
      <c r="AH282" s="4"/>
      <c r="AJ282" s="4"/>
      <c r="AK282" s="4"/>
      <c r="AL282" s="4"/>
    </row>
    <row r="283" spans="1:38" ht="14.1" customHeight="1" x14ac:dyDescent="0.3">
      <c r="A283" s="4"/>
      <c r="C283" s="4"/>
      <c r="E283" s="4"/>
      <c r="F283" s="4"/>
      <c r="G283" s="4"/>
      <c r="I283" s="4"/>
      <c r="J283" s="4"/>
      <c r="M283" s="4"/>
      <c r="N283" s="4"/>
      <c r="P283" s="4"/>
      <c r="R283" s="4"/>
      <c r="T283" s="4"/>
      <c r="V283" s="4"/>
      <c r="X283" s="4"/>
      <c r="Z283" s="4"/>
      <c r="AA283" s="4"/>
      <c r="AC283" s="4"/>
      <c r="AE283" s="4"/>
      <c r="AF283" s="4"/>
      <c r="AH283" s="4"/>
      <c r="AJ283" s="4"/>
      <c r="AK283" s="4"/>
      <c r="AL283" s="4"/>
    </row>
    <row r="284" spans="1:38" ht="14.1" customHeight="1" x14ac:dyDescent="0.3">
      <c r="A284" s="4"/>
      <c r="C284" s="4"/>
      <c r="E284" s="4"/>
      <c r="F284" s="4"/>
      <c r="G284" s="4"/>
      <c r="I284" s="4"/>
      <c r="J284" s="4"/>
      <c r="M284" s="4"/>
      <c r="N284" s="4"/>
      <c r="P284" s="4"/>
      <c r="R284" s="4"/>
      <c r="T284" s="4"/>
      <c r="V284" s="4"/>
      <c r="X284" s="4"/>
      <c r="Z284" s="4"/>
      <c r="AA284" s="4"/>
      <c r="AC284" s="4"/>
      <c r="AE284" s="4"/>
      <c r="AF284" s="4"/>
      <c r="AH284" s="4"/>
      <c r="AJ284" s="4"/>
      <c r="AK284" s="4"/>
      <c r="AL284" s="4"/>
    </row>
    <row r="285" spans="1:38" ht="14.1" customHeight="1" x14ac:dyDescent="0.3">
      <c r="A285" s="4"/>
      <c r="C285" s="4"/>
      <c r="E285" s="4"/>
      <c r="F285" s="4"/>
      <c r="G285" s="4"/>
      <c r="I285" s="4"/>
      <c r="J285" s="4"/>
      <c r="M285" s="4"/>
      <c r="N285" s="4"/>
      <c r="P285" s="4"/>
      <c r="R285" s="4"/>
      <c r="T285" s="4"/>
      <c r="V285" s="4"/>
      <c r="X285" s="4"/>
      <c r="Z285" s="4"/>
      <c r="AA285" s="4"/>
      <c r="AC285" s="4"/>
      <c r="AE285" s="4"/>
      <c r="AF285" s="4"/>
      <c r="AH285" s="4"/>
      <c r="AJ285" s="4"/>
      <c r="AK285" s="4"/>
      <c r="AL285" s="4"/>
    </row>
    <row r="286" spans="1:38" ht="14.1" customHeight="1" x14ac:dyDescent="0.3">
      <c r="A286" s="4"/>
      <c r="C286" s="4"/>
      <c r="E286" s="4"/>
      <c r="F286" s="4"/>
      <c r="G286" s="4"/>
      <c r="I286" s="4"/>
      <c r="J286" s="4"/>
      <c r="M286" s="4"/>
      <c r="N286" s="4"/>
      <c r="P286" s="4"/>
      <c r="R286" s="4"/>
      <c r="T286" s="4"/>
      <c r="V286" s="4"/>
      <c r="X286" s="4"/>
      <c r="Z286" s="4"/>
      <c r="AA286" s="4"/>
      <c r="AC286" s="4"/>
      <c r="AE286" s="4"/>
      <c r="AF286" s="4"/>
      <c r="AH286" s="4"/>
      <c r="AJ286" s="4"/>
      <c r="AK286" s="4"/>
      <c r="AL286" s="4"/>
    </row>
    <row r="287" spans="1:38" ht="14.1" customHeight="1" x14ac:dyDescent="0.3">
      <c r="A287" s="4"/>
      <c r="C287" s="4"/>
      <c r="E287" s="4"/>
      <c r="F287" s="4"/>
      <c r="G287" s="4"/>
      <c r="I287" s="4"/>
      <c r="J287" s="4"/>
      <c r="M287" s="4"/>
      <c r="N287" s="4"/>
      <c r="P287" s="4"/>
      <c r="R287" s="4"/>
      <c r="T287" s="4"/>
      <c r="V287" s="4"/>
      <c r="X287" s="4"/>
      <c r="Z287" s="4"/>
      <c r="AA287" s="4"/>
      <c r="AC287" s="4"/>
      <c r="AE287" s="4"/>
      <c r="AF287" s="4"/>
      <c r="AH287" s="4"/>
      <c r="AJ287" s="4"/>
      <c r="AK287" s="4"/>
      <c r="AL287" s="4"/>
    </row>
    <row r="288" spans="1:38" ht="14.1" customHeight="1" x14ac:dyDescent="0.3">
      <c r="A288" s="4"/>
      <c r="C288" s="4"/>
      <c r="E288" s="4"/>
      <c r="F288" s="4"/>
      <c r="G288" s="4"/>
      <c r="I288" s="4"/>
      <c r="J288" s="4"/>
      <c r="M288" s="4"/>
      <c r="N288" s="4"/>
      <c r="P288" s="4"/>
      <c r="R288" s="4"/>
      <c r="T288" s="4"/>
      <c r="V288" s="4"/>
      <c r="X288" s="4"/>
      <c r="Z288" s="4"/>
      <c r="AA288" s="4"/>
      <c r="AC288" s="4"/>
      <c r="AE288" s="4"/>
      <c r="AF288" s="4"/>
      <c r="AH288" s="4"/>
      <c r="AJ288" s="4"/>
      <c r="AK288" s="4"/>
      <c r="AL288" s="4"/>
    </row>
    <row r="289" spans="1:38" ht="14.1" customHeight="1" x14ac:dyDescent="0.3">
      <c r="A289" s="4"/>
      <c r="C289" s="4"/>
      <c r="E289" s="4"/>
      <c r="F289" s="4"/>
      <c r="G289" s="4"/>
      <c r="I289" s="4"/>
      <c r="J289" s="4"/>
      <c r="M289" s="4"/>
      <c r="N289" s="4"/>
      <c r="P289" s="4"/>
      <c r="R289" s="4"/>
      <c r="T289" s="4"/>
      <c r="V289" s="4"/>
      <c r="X289" s="4"/>
      <c r="Z289" s="4"/>
      <c r="AA289" s="4"/>
      <c r="AC289" s="4"/>
      <c r="AE289" s="4"/>
      <c r="AF289" s="4"/>
      <c r="AH289" s="4"/>
      <c r="AJ289" s="4"/>
      <c r="AK289" s="4"/>
      <c r="AL289" s="4"/>
    </row>
    <row r="290" spans="1:38" ht="14.1" customHeight="1" x14ac:dyDescent="0.3">
      <c r="A290" s="4"/>
      <c r="C290" s="4"/>
      <c r="E290" s="4"/>
      <c r="F290" s="4"/>
      <c r="G290" s="4"/>
      <c r="I290" s="4"/>
      <c r="J290" s="4"/>
      <c r="M290" s="4"/>
      <c r="N290" s="4"/>
      <c r="P290" s="4"/>
      <c r="R290" s="4"/>
      <c r="T290" s="4"/>
      <c r="V290" s="4"/>
      <c r="X290" s="4"/>
      <c r="Z290" s="4"/>
      <c r="AA290" s="4"/>
      <c r="AC290" s="4"/>
      <c r="AE290" s="4"/>
      <c r="AF290" s="4"/>
      <c r="AH290" s="4"/>
      <c r="AJ290" s="4"/>
      <c r="AK290" s="4"/>
      <c r="AL290" s="4"/>
    </row>
    <row r="291" spans="1:38" ht="14.1" customHeight="1" x14ac:dyDescent="0.3">
      <c r="A291" s="4"/>
      <c r="C291" s="4"/>
      <c r="E291" s="4"/>
      <c r="F291" s="4"/>
      <c r="G291" s="4"/>
      <c r="I291" s="4"/>
      <c r="J291" s="4"/>
      <c r="M291" s="4"/>
      <c r="N291" s="4"/>
      <c r="P291" s="4"/>
      <c r="R291" s="4"/>
      <c r="T291" s="4"/>
      <c r="V291" s="4"/>
      <c r="X291" s="4"/>
      <c r="Z291" s="4"/>
      <c r="AA291" s="4"/>
      <c r="AC291" s="4"/>
      <c r="AE291" s="4"/>
      <c r="AF291" s="4"/>
      <c r="AH291" s="4"/>
      <c r="AJ291" s="4"/>
      <c r="AK291" s="4"/>
      <c r="AL291" s="4"/>
    </row>
    <row r="292" spans="1:38" ht="14.1" customHeight="1" x14ac:dyDescent="0.3">
      <c r="A292" s="4"/>
      <c r="C292" s="4"/>
      <c r="E292" s="4"/>
      <c r="F292" s="4"/>
      <c r="G292" s="4"/>
      <c r="I292" s="4"/>
      <c r="J292" s="4"/>
      <c r="M292" s="4"/>
      <c r="N292" s="4"/>
      <c r="P292" s="4"/>
      <c r="R292" s="4"/>
      <c r="T292" s="4"/>
      <c r="V292" s="4"/>
      <c r="X292" s="4"/>
      <c r="Z292" s="4"/>
      <c r="AA292" s="4"/>
      <c r="AC292" s="4"/>
      <c r="AE292" s="4"/>
      <c r="AF292" s="4"/>
      <c r="AH292" s="4"/>
      <c r="AJ292" s="4"/>
      <c r="AK292" s="4"/>
      <c r="AL292" s="4"/>
    </row>
    <row r="293" spans="1:38" ht="14.1" customHeight="1" x14ac:dyDescent="0.3">
      <c r="A293" s="4"/>
      <c r="C293" s="4"/>
      <c r="E293" s="4"/>
      <c r="F293" s="4"/>
      <c r="G293" s="4"/>
      <c r="I293" s="4"/>
      <c r="J293" s="4"/>
      <c r="M293" s="4"/>
      <c r="N293" s="4"/>
      <c r="P293" s="4"/>
      <c r="R293" s="4"/>
      <c r="T293" s="4"/>
      <c r="V293" s="4"/>
      <c r="X293" s="4"/>
      <c r="Z293" s="4"/>
      <c r="AA293" s="4"/>
      <c r="AC293" s="4"/>
      <c r="AE293" s="4"/>
      <c r="AF293" s="4"/>
      <c r="AH293" s="4"/>
      <c r="AJ293" s="4"/>
      <c r="AK293" s="4"/>
      <c r="AL293" s="4"/>
    </row>
    <row r="294" spans="1:38" ht="14.1" customHeight="1" x14ac:dyDescent="0.3">
      <c r="A294" s="4"/>
      <c r="C294" s="4"/>
      <c r="E294" s="4"/>
      <c r="F294" s="4"/>
      <c r="G294" s="4"/>
      <c r="I294" s="4"/>
      <c r="J294" s="4"/>
      <c r="M294" s="4"/>
      <c r="N294" s="4"/>
      <c r="P294" s="4"/>
      <c r="R294" s="4"/>
      <c r="T294" s="4"/>
      <c r="V294" s="4"/>
      <c r="X294" s="4"/>
      <c r="Z294" s="4"/>
      <c r="AA294" s="4"/>
      <c r="AC294" s="4"/>
      <c r="AE294" s="4"/>
      <c r="AF294" s="4"/>
      <c r="AH294" s="4"/>
      <c r="AJ294" s="4"/>
      <c r="AK294" s="4"/>
      <c r="AL294" s="4"/>
    </row>
    <row r="295" spans="1:38" ht="14.1" customHeight="1" x14ac:dyDescent="0.3">
      <c r="A295" s="4"/>
      <c r="C295" s="4"/>
      <c r="E295" s="4"/>
      <c r="F295" s="4"/>
      <c r="G295" s="4"/>
      <c r="I295" s="4"/>
      <c r="J295" s="4"/>
      <c r="M295" s="4"/>
      <c r="N295" s="4"/>
      <c r="P295" s="4"/>
      <c r="R295" s="4"/>
      <c r="T295" s="4"/>
      <c r="V295" s="4"/>
      <c r="X295" s="4"/>
      <c r="Z295" s="4"/>
      <c r="AA295" s="4"/>
      <c r="AC295" s="4"/>
      <c r="AE295" s="4"/>
      <c r="AF295" s="4"/>
      <c r="AH295" s="4"/>
      <c r="AJ295" s="4"/>
      <c r="AK295" s="4"/>
      <c r="AL295" s="4"/>
    </row>
    <row r="296" spans="1:38" ht="14.1" customHeight="1" x14ac:dyDescent="0.3">
      <c r="A296" s="4"/>
      <c r="C296" s="4"/>
      <c r="E296" s="4"/>
      <c r="F296" s="4"/>
      <c r="G296" s="4"/>
      <c r="I296" s="4"/>
      <c r="J296" s="4"/>
      <c r="M296" s="4"/>
      <c r="N296" s="4"/>
      <c r="P296" s="4"/>
      <c r="R296" s="4"/>
      <c r="T296" s="4"/>
      <c r="V296" s="4"/>
      <c r="X296" s="4"/>
      <c r="Z296" s="4"/>
      <c r="AA296" s="4"/>
      <c r="AC296" s="4"/>
      <c r="AE296" s="4"/>
      <c r="AF296" s="4"/>
      <c r="AH296" s="4"/>
      <c r="AJ296" s="4"/>
      <c r="AK296" s="4"/>
      <c r="AL296" s="4"/>
    </row>
    <row r="297" spans="1:38" ht="14.1" customHeight="1" x14ac:dyDescent="0.3">
      <c r="A297" s="4"/>
      <c r="C297" s="4"/>
      <c r="E297" s="4"/>
      <c r="F297" s="4"/>
      <c r="G297" s="4"/>
      <c r="I297" s="4"/>
      <c r="J297" s="4"/>
      <c r="M297" s="4"/>
      <c r="N297" s="4"/>
      <c r="P297" s="4"/>
      <c r="R297" s="4"/>
      <c r="T297" s="4"/>
      <c r="V297" s="4"/>
      <c r="X297" s="4"/>
      <c r="Z297" s="4"/>
      <c r="AA297" s="4"/>
      <c r="AC297" s="4"/>
      <c r="AE297" s="4"/>
      <c r="AF297" s="4"/>
      <c r="AH297" s="4"/>
      <c r="AJ297" s="4"/>
      <c r="AK297" s="4"/>
      <c r="AL297" s="4"/>
    </row>
    <row r="298" spans="1:38" ht="14.1" customHeight="1" x14ac:dyDescent="0.3">
      <c r="A298" s="4"/>
      <c r="C298" s="4"/>
      <c r="E298" s="4"/>
      <c r="F298" s="4"/>
      <c r="G298" s="4"/>
      <c r="I298" s="4"/>
      <c r="J298" s="4"/>
      <c r="M298" s="4"/>
      <c r="N298" s="4"/>
      <c r="P298" s="4"/>
      <c r="R298" s="4"/>
      <c r="T298" s="4"/>
      <c r="V298" s="4"/>
      <c r="X298" s="4"/>
      <c r="Z298" s="4"/>
      <c r="AA298" s="4"/>
      <c r="AC298" s="4"/>
      <c r="AE298" s="4"/>
      <c r="AF298" s="4"/>
      <c r="AH298" s="4"/>
      <c r="AJ298" s="4"/>
      <c r="AK298" s="4"/>
      <c r="AL298" s="4"/>
    </row>
    <row r="299" spans="1:38" ht="14.1" customHeight="1" x14ac:dyDescent="0.3">
      <c r="A299" s="4"/>
      <c r="AJ299" s="4"/>
      <c r="AK299" s="4"/>
      <c r="AL299" s="4"/>
    </row>
    <row r="300" spans="1:38" ht="14.1" customHeight="1" x14ac:dyDescent="0.3">
      <c r="A300" s="4"/>
      <c r="AJ300" s="4"/>
      <c r="AK300" s="4"/>
      <c r="AL300" s="4"/>
    </row>
    <row r="301" spans="1:38" ht="14.1" customHeight="1" x14ac:dyDescent="0.3">
      <c r="A301" s="4"/>
      <c r="AJ301" s="4"/>
      <c r="AK301" s="4"/>
      <c r="AL301" s="4"/>
    </row>
    <row r="302" spans="1:38" ht="14.1" customHeight="1" x14ac:dyDescent="0.3">
      <c r="A302" s="4"/>
      <c r="AJ302" s="4"/>
      <c r="AK302" s="4"/>
      <c r="AL302" s="4"/>
    </row>
    <row r="303" spans="1:38" ht="14.1" customHeight="1" x14ac:dyDescent="0.3">
      <c r="A303" s="4"/>
      <c r="AJ303" s="4"/>
      <c r="AK303" s="4"/>
      <c r="AL303" s="4"/>
    </row>
    <row r="304" spans="1:38" ht="14.1" customHeight="1" x14ac:dyDescent="0.3">
      <c r="A304" s="4"/>
      <c r="AL304" s="4"/>
    </row>
    <row r="305" spans="1:38" ht="14.1" customHeight="1" x14ac:dyDescent="0.3">
      <c r="A305" s="4"/>
      <c r="AL305" s="4"/>
    </row>
    <row r="306" spans="1:38" ht="14.1" customHeight="1" x14ac:dyDescent="0.3">
      <c r="A306" s="4"/>
      <c r="AL306" s="4"/>
    </row>
    <row r="307" spans="1:38" ht="14.1" customHeight="1" x14ac:dyDescent="0.3">
      <c r="A307" s="4"/>
      <c r="AL307" s="4"/>
    </row>
    <row r="308" spans="1:38" ht="14.1" customHeight="1" x14ac:dyDescent="0.3">
      <c r="A308" s="4"/>
      <c r="AL308" s="4"/>
    </row>
    <row r="309" spans="1:38" ht="14.1" customHeight="1" x14ac:dyDescent="0.3">
      <c r="A309" s="4"/>
      <c r="AL309" s="4"/>
    </row>
    <row r="310" spans="1:38" ht="14.1" customHeight="1" x14ac:dyDescent="0.3">
      <c r="A310" s="4"/>
      <c r="AL310" s="4"/>
    </row>
    <row r="311" spans="1:38" ht="14.1" customHeight="1" x14ac:dyDescent="0.3">
      <c r="A311" s="4"/>
      <c r="AL311" s="4"/>
    </row>
    <row r="312" spans="1:38" ht="14.1" customHeight="1" x14ac:dyDescent="0.3">
      <c r="A312" s="4"/>
      <c r="AL312" s="4"/>
    </row>
    <row r="313" spans="1:38" ht="14.1" customHeight="1" x14ac:dyDescent="0.3">
      <c r="A313" s="4"/>
      <c r="AL313" s="4"/>
    </row>
    <row r="314" spans="1:38" ht="14.1" customHeight="1" x14ac:dyDescent="0.3">
      <c r="A314" s="4"/>
      <c r="AL314" s="4"/>
    </row>
    <row r="315" spans="1:38" ht="14.1" customHeight="1" x14ac:dyDescent="0.3">
      <c r="A315" s="4"/>
      <c r="AL315" s="4"/>
    </row>
    <row r="316" spans="1:38" ht="14.1" customHeight="1" x14ac:dyDescent="0.3">
      <c r="A316" s="4"/>
      <c r="AL316" s="4"/>
    </row>
    <row r="317" spans="1:38" ht="14.1" customHeight="1" x14ac:dyDescent="0.3">
      <c r="A317" s="4"/>
      <c r="AL317" s="4"/>
    </row>
    <row r="318" spans="1:38" ht="14.1" customHeight="1" x14ac:dyDescent="0.3">
      <c r="A318" s="4"/>
      <c r="AL318" s="4"/>
    </row>
    <row r="319" spans="1:38" ht="14.1" customHeight="1" x14ac:dyDescent="0.3">
      <c r="A319" s="4"/>
      <c r="AL319" s="4"/>
    </row>
    <row r="320" spans="1:38" ht="14.1" customHeight="1" x14ac:dyDescent="0.3">
      <c r="A320" s="4"/>
      <c r="AL320" s="4"/>
    </row>
    <row r="321" spans="1:38" ht="14.1" customHeight="1" x14ac:dyDescent="0.3">
      <c r="A321" s="4"/>
      <c r="AL321" s="4"/>
    </row>
    <row r="322" spans="1:38" ht="14.1" customHeight="1" x14ac:dyDescent="0.3">
      <c r="A322" s="4"/>
      <c r="AL322" s="4"/>
    </row>
    <row r="323" spans="1:38" ht="14.1" customHeight="1" x14ac:dyDescent="0.3">
      <c r="A323" s="4"/>
      <c r="AL323" s="4"/>
    </row>
    <row r="324" spans="1:38" ht="14.1" customHeight="1" x14ac:dyDescent="0.3">
      <c r="A324" s="4"/>
      <c r="AL324" s="4"/>
    </row>
    <row r="325" spans="1:38" ht="14.1" customHeight="1" x14ac:dyDescent="0.3">
      <c r="A325" s="4"/>
      <c r="AL325" s="4"/>
    </row>
    <row r="326" spans="1:38" ht="14.1" customHeight="1" x14ac:dyDescent="0.3">
      <c r="A326" s="4"/>
      <c r="AL326" s="4"/>
    </row>
    <row r="327" spans="1:38" ht="14.1" customHeight="1" x14ac:dyDescent="0.3">
      <c r="A327" s="4"/>
      <c r="AL327" s="4"/>
    </row>
    <row r="328" spans="1:38" ht="14.1" customHeight="1" x14ac:dyDescent="0.3">
      <c r="A328" s="4"/>
      <c r="AL328" s="4"/>
    </row>
    <row r="329" spans="1:38" ht="14.1" customHeight="1" x14ac:dyDescent="0.3">
      <c r="A329" s="4"/>
      <c r="AL329" s="4"/>
    </row>
    <row r="330" spans="1:38" ht="14.1" customHeight="1" x14ac:dyDescent="0.3">
      <c r="AL330" s="4"/>
    </row>
    <row r="331" spans="1:38" ht="14.1" customHeight="1" x14ac:dyDescent="0.3">
      <c r="AL331" s="4"/>
    </row>
    <row r="332" spans="1:38" ht="14.1" customHeight="1" x14ac:dyDescent="0.3">
      <c r="AL332" s="4"/>
    </row>
  </sheetData>
  <conditionalFormatting sqref="B31:X44">
    <cfRule type="cellIs" dxfId="135" priority="22" operator="between">
      <formula>$D$1</formula>
      <formula>$D$2</formula>
    </cfRule>
    <cfRule type="cellIs" dxfId="134" priority="23" operator="between">
      <formula>$C$1</formula>
      <formula>$C$2</formula>
    </cfRule>
    <cfRule type="cellIs" dxfId="133" priority="21" operator="between">
      <formula>$E$1</formula>
      <formula>$E$2</formula>
    </cfRule>
    <cfRule type="cellIs" dxfId="132" priority="24" operator="between">
      <formula>$B$1</formula>
      <formula>$B$2</formula>
    </cfRule>
  </conditionalFormatting>
  <conditionalFormatting sqref="B150:X159">
    <cfRule type="cellIs" dxfId="131" priority="36" operator="between">
      <formula>$B$1</formula>
      <formula>$B$2</formula>
    </cfRule>
    <cfRule type="cellIs" dxfId="130" priority="35" operator="between">
      <formula>$C$1</formula>
      <formula>$C$2</formula>
    </cfRule>
    <cfRule type="cellIs" dxfId="129" priority="34" operator="between">
      <formula>$D$1</formula>
      <formula>$D$2</formula>
    </cfRule>
    <cfRule type="cellIs" dxfId="128" priority="33" operator="between">
      <formula>$E$1</formula>
      <formula>$E$2</formula>
    </cfRule>
  </conditionalFormatting>
  <conditionalFormatting sqref="B9:Z22">
    <cfRule type="cellIs" dxfId="127" priority="1" operator="between">
      <formula>$E$1</formula>
      <formula>$E$2</formula>
    </cfRule>
    <cfRule type="cellIs" dxfId="126" priority="2" operator="between">
      <formula>$D$1</formula>
      <formula>$D$2</formula>
    </cfRule>
    <cfRule type="cellIs" dxfId="125" priority="3" operator="between">
      <formula>$C$1</formula>
      <formula>$C$2</formula>
    </cfRule>
    <cfRule type="cellIs" dxfId="124" priority="4" operator="between">
      <formula>$B$1</formula>
      <formula>$B$2</formula>
    </cfRule>
  </conditionalFormatting>
  <conditionalFormatting sqref="B132:Z141">
    <cfRule type="cellIs" dxfId="123" priority="44" operator="between">
      <formula>$B$1</formula>
      <formula>$B$2</formula>
    </cfRule>
    <cfRule type="cellIs" dxfId="122" priority="43" operator="between">
      <formula>$C$1</formula>
      <formula>$C$2</formula>
    </cfRule>
    <cfRule type="cellIs" dxfId="121" priority="42" operator="between">
      <formula>$D$1</formula>
      <formula>$D$2</formula>
    </cfRule>
    <cfRule type="cellIs" dxfId="120" priority="41" operator="between">
      <formula>$E$1</formula>
      <formula>$E$2</formula>
    </cfRule>
  </conditionalFormatting>
  <conditionalFormatting sqref="B53:AJ83">
    <cfRule type="cellIs" dxfId="119" priority="19" operator="between">
      <formula>$C$1</formula>
      <formula>$C$2</formula>
    </cfRule>
    <cfRule type="cellIs" dxfId="118" priority="20" operator="between">
      <formula>$B$1</formula>
      <formula>$B$2</formula>
    </cfRule>
    <cfRule type="cellIs" dxfId="117" priority="18" operator="between">
      <formula>$D$1</formula>
      <formula>$D$2</formula>
    </cfRule>
    <cfRule type="cellIs" dxfId="116" priority="17" operator="between">
      <formula>$E$1</formula>
      <formula>$E$2</formula>
    </cfRule>
  </conditionalFormatting>
  <conditionalFormatting sqref="B91:AJ122">
    <cfRule type="cellIs" dxfId="115" priority="16" operator="between">
      <formula>$B$1</formula>
      <formula>$B$2</formula>
    </cfRule>
    <cfRule type="cellIs" dxfId="114" priority="15" operator="between">
      <formula>$C$1</formula>
      <formula>$C$2</formula>
    </cfRule>
    <cfRule type="cellIs" dxfId="113" priority="14" operator="between">
      <formula>$D$1</formula>
      <formula>$D$2</formula>
    </cfRule>
    <cfRule type="cellIs" dxfId="112" priority="13" operator="between">
      <formula>$E$1</formula>
      <formula>$E$2</formula>
    </cfRule>
  </conditionalFormatting>
  <pageMargins left="0.19685039370078741" right="0.19685039370078741" top="0.19685039370078741" bottom="0.19685039370078741" header="0" footer="0"/>
  <pageSetup paperSize="9" scale="72"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A3624-E1BC-49E6-950F-D7C5BFF1A5DE}">
  <sheetPr>
    <pageSetUpPr fitToPage="1"/>
  </sheetPr>
  <dimension ref="A1:BY333"/>
  <sheetViews>
    <sheetView showZeros="0" topLeftCell="AC52" zoomScaleNormal="100" workbookViewId="0">
      <selection activeCell="O174" sqref="O174"/>
    </sheetView>
  </sheetViews>
  <sheetFormatPr defaultColWidth="4.6640625" defaultRowHeight="14.1" customHeight="1" x14ac:dyDescent="0.3"/>
  <cols>
    <col min="1" max="1" width="34" style="13" customWidth="1"/>
    <col min="2" max="2" width="4.6640625" style="215" customWidth="1"/>
    <col min="3" max="38" width="4.6640625" style="12" customWidth="1"/>
    <col min="39" max="61" width="4.6640625" style="13"/>
    <col min="63" max="63" width="5" bestFit="1" customWidth="1"/>
    <col min="66" max="67" width="5" bestFit="1" customWidth="1"/>
    <col min="71" max="71" width="5" bestFit="1" customWidth="1"/>
    <col min="78" max="16384" width="4.6640625" style="13"/>
  </cols>
  <sheetData>
    <row r="1" spans="1:42" ht="14.1" customHeight="1" x14ac:dyDescent="0.3">
      <c r="A1" s="7" t="s">
        <v>80</v>
      </c>
      <c r="B1" s="8">
        <v>0</v>
      </c>
      <c r="C1" s="9">
        <v>8</v>
      </c>
      <c r="D1" s="10">
        <v>25</v>
      </c>
      <c r="E1" s="207">
        <v>65</v>
      </c>
      <c r="F1" s="13"/>
      <c r="G1"/>
      <c r="H1"/>
      <c r="I1"/>
      <c r="J1"/>
      <c r="K1"/>
      <c r="L1"/>
      <c r="M1"/>
      <c r="N1"/>
      <c r="O1"/>
      <c r="P1"/>
      <c r="Q1"/>
      <c r="R1"/>
      <c r="S1"/>
      <c r="T1"/>
      <c r="U1"/>
      <c r="V1"/>
      <c r="W1"/>
      <c r="X1"/>
      <c r="Y1" s="13"/>
      <c r="Z1" s="13"/>
      <c r="AA1" s="13"/>
      <c r="AB1" s="13"/>
      <c r="AC1" s="13"/>
      <c r="AD1" s="13"/>
      <c r="AE1" s="13"/>
      <c r="AF1" s="13"/>
      <c r="AG1" s="13"/>
      <c r="AH1" s="13"/>
      <c r="AI1" s="13"/>
      <c r="AJ1" s="13"/>
      <c r="AK1" s="13"/>
      <c r="AL1" s="13"/>
    </row>
    <row r="2" spans="1:42" ht="14.1" customHeight="1" x14ac:dyDescent="0.3">
      <c r="A2" s="14"/>
      <c r="B2" s="8">
        <f>C1-0.00001</f>
        <v>7.9999900000000004</v>
      </c>
      <c r="C2" s="9">
        <f>D1-0.00001</f>
        <v>24.99999</v>
      </c>
      <c r="D2" s="10">
        <f>E1-0.00001</f>
        <v>64.999989999999997</v>
      </c>
      <c r="E2" s="207">
        <v>999</v>
      </c>
      <c r="F2" s="13"/>
      <c r="G2"/>
      <c r="H2"/>
      <c r="I2"/>
      <c r="J2"/>
      <c r="K2"/>
      <c r="L2"/>
      <c r="M2"/>
      <c r="N2"/>
      <c r="O2"/>
      <c r="P2"/>
      <c r="Q2"/>
      <c r="R2"/>
      <c r="S2"/>
      <c r="T2"/>
      <c r="U2"/>
      <c r="V2"/>
      <c r="W2"/>
      <c r="X2"/>
      <c r="Y2" s="13"/>
      <c r="Z2" s="13"/>
      <c r="AA2" s="13"/>
      <c r="AB2" s="13"/>
      <c r="AC2" s="13"/>
      <c r="AD2" s="13"/>
      <c r="AE2" s="13"/>
      <c r="AF2" s="13"/>
      <c r="AG2" s="13"/>
      <c r="AH2" s="13"/>
      <c r="AI2" s="13"/>
      <c r="AJ2" s="13"/>
      <c r="AK2" s="13"/>
      <c r="AL2" s="13"/>
    </row>
    <row r="3" spans="1:42" ht="14.1" customHeight="1" x14ac:dyDescent="0.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c r="AK3"/>
      <c r="AL3"/>
    </row>
    <row r="4" spans="1:42" ht="14.1" customHeight="1" x14ac:dyDescent="0.3">
      <c r="A4"/>
      <c r="B4"/>
      <c r="C4"/>
      <c r="D4"/>
      <c r="E4"/>
      <c r="F4"/>
      <c r="G4"/>
      <c r="H4"/>
      <c r="I4"/>
      <c r="J4"/>
      <c r="K4"/>
      <c r="L4"/>
      <c r="M4"/>
      <c r="N4"/>
      <c r="O4"/>
      <c r="P4"/>
      <c r="Q4"/>
      <c r="R4"/>
      <c r="S4"/>
      <c r="T4"/>
      <c r="U4"/>
      <c r="V4"/>
      <c r="W4"/>
      <c r="X4"/>
      <c r="Y4"/>
      <c r="Z4"/>
      <c r="AA4"/>
      <c r="AB4"/>
      <c r="AC4"/>
      <c r="AD4"/>
      <c r="AE4"/>
      <c r="AF4"/>
      <c r="AG4"/>
      <c r="AH4"/>
      <c r="AI4"/>
      <c r="AJ4"/>
      <c r="AK4"/>
      <c r="AL4"/>
      <c r="AM4"/>
      <c r="AN4"/>
      <c r="AO4"/>
      <c r="AP4"/>
    </row>
    <row r="5" spans="1:42" ht="14.1" customHeight="1" x14ac:dyDescent="0.3">
      <c r="A5" s="15" t="s">
        <v>1153</v>
      </c>
      <c r="B5" s="13"/>
      <c r="C5" s="13"/>
      <c r="D5" s="13"/>
      <c r="E5" s="13"/>
      <c r="F5" s="13"/>
      <c r="G5" s="13"/>
      <c r="H5" s="13"/>
      <c r="I5" s="13"/>
      <c r="J5" s="13"/>
      <c r="K5" s="13"/>
      <c r="L5" s="13"/>
      <c r="M5" s="13"/>
      <c r="N5" s="13"/>
      <c r="O5" s="13"/>
      <c r="P5" s="13"/>
      <c r="Q5" s="13"/>
      <c r="R5" s="13"/>
      <c r="S5" s="13"/>
      <c r="T5" s="13"/>
      <c r="U5" s="13"/>
      <c r="V5" s="13"/>
      <c r="W5" s="13"/>
      <c r="X5" s="13"/>
      <c r="Y5" s="13"/>
      <c r="Z5"/>
      <c r="AA5"/>
      <c r="AB5"/>
      <c r="AC5"/>
      <c r="AD5"/>
      <c r="AE5"/>
      <c r="AF5"/>
      <c r="AG5"/>
      <c r="AH5"/>
      <c r="AI5"/>
      <c r="AJ5"/>
      <c r="AK5"/>
      <c r="AL5"/>
      <c r="AM5"/>
      <c r="AN5"/>
      <c r="AO5"/>
    </row>
    <row r="6" spans="1:42" ht="14.1" customHeight="1" x14ac:dyDescent="0.3">
      <c r="A6" s="16" t="s">
        <v>82</v>
      </c>
      <c r="B6" s="16">
        <v>1001</v>
      </c>
      <c r="C6" s="16">
        <v>1003</v>
      </c>
      <c r="D6" s="16">
        <v>1007</v>
      </c>
      <c r="E6" s="16">
        <v>1011</v>
      </c>
      <c r="F6" s="16">
        <v>1015</v>
      </c>
      <c r="G6" s="16">
        <v>1017</v>
      </c>
      <c r="H6" s="16">
        <v>1019</v>
      </c>
      <c r="I6" s="16">
        <v>1021</v>
      </c>
      <c r="J6" s="16">
        <v>1023</v>
      </c>
      <c r="K6" s="16">
        <v>1025</v>
      </c>
      <c r="L6" s="16">
        <v>1027</v>
      </c>
      <c r="M6" s="16">
        <v>1029</v>
      </c>
      <c r="N6" s="16">
        <v>1031</v>
      </c>
      <c r="O6" s="16">
        <v>1033</v>
      </c>
      <c r="P6" s="16">
        <v>1035</v>
      </c>
      <c r="Q6" s="16">
        <v>1037</v>
      </c>
      <c r="R6" s="16">
        <v>1039</v>
      </c>
      <c r="S6" s="16">
        <v>1041</v>
      </c>
      <c r="T6" s="16">
        <v>1043</v>
      </c>
      <c r="U6" s="16">
        <v>1045</v>
      </c>
      <c r="V6" s="16">
        <v>1047</v>
      </c>
      <c r="W6" s="16">
        <v>1049</v>
      </c>
      <c r="X6" s="16">
        <v>1051</v>
      </c>
      <c r="Y6" s="16">
        <v>1053</v>
      </c>
      <c r="Z6"/>
      <c r="AA6"/>
      <c r="AB6"/>
      <c r="AC6"/>
      <c r="AD6"/>
      <c r="AE6"/>
      <c r="AF6"/>
      <c r="AG6"/>
      <c r="AH6"/>
      <c r="AI6"/>
      <c r="AJ6"/>
      <c r="AK6"/>
      <c r="AL6"/>
      <c r="AM6"/>
      <c r="AN6"/>
      <c r="AO6"/>
    </row>
    <row r="7" spans="1:42" ht="14.1" customHeight="1" x14ac:dyDescent="0.3">
      <c r="A7" s="18" t="s">
        <v>83</v>
      </c>
      <c r="B7" s="18" t="s">
        <v>1040</v>
      </c>
      <c r="C7" s="18" t="s">
        <v>825</v>
      </c>
      <c r="D7" s="18" t="s">
        <v>753</v>
      </c>
      <c r="E7" s="18" t="s">
        <v>755</v>
      </c>
      <c r="F7" s="18" t="s">
        <v>757</v>
      </c>
      <c r="G7" s="18" t="s">
        <v>759</v>
      </c>
      <c r="H7" s="18" t="s">
        <v>1042</v>
      </c>
      <c r="I7" s="18" t="s">
        <v>760</v>
      </c>
      <c r="J7" s="18" t="s">
        <v>762</v>
      </c>
      <c r="K7" s="18" t="s">
        <v>764</v>
      </c>
      <c r="L7" s="18" t="s">
        <v>766</v>
      </c>
      <c r="M7" s="18" t="s">
        <v>768</v>
      </c>
      <c r="N7" s="18" t="s">
        <v>1043</v>
      </c>
      <c r="O7" s="18" t="s">
        <v>1044</v>
      </c>
      <c r="P7" s="18" t="s">
        <v>1045</v>
      </c>
      <c r="Q7" s="18" t="s">
        <v>1046</v>
      </c>
      <c r="R7" s="18" t="s">
        <v>630</v>
      </c>
      <c r="S7" s="18" t="s">
        <v>631</v>
      </c>
      <c r="T7" s="18" t="s">
        <v>632</v>
      </c>
      <c r="U7" s="18" t="s">
        <v>633</v>
      </c>
      <c r="V7" s="18" t="s">
        <v>635</v>
      </c>
      <c r="W7" s="18" t="s">
        <v>637</v>
      </c>
      <c r="X7" s="18" t="s">
        <v>639</v>
      </c>
      <c r="Y7" s="18" t="s">
        <v>1047</v>
      </c>
      <c r="Z7"/>
      <c r="AA7"/>
      <c r="AB7"/>
      <c r="AC7"/>
      <c r="AD7"/>
      <c r="AE7"/>
      <c r="AF7"/>
      <c r="AG7"/>
      <c r="AH7"/>
      <c r="AI7"/>
      <c r="AJ7"/>
      <c r="AK7"/>
      <c r="AL7"/>
      <c r="AM7"/>
      <c r="AN7"/>
      <c r="AO7"/>
    </row>
    <row r="8" spans="1:42" ht="14.1" customHeight="1" x14ac:dyDescent="0.3">
      <c r="A8"/>
      <c r="B8"/>
      <c r="C8"/>
      <c r="D8"/>
      <c r="E8"/>
      <c r="F8"/>
      <c r="G8"/>
      <c r="H8"/>
      <c r="I8"/>
      <c r="J8"/>
      <c r="K8"/>
      <c r="L8"/>
      <c r="M8"/>
      <c r="N8"/>
      <c r="O8"/>
      <c r="P8"/>
      <c r="Q8"/>
      <c r="R8"/>
      <c r="S8"/>
      <c r="T8"/>
      <c r="U8"/>
      <c r="V8"/>
      <c r="W8"/>
      <c r="X8"/>
      <c r="Y8"/>
      <c r="Z8"/>
      <c r="AA8"/>
      <c r="AB8"/>
      <c r="AC8"/>
      <c r="AD8"/>
      <c r="AE8"/>
      <c r="AF8"/>
      <c r="AG8"/>
      <c r="AH8"/>
      <c r="AI8"/>
      <c r="AJ8"/>
      <c r="AK8"/>
      <c r="AL8"/>
      <c r="AM8"/>
      <c r="AN8"/>
      <c r="AO8"/>
    </row>
    <row r="9" spans="1:42" ht="14.1" customHeight="1" thickBot="1" x14ac:dyDescent="0.35">
      <c r="A9" s="7" t="s">
        <v>893</v>
      </c>
      <c r="B9" s="20">
        <v>2.6</v>
      </c>
      <c r="C9" s="20">
        <v>2</v>
      </c>
      <c r="D9" s="20">
        <v>3</v>
      </c>
      <c r="E9" s="20">
        <v>4</v>
      </c>
      <c r="F9" s="20">
        <v>7.4</v>
      </c>
      <c r="G9" s="20">
        <v>2</v>
      </c>
      <c r="H9" s="20">
        <v>2.8</v>
      </c>
      <c r="I9" s="20">
        <v>3.8</v>
      </c>
      <c r="J9" s="20">
        <v>3</v>
      </c>
      <c r="K9" s="20">
        <v>4</v>
      </c>
      <c r="L9" s="20">
        <v>2</v>
      </c>
      <c r="M9" s="20">
        <v>6</v>
      </c>
      <c r="N9" s="20">
        <v>3.8</v>
      </c>
      <c r="O9" s="20">
        <v>4</v>
      </c>
      <c r="P9" s="20">
        <v>3.8</v>
      </c>
      <c r="Q9" s="20">
        <v>3.8</v>
      </c>
      <c r="R9" s="20">
        <v>2.8</v>
      </c>
      <c r="S9" s="20">
        <v>2</v>
      </c>
      <c r="T9" s="20">
        <v>1</v>
      </c>
      <c r="U9" s="20">
        <v>3.8</v>
      </c>
      <c r="V9" s="20">
        <v>1.8</v>
      </c>
      <c r="W9" s="20">
        <v>1</v>
      </c>
      <c r="X9" s="20">
        <v>1.8</v>
      </c>
      <c r="Y9" s="20">
        <v>0.8</v>
      </c>
      <c r="Z9"/>
      <c r="AA9"/>
      <c r="AB9"/>
      <c r="AC9"/>
      <c r="AD9"/>
      <c r="AE9"/>
      <c r="AF9"/>
      <c r="AG9"/>
      <c r="AH9"/>
      <c r="AI9"/>
      <c r="AJ9"/>
      <c r="AK9"/>
      <c r="AL9"/>
      <c r="AM9"/>
      <c r="AN9"/>
      <c r="AO9"/>
    </row>
    <row r="10" spans="1:42" ht="14.1" customHeight="1" thickBot="1" x14ac:dyDescent="0.35">
      <c r="A10" s="208" t="s">
        <v>1049</v>
      </c>
      <c r="B10" s="209">
        <v>2.6</v>
      </c>
      <c r="C10" s="209">
        <v>2</v>
      </c>
      <c r="D10" s="209">
        <v>3</v>
      </c>
      <c r="E10" s="209">
        <v>4</v>
      </c>
      <c r="F10" s="209">
        <v>7.4</v>
      </c>
      <c r="G10" s="209">
        <v>2</v>
      </c>
      <c r="H10" s="209">
        <v>2.8</v>
      </c>
      <c r="I10" s="209">
        <v>3.8</v>
      </c>
      <c r="J10" s="209">
        <v>3</v>
      </c>
      <c r="K10" s="209">
        <v>4</v>
      </c>
      <c r="L10" s="209">
        <v>2</v>
      </c>
      <c r="M10" s="209">
        <v>6</v>
      </c>
      <c r="N10" s="209">
        <v>3.8</v>
      </c>
      <c r="O10" s="209">
        <v>4</v>
      </c>
      <c r="P10" s="209">
        <v>3.8</v>
      </c>
      <c r="Q10" s="209">
        <v>3.8</v>
      </c>
      <c r="R10" s="209">
        <v>2</v>
      </c>
      <c r="S10" s="209">
        <v>1.8</v>
      </c>
      <c r="T10" s="209">
        <v>1</v>
      </c>
      <c r="U10" s="209">
        <v>3.8</v>
      </c>
      <c r="V10" s="209">
        <v>2</v>
      </c>
      <c r="W10" s="209">
        <v>1</v>
      </c>
      <c r="X10" s="209">
        <v>1.8</v>
      </c>
      <c r="Y10" s="209">
        <v>0.8</v>
      </c>
      <c r="Z10" s="210"/>
      <c r="AA10"/>
      <c r="AB10"/>
      <c r="AC10"/>
      <c r="AD10"/>
      <c r="AE10"/>
      <c r="AF10"/>
      <c r="AG10"/>
      <c r="AH10"/>
      <c r="AI10"/>
      <c r="AJ10"/>
      <c r="AK10"/>
      <c r="AL10"/>
      <c r="AM10"/>
      <c r="AN10"/>
      <c r="AO10"/>
    </row>
    <row r="11" spans="1:42" ht="14.1" customHeight="1" x14ac:dyDescent="0.3">
      <c r="A11" s="7" t="s">
        <v>1050</v>
      </c>
      <c r="B11" s="20">
        <v>4.6000000000000014</v>
      </c>
      <c r="C11" s="20">
        <v>2</v>
      </c>
      <c r="D11" s="20">
        <v>3</v>
      </c>
      <c r="E11" s="20">
        <v>5.7</v>
      </c>
      <c r="F11" s="20">
        <v>7.6000000000000014</v>
      </c>
      <c r="G11" s="20">
        <v>3</v>
      </c>
      <c r="H11" s="20">
        <v>2.8</v>
      </c>
      <c r="I11" s="20">
        <v>5.4</v>
      </c>
      <c r="J11" s="20">
        <v>3.8</v>
      </c>
      <c r="K11" s="20">
        <v>4</v>
      </c>
      <c r="L11" s="20">
        <v>2.8</v>
      </c>
      <c r="M11" s="20">
        <v>7</v>
      </c>
      <c r="N11" s="20">
        <v>4</v>
      </c>
      <c r="O11" s="20">
        <v>4.8000000000000007</v>
      </c>
      <c r="P11" s="20">
        <v>3.8</v>
      </c>
      <c r="Q11" s="20">
        <v>4.6000000000000014</v>
      </c>
      <c r="R11" s="20">
        <v>2.8</v>
      </c>
      <c r="S11" s="20">
        <v>3.6</v>
      </c>
      <c r="T11" s="20">
        <v>1</v>
      </c>
      <c r="U11" s="20">
        <v>5.8000000000000007</v>
      </c>
      <c r="V11" s="20">
        <v>2</v>
      </c>
      <c r="W11" s="20">
        <v>2</v>
      </c>
      <c r="X11" s="20">
        <v>3</v>
      </c>
      <c r="Y11" s="20">
        <v>1.8</v>
      </c>
      <c r="Z11"/>
      <c r="AA11"/>
      <c r="AB11"/>
      <c r="AC11"/>
      <c r="AD11"/>
      <c r="AE11"/>
      <c r="AF11"/>
      <c r="AG11"/>
      <c r="AH11"/>
      <c r="AI11"/>
      <c r="AJ11"/>
      <c r="AK11"/>
      <c r="AL11"/>
      <c r="AM11"/>
      <c r="AN11"/>
      <c r="AO11"/>
    </row>
    <row r="12" spans="1:42" ht="14.1" customHeight="1" x14ac:dyDescent="0.3">
      <c r="A12" s="7" t="s">
        <v>1051</v>
      </c>
      <c r="B12" s="20">
        <v>4.6000000000000014</v>
      </c>
      <c r="C12" s="20">
        <v>2</v>
      </c>
      <c r="D12" s="20">
        <v>2</v>
      </c>
      <c r="E12" s="20">
        <v>4.7</v>
      </c>
      <c r="F12" s="20">
        <v>7.6000000000000014</v>
      </c>
      <c r="G12" s="20">
        <v>3.8</v>
      </c>
      <c r="H12" s="20">
        <v>3.8</v>
      </c>
      <c r="I12" s="20">
        <v>6.6000000000000014</v>
      </c>
      <c r="J12" s="20">
        <v>4.2</v>
      </c>
      <c r="K12" s="20">
        <v>4.4000000000000004</v>
      </c>
      <c r="L12" s="20">
        <v>3.8</v>
      </c>
      <c r="M12" s="20">
        <v>7.2</v>
      </c>
      <c r="N12" s="20">
        <v>4</v>
      </c>
      <c r="O12" s="20">
        <v>4.8000000000000007</v>
      </c>
      <c r="P12" s="20">
        <v>2.6</v>
      </c>
      <c r="Q12" s="20">
        <v>4.4000000000000004</v>
      </c>
      <c r="R12" s="20">
        <v>5</v>
      </c>
      <c r="S12" s="20">
        <v>3.6</v>
      </c>
      <c r="T12" s="20">
        <v>1</v>
      </c>
      <c r="U12" s="20">
        <v>5.2</v>
      </c>
      <c r="V12" s="20">
        <v>1</v>
      </c>
      <c r="W12" s="20">
        <v>2</v>
      </c>
      <c r="X12" s="20">
        <v>2.8</v>
      </c>
      <c r="Y12" s="20">
        <v>1.8</v>
      </c>
      <c r="Z12"/>
      <c r="AA12"/>
      <c r="AB12"/>
      <c r="AC12"/>
      <c r="AD12"/>
      <c r="AE12"/>
      <c r="AF12"/>
      <c r="AG12"/>
      <c r="AH12"/>
      <c r="AI12"/>
      <c r="AJ12"/>
      <c r="AK12"/>
      <c r="AL12"/>
      <c r="AM12"/>
      <c r="AN12"/>
      <c r="AO12"/>
    </row>
    <row r="13" spans="1:42" ht="14.1" customHeight="1" x14ac:dyDescent="0.3">
      <c r="A13" s="7" t="s">
        <v>1052</v>
      </c>
      <c r="B13" s="20">
        <v>3.8</v>
      </c>
      <c r="C13" s="20">
        <v>1</v>
      </c>
      <c r="D13" s="20">
        <v>1</v>
      </c>
      <c r="E13" s="20">
        <v>4</v>
      </c>
      <c r="F13" s="20">
        <v>5</v>
      </c>
      <c r="G13" s="20">
        <v>3.8</v>
      </c>
      <c r="H13" s="20">
        <v>3.8</v>
      </c>
      <c r="I13" s="20">
        <v>6.6000000000000014</v>
      </c>
      <c r="J13" s="20">
        <v>4.6000000000000014</v>
      </c>
      <c r="K13" s="20">
        <v>4.6000000000000014</v>
      </c>
      <c r="L13" s="20">
        <v>4</v>
      </c>
      <c r="M13" s="20">
        <v>7.2</v>
      </c>
      <c r="N13" s="20">
        <v>4.8000000000000007</v>
      </c>
      <c r="O13" s="20">
        <v>4.8000000000000007</v>
      </c>
      <c r="P13" s="20">
        <v>2.8</v>
      </c>
      <c r="Q13" s="20">
        <v>3</v>
      </c>
      <c r="R13" s="20">
        <v>3.8</v>
      </c>
      <c r="S13" s="20">
        <v>2.9</v>
      </c>
      <c r="T13" s="20">
        <v>1.8</v>
      </c>
      <c r="U13" s="20">
        <v>5.2</v>
      </c>
      <c r="V13" s="20">
        <v>1</v>
      </c>
      <c r="W13" s="20">
        <v>2</v>
      </c>
      <c r="X13" s="20">
        <v>2.8</v>
      </c>
      <c r="Y13" s="20">
        <v>1.8</v>
      </c>
      <c r="Z13"/>
      <c r="AA13"/>
      <c r="AB13"/>
      <c r="AC13"/>
      <c r="AD13"/>
      <c r="AE13"/>
      <c r="AF13"/>
      <c r="AG13"/>
      <c r="AH13"/>
      <c r="AI13"/>
      <c r="AJ13"/>
      <c r="AK13"/>
      <c r="AL13"/>
      <c r="AM13"/>
      <c r="AN13"/>
      <c r="AO13"/>
    </row>
    <row r="14" spans="1:42" ht="14.1" customHeight="1" x14ac:dyDescent="0.3">
      <c r="A14" s="7" t="s">
        <v>377</v>
      </c>
      <c r="B14" s="20">
        <v>4.6000000000000014</v>
      </c>
      <c r="C14" s="20">
        <v>2</v>
      </c>
      <c r="D14" s="20">
        <v>2.8</v>
      </c>
      <c r="E14" s="20">
        <v>4.1000000000000014</v>
      </c>
      <c r="F14" s="20">
        <v>5.4</v>
      </c>
      <c r="G14" s="20">
        <v>6.6000000000000014</v>
      </c>
      <c r="H14" s="20">
        <v>4.8000000000000007</v>
      </c>
      <c r="I14" s="20">
        <v>6.6000000000000014</v>
      </c>
      <c r="J14" s="20">
        <v>5</v>
      </c>
      <c r="K14" s="20">
        <v>5.4</v>
      </c>
      <c r="L14" s="20">
        <v>5.8000000000000007</v>
      </c>
      <c r="M14" s="20">
        <v>6.4</v>
      </c>
      <c r="N14" s="20">
        <v>5.8000000000000007</v>
      </c>
      <c r="O14" s="20">
        <v>4</v>
      </c>
      <c r="P14" s="20">
        <v>3.5</v>
      </c>
      <c r="Q14" s="20">
        <v>5</v>
      </c>
      <c r="R14" s="20">
        <v>6.6000000000000014</v>
      </c>
      <c r="S14" s="20">
        <v>2.5</v>
      </c>
      <c r="T14" s="20">
        <v>4.8000000000000007</v>
      </c>
      <c r="U14" s="20">
        <v>6.6000000000000014</v>
      </c>
      <c r="V14" s="20">
        <v>3.3</v>
      </c>
      <c r="W14" s="20">
        <v>2</v>
      </c>
      <c r="X14" s="20">
        <v>4.8000000000000007</v>
      </c>
      <c r="Y14" s="20">
        <v>1.8</v>
      </c>
      <c r="Z14"/>
      <c r="AA14"/>
      <c r="AB14"/>
      <c r="AC14"/>
      <c r="AD14"/>
      <c r="AE14"/>
      <c r="AF14"/>
      <c r="AG14"/>
      <c r="AH14"/>
      <c r="AI14"/>
      <c r="AJ14"/>
      <c r="AK14"/>
      <c r="AL14"/>
      <c r="AM14"/>
      <c r="AN14"/>
      <c r="AO14"/>
    </row>
    <row r="15" spans="1:42" ht="14.1" customHeight="1" x14ac:dyDescent="0.3">
      <c r="A15" s="7" t="s">
        <v>376</v>
      </c>
      <c r="B15" s="20">
        <v>6.2</v>
      </c>
      <c r="C15" s="20">
        <v>2.8</v>
      </c>
      <c r="D15" s="20">
        <v>3</v>
      </c>
      <c r="E15" s="20">
        <v>4.9000000000000004</v>
      </c>
      <c r="F15" s="20">
        <v>5.4</v>
      </c>
      <c r="G15" s="20">
        <v>6.6000000000000014</v>
      </c>
      <c r="H15" s="20">
        <v>5.6000000000000014</v>
      </c>
      <c r="I15" s="20">
        <v>6.6000000000000014</v>
      </c>
      <c r="J15" s="20">
        <v>6.3000000000000007</v>
      </c>
      <c r="K15" s="20">
        <v>6.4</v>
      </c>
      <c r="L15" s="20">
        <v>5</v>
      </c>
      <c r="M15" s="20">
        <v>6.3000000000000007</v>
      </c>
      <c r="N15" s="20">
        <v>6.3000000000000007</v>
      </c>
      <c r="O15" s="20">
        <v>4</v>
      </c>
      <c r="P15" s="20">
        <v>3.5</v>
      </c>
      <c r="Q15" s="20">
        <v>6</v>
      </c>
      <c r="R15" s="20">
        <v>6.8000000000000007</v>
      </c>
      <c r="S15" s="20">
        <v>2.5</v>
      </c>
      <c r="T15" s="20">
        <v>5</v>
      </c>
      <c r="U15" s="20">
        <v>5</v>
      </c>
      <c r="V15" s="20">
        <v>3.3</v>
      </c>
      <c r="W15" s="20">
        <v>2.8</v>
      </c>
      <c r="X15" s="20">
        <v>4.8000000000000007</v>
      </c>
      <c r="Y15" s="20">
        <v>4</v>
      </c>
      <c r="Z15"/>
      <c r="AA15"/>
      <c r="AB15"/>
      <c r="AC15"/>
      <c r="AD15"/>
      <c r="AE15"/>
      <c r="AF15"/>
      <c r="AG15"/>
      <c r="AH15"/>
      <c r="AI15"/>
      <c r="AJ15"/>
      <c r="AK15"/>
      <c r="AL15"/>
      <c r="AM15"/>
      <c r="AN15"/>
      <c r="AO15"/>
    </row>
    <row r="16" spans="1:42" ht="14.1" customHeight="1" x14ac:dyDescent="0.3">
      <c r="A16" s="7" t="s">
        <v>375</v>
      </c>
      <c r="B16" s="20">
        <v>6.2</v>
      </c>
      <c r="C16" s="20">
        <v>4.6000000000000014</v>
      </c>
      <c r="D16" s="20">
        <v>3</v>
      </c>
      <c r="E16" s="20">
        <v>4.9000000000000004</v>
      </c>
      <c r="F16" s="20">
        <v>5.6000000000000014</v>
      </c>
      <c r="G16" s="20">
        <v>5</v>
      </c>
      <c r="H16" s="20">
        <v>8.4</v>
      </c>
      <c r="I16" s="20">
        <v>7.4</v>
      </c>
      <c r="J16" s="20">
        <v>7</v>
      </c>
      <c r="K16" s="20">
        <v>9.2000000000000011</v>
      </c>
      <c r="L16" s="20">
        <v>6.8000000000000007</v>
      </c>
      <c r="M16" s="20">
        <v>5.5</v>
      </c>
      <c r="N16" s="20">
        <v>6.3000000000000007</v>
      </c>
      <c r="O16" s="20">
        <v>4.8000000000000007</v>
      </c>
      <c r="P16" s="20">
        <v>7.2</v>
      </c>
      <c r="Q16" s="20">
        <v>7.2</v>
      </c>
      <c r="R16" s="20">
        <v>7.8000000000000007</v>
      </c>
      <c r="S16" s="20">
        <v>5.4</v>
      </c>
      <c r="T16" s="20">
        <v>5.8000000000000007</v>
      </c>
      <c r="U16" s="20">
        <v>6.8000000000000007</v>
      </c>
      <c r="V16" s="20">
        <v>4.2</v>
      </c>
      <c r="W16" s="20">
        <v>4.6000000000000014</v>
      </c>
      <c r="X16" s="20">
        <v>7</v>
      </c>
      <c r="Y16" s="20">
        <v>5</v>
      </c>
      <c r="Z16"/>
      <c r="AA16"/>
      <c r="AB16"/>
      <c r="AC16"/>
      <c r="AD16"/>
      <c r="AE16"/>
      <c r="AF16"/>
      <c r="AG16"/>
      <c r="AH16"/>
      <c r="AI16"/>
      <c r="AJ16"/>
      <c r="AK16"/>
      <c r="AL16"/>
      <c r="AM16"/>
      <c r="AN16"/>
      <c r="AO16"/>
    </row>
    <row r="17" spans="1:50" ht="14.1" customHeight="1" x14ac:dyDescent="0.3">
      <c r="A17" s="7" t="s">
        <v>374</v>
      </c>
      <c r="B17" s="20">
        <v>5.2</v>
      </c>
      <c r="C17" s="20">
        <v>4.6000000000000014</v>
      </c>
      <c r="D17" s="20">
        <v>2.8</v>
      </c>
      <c r="E17" s="20">
        <v>4.9000000000000004</v>
      </c>
      <c r="F17" s="20">
        <v>5.3000000000000007</v>
      </c>
      <c r="G17" s="20">
        <v>5</v>
      </c>
      <c r="H17" s="20">
        <v>7.6000000000000014</v>
      </c>
      <c r="I17" s="20">
        <v>7.4</v>
      </c>
      <c r="J17" s="20">
        <v>7.6000000000000014</v>
      </c>
      <c r="K17" s="20">
        <v>8.2000000000000011</v>
      </c>
      <c r="L17" s="20">
        <v>6</v>
      </c>
      <c r="M17" s="20">
        <v>5</v>
      </c>
      <c r="N17" s="20">
        <v>7.1000000000000014</v>
      </c>
      <c r="O17" s="20">
        <v>5.6000000000000014</v>
      </c>
      <c r="P17" s="20">
        <v>5.6000000000000014</v>
      </c>
      <c r="Q17" s="20">
        <v>7</v>
      </c>
      <c r="R17" s="20">
        <v>7</v>
      </c>
      <c r="S17" s="20">
        <v>5.2</v>
      </c>
      <c r="T17" s="20">
        <v>5</v>
      </c>
      <c r="U17" s="20">
        <v>6.8000000000000007</v>
      </c>
      <c r="V17" s="20">
        <v>4.2</v>
      </c>
      <c r="W17" s="20">
        <v>4.6000000000000014</v>
      </c>
      <c r="X17" s="20">
        <v>8.8000000000000007</v>
      </c>
      <c r="Y17" s="20">
        <v>6</v>
      </c>
      <c r="Z17"/>
      <c r="AA17"/>
      <c r="AB17"/>
      <c r="AC17"/>
      <c r="AD17"/>
      <c r="AE17"/>
      <c r="AF17"/>
      <c r="AG17"/>
      <c r="AH17"/>
      <c r="AI17"/>
      <c r="AJ17"/>
      <c r="AK17"/>
      <c r="AL17"/>
      <c r="AM17"/>
      <c r="AN17"/>
      <c r="AO17"/>
    </row>
    <row r="18" spans="1:50" ht="14.1" customHeight="1" x14ac:dyDescent="0.3">
      <c r="A18" s="7" t="s">
        <v>373</v>
      </c>
      <c r="B18" s="20">
        <v>4.4000000000000004</v>
      </c>
      <c r="C18" s="20">
        <v>4.8000000000000007</v>
      </c>
      <c r="D18" s="20">
        <v>2.8</v>
      </c>
      <c r="E18" s="20">
        <v>2.9</v>
      </c>
      <c r="F18" s="20">
        <v>5.6000000000000014</v>
      </c>
      <c r="G18" s="20">
        <v>4.6000000000000014</v>
      </c>
      <c r="H18" s="20">
        <v>7.6000000000000014</v>
      </c>
      <c r="I18" s="20">
        <v>7.2</v>
      </c>
      <c r="J18" s="20">
        <v>7</v>
      </c>
      <c r="K18" s="20">
        <v>9.8000000000000007</v>
      </c>
      <c r="L18" s="20">
        <v>8.3000000000000007</v>
      </c>
      <c r="M18" s="20">
        <v>5.4</v>
      </c>
      <c r="N18" s="20">
        <v>7.4</v>
      </c>
      <c r="O18" s="20">
        <v>8.3000000000000007</v>
      </c>
      <c r="P18" s="20">
        <v>8.2000000000000011</v>
      </c>
      <c r="Q18" s="20">
        <v>10.9</v>
      </c>
      <c r="R18" s="20">
        <v>9.8000000000000007</v>
      </c>
      <c r="S18" s="20">
        <v>8.4</v>
      </c>
      <c r="T18" s="20">
        <v>5.8000000000000007</v>
      </c>
      <c r="U18" s="20">
        <v>13.6</v>
      </c>
      <c r="V18" s="20">
        <v>15.2</v>
      </c>
      <c r="W18" s="20">
        <v>11.2</v>
      </c>
      <c r="X18" s="20">
        <v>19.100000000000001</v>
      </c>
      <c r="Y18" s="20">
        <v>11.8</v>
      </c>
      <c r="Z18"/>
      <c r="AA18"/>
      <c r="AB18"/>
      <c r="AC18"/>
      <c r="AD18"/>
      <c r="AE18"/>
      <c r="AF18"/>
      <c r="AG18"/>
      <c r="AH18"/>
      <c r="AI18"/>
      <c r="AJ18"/>
      <c r="AK18"/>
      <c r="AL18"/>
      <c r="AM18"/>
      <c r="AN18"/>
      <c r="AO18"/>
    </row>
    <row r="19" spans="1:50" ht="14.1" customHeight="1" x14ac:dyDescent="0.3">
      <c r="A19" s="7" t="s">
        <v>372</v>
      </c>
      <c r="B19" s="20">
        <v>3.4</v>
      </c>
      <c r="C19" s="20">
        <v>5</v>
      </c>
      <c r="D19" s="20">
        <v>3</v>
      </c>
      <c r="E19" s="20">
        <v>2.1</v>
      </c>
      <c r="F19" s="20">
        <v>4.4000000000000004</v>
      </c>
      <c r="G19" s="20">
        <v>5.6000000000000014</v>
      </c>
      <c r="H19" s="20">
        <v>6.6000000000000014</v>
      </c>
      <c r="I19" s="20">
        <v>6.8000000000000007</v>
      </c>
      <c r="J19" s="20">
        <v>8.6</v>
      </c>
      <c r="K19" s="20">
        <v>10</v>
      </c>
      <c r="L19" s="20">
        <v>10.3</v>
      </c>
      <c r="M19" s="20">
        <v>5.9</v>
      </c>
      <c r="N19" s="20">
        <v>7.6000000000000014</v>
      </c>
      <c r="O19" s="20">
        <v>8.3000000000000007</v>
      </c>
      <c r="P19" s="20">
        <v>9.6000000000000014</v>
      </c>
      <c r="Q19" s="20">
        <v>13.7</v>
      </c>
      <c r="R19" s="20">
        <v>12.8</v>
      </c>
      <c r="S19" s="20">
        <v>8.8000000000000007</v>
      </c>
      <c r="T19" s="20">
        <v>6.6000000000000014</v>
      </c>
      <c r="U19" s="20">
        <v>15.6</v>
      </c>
      <c r="V19" s="20">
        <v>18</v>
      </c>
      <c r="W19" s="20">
        <v>15</v>
      </c>
      <c r="X19" s="20">
        <v>19.899999999999999</v>
      </c>
      <c r="Y19" s="20">
        <v>12.2</v>
      </c>
      <c r="Z19"/>
      <c r="AA19"/>
      <c r="AB19"/>
      <c r="AC19"/>
      <c r="AD19"/>
      <c r="AE19"/>
      <c r="AF19"/>
      <c r="AG19"/>
      <c r="AH19"/>
      <c r="AI19"/>
      <c r="AJ19"/>
      <c r="AK19"/>
      <c r="AL19"/>
      <c r="AM19"/>
      <c r="AN19"/>
      <c r="AO19"/>
    </row>
    <row r="20" spans="1:50" ht="14.1" customHeight="1" x14ac:dyDescent="0.3">
      <c r="A20" s="7" t="s">
        <v>371</v>
      </c>
      <c r="B20" s="20">
        <v>4.2</v>
      </c>
      <c r="C20" s="20">
        <v>3.8</v>
      </c>
      <c r="D20" s="20">
        <v>3.6</v>
      </c>
      <c r="E20" s="20">
        <v>1.9</v>
      </c>
      <c r="F20" s="20">
        <v>4</v>
      </c>
      <c r="G20" s="20">
        <v>5.4</v>
      </c>
      <c r="H20" s="20">
        <v>6.8000000000000007</v>
      </c>
      <c r="I20" s="20">
        <v>10.4</v>
      </c>
      <c r="J20" s="20">
        <v>9.8000000000000007</v>
      </c>
      <c r="K20" s="20">
        <v>10</v>
      </c>
      <c r="L20" s="20">
        <v>17</v>
      </c>
      <c r="M20" s="20">
        <v>7.3000000000000007</v>
      </c>
      <c r="N20" s="20">
        <v>10.6</v>
      </c>
      <c r="O20" s="20">
        <v>15.4</v>
      </c>
      <c r="P20" s="20">
        <v>14.4</v>
      </c>
      <c r="Q20" s="20">
        <v>16.5</v>
      </c>
      <c r="R20" s="20">
        <v>19.8</v>
      </c>
      <c r="S20" s="20">
        <v>13.4</v>
      </c>
      <c r="T20" s="20">
        <v>11.2</v>
      </c>
      <c r="U20" s="20">
        <v>18.8</v>
      </c>
      <c r="V20" s="20">
        <v>21.9</v>
      </c>
      <c r="W20" s="20">
        <v>15.6</v>
      </c>
      <c r="X20" s="20">
        <v>22.7</v>
      </c>
      <c r="Y20" s="20">
        <v>14.2</v>
      </c>
      <c r="Z20"/>
      <c r="AA20"/>
      <c r="AB20"/>
      <c r="AC20"/>
      <c r="AD20"/>
      <c r="AE20"/>
      <c r="AF20"/>
      <c r="AG20"/>
      <c r="AH20"/>
      <c r="AI20"/>
      <c r="AJ20"/>
      <c r="AK20"/>
      <c r="AL20"/>
      <c r="AM20"/>
      <c r="AN20"/>
      <c r="AO20"/>
    </row>
    <row r="21" spans="1:50" ht="14.1" customHeight="1" x14ac:dyDescent="0.3">
      <c r="A21" s="7" t="s">
        <v>370</v>
      </c>
      <c r="B21" s="20">
        <v>4.2</v>
      </c>
      <c r="C21" s="20">
        <v>3.8</v>
      </c>
      <c r="D21" s="20">
        <v>3.6</v>
      </c>
      <c r="E21" s="20">
        <v>1.9</v>
      </c>
      <c r="F21" s="20">
        <v>4</v>
      </c>
      <c r="G21" s="20">
        <v>4.6000000000000014</v>
      </c>
      <c r="H21" s="20">
        <v>6.8000000000000007</v>
      </c>
      <c r="I21" s="20">
        <v>9.6000000000000014</v>
      </c>
      <c r="J21" s="20">
        <v>9.8000000000000007</v>
      </c>
      <c r="K21" s="20">
        <v>10</v>
      </c>
      <c r="L21" s="20">
        <v>17</v>
      </c>
      <c r="M21" s="20">
        <v>7.8000000000000007</v>
      </c>
      <c r="N21" s="20">
        <v>11.4</v>
      </c>
      <c r="O21" s="20">
        <v>15.4</v>
      </c>
      <c r="P21" s="20">
        <v>14.4</v>
      </c>
      <c r="Q21" s="20">
        <v>16.5</v>
      </c>
      <c r="R21" s="20">
        <v>20</v>
      </c>
      <c r="S21" s="20">
        <v>23.4</v>
      </c>
      <c r="T21" s="20">
        <v>15.2</v>
      </c>
      <c r="U21" s="20">
        <v>18.8</v>
      </c>
      <c r="V21" s="20">
        <v>21.1</v>
      </c>
      <c r="W21" s="20">
        <v>15.4</v>
      </c>
      <c r="X21" s="20">
        <v>20.399999999999999</v>
      </c>
      <c r="Y21" s="20">
        <v>15.4</v>
      </c>
      <c r="Z21"/>
      <c r="AA21"/>
      <c r="AB21"/>
      <c r="AC21"/>
      <c r="AD21"/>
      <c r="AE21"/>
      <c r="AF21"/>
      <c r="AG21"/>
      <c r="AH21"/>
      <c r="AI21"/>
      <c r="AJ21"/>
      <c r="AK21"/>
      <c r="AL21"/>
      <c r="AM21"/>
      <c r="AN21"/>
      <c r="AO21"/>
    </row>
    <row r="22" spans="1:50" ht="14.1" customHeight="1" x14ac:dyDescent="0.3">
      <c r="A22" s="7" t="s">
        <v>325</v>
      </c>
      <c r="B22" s="20">
        <v>0</v>
      </c>
      <c r="C22" s="20">
        <v>0</v>
      </c>
      <c r="D22" s="20">
        <v>0</v>
      </c>
      <c r="E22" s="20">
        <v>0</v>
      </c>
      <c r="F22" s="20">
        <v>1.6</v>
      </c>
      <c r="G22" s="20">
        <v>0</v>
      </c>
      <c r="H22" s="20">
        <v>0.8</v>
      </c>
      <c r="I22" s="20">
        <v>0</v>
      </c>
      <c r="J22" s="20">
        <v>0</v>
      </c>
      <c r="K22" s="20">
        <v>0.8</v>
      </c>
      <c r="L22" s="20">
        <v>0</v>
      </c>
      <c r="M22" s="20">
        <v>0</v>
      </c>
      <c r="N22" s="20">
        <v>0</v>
      </c>
      <c r="O22" s="20">
        <v>0</v>
      </c>
      <c r="P22" s="20">
        <v>0</v>
      </c>
      <c r="Q22" s="20">
        <v>5</v>
      </c>
      <c r="R22" s="20">
        <v>0</v>
      </c>
      <c r="S22" s="20">
        <v>1.8</v>
      </c>
      <c r="T22" s="20">
        <v>0</v>
      </c>
      <c r="U22" s="20">
        <v>2.6</v>
      </c>
      <c r="V22" s="20">
        <v>0</v>
      </c>
      <c r="W22" s="20">
        <v>0</v>
      </c>
      <c r="X22" s="20">
        <v>1</v>
      </c>
      <c r="Y22" s="20">
        <v>1.6</v>
      </c>
      <c r="Z22"/>
      <c r="AA22"/>
      <c r="AB22"/>
      <c r="AC22"/>
      <c r="AD22"/>
      <c r="AE22"/>
      <c r="AF22"/>
      <c r="AG22"/>
      <c r="AH22"/>
      <c r="AI22"/>
      <c r="AJ22"/>
      <c r="AK22"/>
      <c r="AL22"/>
      <c r="AM22"/>
      <c r="AN22"/>
      <c r="AO22"/>
    </row>
    <row r="23" spans="1:50" ht="14.1" customHeight="1" x14ac:dyDescent="0.3">
      <c r="A23" s="21" t="s">
        <v>116</v>
      </c>
      <c r="B23" s="22">
        <f t="shared" ref="B23:Y23" si="0">MAX(B9:B22)</f>
        <v>6.2</v>
      </c>
      <c r="C23" s="22">
        <f t="shared" si="0"/>
        <v>5</v>
      </c>
      <c r="D23" s="22">
        <f t="shared" si="0"/>
        <v>3.6</v>
      </c>
      <c r="E23" s="22">
        <f t="shared" si="0"/>
        <v>5.7</v>
      </c>
      <c r="F23" s="22">
        <f t="shared" si="0"/>
        <v>7.6000000000000014</v>
      </c>
      <c r="G23" s="22">
        <f t="shared" si="0"/>
        <v>6.6000000000000014</v>
      </c>
      <c r="H23" s="22">
        <f t="shared" si="0"/>
        <v>8.4</v>
      </c>
      <c r="I23" s="22">
        <f t="shared" si="0"/>
        <v>10.4</v>
      </c>
      <c r="J23" s="22">
        <f t="shared" si="0"/>
        <v>9.8000000000000007</v>
      </c>
      <c r="K23" s="22">
        <f t="shared" si="0"/>
        <v>10</v>
      </c>
      <c r="L23" s="22">
        <f t="shared" si="0"/>
        <v>17</v>
      </c>
      <c r="M23" s="22">
        <f t="shared" si="0"/>
        <v>7.8000000000000007</v>
      </c>
      <c r="N23" s="22">
        <f t="shared" si="0"/>
        <v>11.4</v>
      </c>
      <c r="O23" s="22">
        <f t="shared" si="0"/>
        <v>15.4</v>
      </c>
      <c r="P23" s="22">
        <f t="shared" si="0"/>
        <v>14.4</v>
      </c>
      <c r="Q23" s="22">
        <f t="shared" si="0"/>
        <v>16.5</v>
      </c>
      <c r="R23" s="22">
        <f t="shared" si="0"/>
        <v>20</v>
      </c>
      <c r="S23" s="22">
        <f t="shared" si="0"/>
        <v>23.4</v>
      </c>
      <c r="T23" s="22">
        <f t="shared" si="0"/>
        <v>15.2</v>
      </c>
      <c r="U23" s="22">
        <f t="shared" si="0"/>
        <v>18.8</v>
      </c>
      <c r="V23" s="22">
        <f t="shared" si="0"/>
        <v>21.9</v>
      </c>
      <c r="W23" s="22">
        <f t="shared" si="0"/>
        <v>15.6</v>
      </c>
      <c r="X23" s="22">
        <f t="shared" si="0"/>
        <v>22.7</v>
      </c>
      <c r="Y23" s="22">
        <f t="shared" si="0"/>
        <v>15.4</v>
      </c>
      <c r="Z23"/>
      <c r="AA23"/>
      <c r="AB23"/>
      <c r="AC23"/>
      <c r="AD23"/>
      <c r="AE23"/>
      <c r="AF23"/>
      <c r="AG23"/>
      <c r="AH23"/>
      <c r="AI23"/>
      <c r="AJ23"/>
      <c r="AK23"/>
      <c r="AL23"/>
      <c r="AM23"/>
      <c r="AN23"/>
      <c r="AO23"/>
    </row>
    <row r="24" spans="1:50" ht="14.1" customHeight="1" x14ac:dyDescent="0.3">
      <c r="A24" s="21" t="s">
        <v>117</v>
      </c>
      <c r="B24" s="23">
        <f t="shared" ref="B24:Y24" si="1">HOUR(B7)</f>
        <v>6</v>
      </c>
      <c r="C24" s="23">
        <f t="shared" si="1"/>
        <v>7</v>
      </c>
      <c r="D24" s="23">
        <f t="shared" si="1"/>
        <v>7</v>
      </c>
      <c r="E24" s="23">
        <f t="shared" si="1"/>
        <v>8</v>
      </c>
      <c r="F24" s="23">
        <f t="shared" si="1"/>
        <v>8</v>
      </c>
      <c r="G24" s="23">
        <f t="shared" si="1"/>
        <v>9</v>
      </c>
      <c r="H24" s="23">
        <f t="shared" si="1"/>
        <v>9</v>
      </c>
      <c r="I24" s="23">
        <f t="shared" si="1"/>
        <v>10</v>
      </c>
      <c r="J24" s="23">
        <f t="shared" si="1"/>
        <v>10</v>
      </c>
      <c r="K24" s="23">
        <f t="shared" si="1"/>
        <v>11</v>
      </c>
      <c r="L24" s="23">
        <f t="shared" si="1"/>
        <v>11</v>
      </c>
      <c r="M24" s="23">
        <f t="shared" si="1"/>
        <v>12</v>
      </c>
      <c r="N24" s="23">
        <f t="shared" si="1"/>
        <v>12</v>
      </c>
      <c r="O24" s="23">
        <f t="shared" si="1"/>
        <v>13</v>
      </c>
      <c r="P24" s="23">
        <f t="shared" si="1"/>
        <v>13</v>
      </c>
      <c r="Q24" s="23">
        <f t="shared" si="1"/>
        <v>14</v>
      </c>
      <c r="R24" s="23">
        <f t="shared" si="1"/>
        <v>14</v>
      </c>
      <c r="S24" s="23">
        <f t="shared" si="1"/>
        <v>15</v>
      </c>
      <c r="T24" s="23">
        <f t="shared" si="1"/>
        <v>15</v>
      </c>
      <c r="U24" s="23">
        <f t="shared" si="1"/>
        <v>16</v>
      </c>
      <c r="V24" s="23">
        <f t="shared" si="1"/>
        <v>16</v>
      </c>
      <c r="W24" s="23">
        <f t="shared" si="1"/>
        <v>17</v>
      </c>
      <c r="X24" s="23">
        <f t="shared" si="1"/>
        <v>17</v>
      </c>
      <c r="Y24" s="23">
        <f t="shared" si="1"/>
        <v>18</v>
      </c>
      <c r="Z24"/>
      <c r="AA24"/>
      <c r="AB24"/>
      <c r="AC24"/>
      <c r="AD24"/>
      <c r="AE24"/>
      <c r="AF24"/>
      <c r="AG24"/>
      <c r="AH24"/>
      <c r="AI24"/>
      <c r="AJ24"/>
      <c r="AK24"/>
      <c r="AL24"/>
      <c r="AM24"/>
      <c r="AN24"/>
      <c r="AO24"/>
    </row>
    <row r="25" spans="1:50" ht="14.1" customHeight="1" x14ac:dyDescent="0.3">
      <c r="A25" s="21"/>
      <c r="B25" s="23"/>
      <c r="C25" s="23"/>
      <c r="D25" s="23"/>
      <c r="E25" s="23"/>
      <c r="F25" s="23"/>
      <c r="G25" s="23"/>
      <c r="H25" s="23"/>
      <c r="I25" s="4"/>
      <c r="J25" s="4"/>
      <c r="K25" s="4"/>
      <c r="L25" s="4"/>
      <c r="M25" s="4"/>
      <c r="N25" s="4"/>
      <c r="O25" s="4"/>
      <c r="P25" s="4"/>
      <c r="Q25" s="4"/>
      <c r="R25" s="4"/>
      <c r="S25" s="4"/>
      <c r="T25" s="4"/>
      <c r="U25" s="4"/>
      <c r="V25" s="4"/>
      <c r="W25" s="4"/>
      <c r="X25" s="4"/>
      <c r="Y25" s="4"/>
      <c r="Z25"/>
      <c r="AA25"/>
      <c r="AB25"/>
      <c r="AC25"/>
      <c r="AD25"/>
      <c r="AE25"/>
      <c r="AF25"/>
      <c r="AG25"/>
      <c r="AH25"/>
      <c r="AI25"/>
      <c r="AJ25"/>
      <c r="AK25"/>
      <c r="AL25"/>
      <c r="AM25"/>
      <c r="AN25"/>
      <c r="AO25"/>
    </row>
    <row r="26" spans="1:50" ht="14.1"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c r="AA26"/>
      <c r="AB26"/>
      <c r="AC26"/>
      <c r="AD26"/>
      <c r="AE26"/>
      <c r="AF26"/>
      <c r="AG26"/>
      <c r="AH26"/>
      <c r="AI26"/>
      <c r="AJ26"/>
      <c r="AK26"/>
      <c r="AL26"/>
      <c r="AM26"/>
      <c r="AN26"/>
      <c r="AO26"/>
    </row>
    <row r="27" spans="1:50" ht="14.1" customHeight="1" x14ac:dyDescent="0.3">
      <c r="A27" s="15" t="s">
        <v>1154</v>
      </c>
      <c r="B27" s="13"/>
      <c r="C27" s="13"/>
      <c r="D27" s="13"/>
      <c r="E27" s="13"/>
      <c r="F27" s="13"/>
      <c r="G27" s="13"/>
      <c r="H27" s="13"/>
      <c r="I27" s="13"/>
      <c r="J27" s="13"/>
      <c r="K27" s="13"/>
      <c r="L27" s="13"/>
      <c r="M27" s="13"/>
      <c r="N27" s="13"/>
      <c r="O27" s="13"/>
      <c r="P27" s="13"/>
      <c r="Q27" s="13"/>
      <c r="R27" s="13"/>
      <c r="S27" s="13"/>
      <c r="T27" s="13"/>
      <c r="U27" s="13"/>
      <c r="V27" s="13"/>
      <c r="W27" s="13"/>
      <c r="X27" s="13"/>
      <c r="Y27"/>
      <c r="Z27"/>
      <c r="AA27"/>
      <c r="AB27"/>
      <c r="AC27"/>
      <c r="AD27"/>
      <c r="AE27"/>
      <c r="AF27"/>
      <c r="AG27"/>
      <c r="AH27"/>
      <c r="AI27"/>
      <c r="AJ27"/>
      <c r="AK27"/>
      <c r="AL27"/>
    </row>
    <row r="28" spans="1:50" ht="14.1" customHeight="1" x14ac:dyDescent="0.3">
      <c r="A28" s="16" t="s">
        <v>82</v>
      </c>
      <c r="B28" s="16">
        <v>1002</v>
      </c>
      <c r="C28" s="16">
        <v>1004</v>
      </c>
      <c r="D28" s="94">
        <v>1006</v>
      </c>
      <c r="E28" s="16">
        <v>1008</v>
      </c>
      <c r="F28" s="16">
        <v>1010</v>
      </c>
      <c r="G28" s="16">
        <v>1012</v>
      </c>
      <c r="H28" s="95">
        <v>1014</v>
      </c>
      <c r="I28" s="16">
        <v>1016</v>
      </c>
      <c r="J28" s="16">
        <v>1018</v>
      </c>
      <c r="K28" s="16">
        <v>1020</v>
      </c>
      <c r="L28" s="16">
        <v>1022</v>
      </c>
      <c r="M28" s="16">
        <v>1024</v>
      </c>
      <c r="N28" s="16">
        <v>1026</v>
      </c>
      <c r="O28" s="16">
        <v>1028</v>
      </c>
      <c r="P28" s="16">
        <v>1030</v>
      </c>
      <c r="Q28" s="16">
        <v>1032</v>
      </c>
      <c r="R28" s="16">
        <v>1034</v>
      </c>
      <c r="S28" s="16">
        <v>1036</v>
      </c>
      <c r="T28" s="16">
        <v>1038</v>
      </c>
      <c r="U28" s="16">
        <v>1040</v>
      </c>
      <c r="V28" s="16">
        <v>1042</v>
      </c>
      <c r="W28" s="16">
        <v>1044</v>
      </c>
      <c r="X28" s="16">
        <v>1046</v>
      </c>
      <c r="Y28"/>
      <c r="Z28"/>
      <c r="AA28"/>
      <c r="AB28"/>
      <c r="AC28"/>
      <c r="AD28"/>
      <c r="AE28"/>
      <c r="AF28"/>
      <c r="AG28"/>
      <c r="AH28"/>
      <c r="AI28"/>
      <c r="AJ28"/>
      <c r="AK28"/>
      <c r="AL28"/>
    </row>
    <row r="29" spans="1:50" ht="14.1" customHeight="1" x14ac:dyDescent="0.3">
      <c r="A29" s="18" t="s">
        <v>83</v>
      </c>
      <c r="B29" s="18" t="s">
        <v>1155</v>
      </c>
      <c r="C29" s="18" t="s">
        <v>1156</v>
      </c>
      <c r="D29" s="97" t="s">
        <v>1157</v>
      </c>
      <c r="E29" s="18" t="s">
        <v>1158</v>
      </c>
      <c r="F29" s="18" t="s">
        <v>836</v>
      </c>
      <c r="G29" s="18" t="s">
        <v>1159</v>
      </c>
      <c r="H29" s="211" t="s">
        <v>1160</v>
      </c>
      <c r="I29" s="18" t="s">
        <v>1161</v>
      </c>
      <c r="J29" s="18" t="s">
        <v>1162</v>
      </c>
      <c r="K29" s="18" t="s">
        <v>1163</v>
      </c>
      <c r="L29" s="18" t="s">
        <v>1062</v>
      </c>
      <c r="M29" s="18" t="s">
        <v>1063</v>
      </c>
      <c r="N29" s="18" t="s">
        <v>1064</v>
      </c>
      <c r="O29" s="18" t="s">
        <v>1065</v>
      </c>
      <c r="P29" s="18" t="s">
        <v>1066</v>
      </c>
      <c r="Q29" s="18" t="s">
        <v>1067</v>
      </c>
      <c r="R29" s="18" t="s">
        <v>1164</v>
      </c>
      <c r="S29" s="18" t="s">
        <v>1165</v>
      </c>
      <c r="T29" s="18" t="s">
        <v>1166</v>
      </c>
      <c r="U29" s="18" t="s">
        <v>1167</v>
      </c>
      <c r="V29" s="18" t="s">
        <v>1071</v>
      </c>
      <c r="W29" s="18" t="s">
        <v>1072</v>
      </c>
      <c r="X29" s="18" t="s">
        <v>640</v>
      </c>
      <c r="Y29"/>
      <c r="Z29"/>
      <c r="AA29"/>
      <c r="AB29"/>
      <c r="AC29"/>
      <c r="AD29"/>
      <c r="AE29"/>
      <c r="AF29"/>
      <c r="AG29"/>
      <c r="AH29"/>
      <c r="AI29"/>
      <c r="AJ29"/>
      <c r="AK29"/>
      <c r="AL29"/>
    </row>
    <row r="30" spans="1:50" ht="14.1" customHeight="1" x14ac:dyDescent="0.3">
      <c r="A30"/>
      <c r="B30"/>
      <c r="C30"/>
      <c r="D30"/>
      <c r="E30"/>
      <c r="F30"/>
      <c r="G30"/>
      <c r="H30"/>
      <c r="I30"/>
      <c r="J30"/>
      <c r="K30"/>
      <c r="L30"/>
      <c r="M30"/>
      <c r="N30"/>
      <c r="O30"/>
      <c r="P30"/>
      <c r="Q30"/>
      <c r="R30"/>
      <c r="S30"/>
      <c r="T30"/>
      <c r="U30"/>
      <c r="V30"/>
      <c r="W30"/>
      <c r="X30"/>
      <c r="Y30"/>
      <c r="Z30"/>
      <c r="AA30"/>
      <c r="AB30"/>
      <c r="AC30"/>
      <c r="AD30"/>
      <c r="AE30"/>
      <c r="AF30"/>
      <c r="AG30"/>
      <c r="AH30"/>
      <c r="AI30"/>
      <c r="AJ30"/>
      <c r="AK30"/>
      <c r="AL30"/>
    </row>
    <row r="31" spans="1:50" ht="14.1" customHeight="1" x14ac:dyDescent="0.3">
      <c r="A31" s="7" t="s">
        <v>325</v>
      </c>
      <c r="B31" s="20">
        <v>1</v>
      </c>
      <c r="C31" s="20">
        <v>4.8000000000000007</v>
      </c>
      <c r="D31" s="23">
        <v>4.8000000000000007</v>
      </c>
      <c r="E31" s="20">
        <v>6</v>
      </c>
      <c r="F31" s="20">
        <v>9.8000000000000007</v>
      </c>
      <c r="G31" s="20">
        <v>8.4</v>
      </c>
      <c r="H31" s="20">
        <v>5.8000000000000007</v>
      </c>
      <c r="I31" s="20">
        <v>20.6</v>
      </c>
      <c r="J31" s="20">
        <v>18.2</v>
      </c>
      <c r="K31" s="20">
        <v>11.6</v>
      </c>
      <c r="L31" s="20">
        <v>6</v>
      </c>
      <c r="M31" s="20">
        <v>14.8</v>
      </c>
      <c r="N31" s="20">
        <v>7.8000000000000007</v>
      </c>
      <c r="O31" s="20">
        <v>8.4</v>
      </c>
      <c r="P31" s="20">
        <v>7</v>
      </c>
      <c r="Q31" s="20">
        <v>10.199999999999999</v>
      </c>
      <c r="R31" s="20">
        <v>9.6000000000000014</v>
      </c>
      <c r="S31" s="20">
        <v>6.6000000000000014</v>
      </c>
      <c r="T31" s="20">
        <v>11.8</v>
      </c>
      <c r="U31" s="20">
        <v>11</v>
      </c>
      <c r="V31" s="20">
        <v>12.8</v>
      </c>
      <c r="W31" s="20">
        <v>19.2</v>
      </c>
      <c r="X31" s="20">
        <v>16.399999999999999</v>
      </c>
      <c r="Y31"/>
      <c r="Z31"/>
      <c r="AA31" s="212"/>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row>
    <row r="32" spans="1:50" ht="14.1" customHeight="1" x14ac:dyDescent="0.3">
      <c r="A32" s="7" t="s">
        <v>370</v>
      </c>
      <c r="B32" s="20">
        <v>1</v>
      </c>
      <c r="C32" s="20">
        <v>4.8000000000000007</v>
      </c>
      <c r="D32" s="23">
        <v>4.8000000000000007</v>
      </c>
      <c r="E32" s="20">
        <v>6</v>
      </c>
      <c r="F32" s="20">
        <v>9.8000000000000007</v>
      </c>
      <c r="G32" s="20">
        <v>8.4</v>
      </c>
      <c r="H32" s="20">
        <v>5.8000000000000007</v>
      </c>
      <c r="I32" s="20">
        <v>20.8</v>
      </c>
      <c r="J32" s="20">
        <v>18.399999999999999</v>
      </c>
      <c r="K32" s="20">
        <v>11.6</v>
      </c>
      <c r="L32" s="20">
        <v>6</v>
      </c>
      <c r="M32" s="20">
        <v>14</v>
      </c>
      <c r="N32" s="20">
        <v>7.8000000000000007</v>
      </c>
      <c r="O32" s="20">
        <v>8.4</v>
      </c>
      <c r="P32" s="20">
        <v>7</v>
      </c>
      <c r="Q32" s="20">
        <v>10.199999999999999</v>
      </c>
      <c r="R32" s="20">
        <v>9.4</v>
      </c>
      <c r="S32" s="20">
        <v>6.6000000000000014</v>
      </c>
      <c r="T32" s="20">
        <v>11.8</v>
      </c>
      <c r="U32" s="20">
        <v>11</v>
      </c>
      <c r="V32" s="20">
        <v>13.8</v>
      </c>
      <c r="W32" s="20">
        <v>19.2</v>
      </c>
      <c r="X32" s="20">
        <v>13.8</v>
      </c>
      <c r="Y32"/>
      <c r="Z32"/>
      <c r="AA32" s="212"/>
      <c r="AB32" s="213"/>
      <c r="AC32" s="213"/>
      <c r="AD32" s="213"/>
      <c r="AE32" s="213"/>
      <c r="AF32" s="213"/>
      <c r="AG32" s="213"/>
      <c r="AH32" s="213"/>
      <c r="AI32" s="213"/>
      <c r="AJ32" s="213"/>
      <c r="AK32" s="213"/>
      <c r="AL32" s="213"/>
      <c r="AM32" s="213"/>
      <c r="AN32" s="213"/>
      <c r="AO32" s="213"/>
      <c r="AP32" s="213"/>
      <c r="AQ32" s="213"/>
      <c r="AR32" s="213"/>
      <c r="AS32" s="213"/>
      <c r="AT32" s="213"/>
      <c r="AU32" s="213"/>
      <c r="AV32" s="213"/>
      <c r="AW32" s="213"/>
      <c r="AX32" s="213"/>
    </row>
    <row r="33" spans="1:50" ht="14.1" customHeight="1" x14ac:dyDescent="0.3">
      <c r="A33" s="7" t="s">
        <v>371</v>
      </c>
      <c r="B33" s="20">
        <v>2</v>
      </c>
      <c r="C33" s="20">
        <v>4</v>
      </c>
      <c r="D33" s="23">
        <v>5.6000000000000014</v>
      </c>
      <c r="E33" s="20">
        <v>6</v>
      </c>
      <c r="F33" s="20">
        <v>10</v>
      </c>
      <c r="G33" s="20">
        <v>7.4</v>
      </c>
      <c r="H33" s="20">
        <v>5</v>
      </c>
      <c r="I33" s="20">
        <v>24.2</v>
      </c>
      <c r="J33" s="20">
        <v>15.8</v>
      </c>
      <c r="K33" s="20">
        <v>12</v>
      </c>
      <c r="L33" s="20">
        <v>4.8000000000000007</v>
      </c>
      <c r="M33" s="20">
        <v>10</v>
      </c>
      <c r="N33" s="20">
        <v>6.8000000000000007</v>
      </c>
      <c r="O33" s="20">
        <v>5.6000000000000014</v>
      </c>
      <c r="P33" s="20">
        <v>6.8000000000000007</v>
      </c>
      <c r="Q33" s="20">
        <v>6</v>
      </c>
      <c r="R33" s="20">
        <v>7.8000000000000007</v>
      </c>
      <c r="S33" s="20">
        <v>4.8000000000000007</v>
      </c>
      <c r="T33" s="20">
        <v>11.2</v>
      </c>
      <c r="U33" s="20">
        <v>13</v>
      </c>
      <c r="V33" s="20">
        <v>9.6000000000000014</v>
      </c>
      <c r="W33" s="20">
        <v>12.8</v>
      </c>
      <c r="X33" s="20">
        <v>9.2000000000000011</v>
      </c>
      <c r="Y33"/>
      <c r="Z33"/>
      <c r="AA33" s="212"/>
      <c r="AB33" s="213"/>
      <c r="AC33" s="213"/>
      <c r="AD33" s="213"/>
      <c r="AE33" s="213"/>
      <c r="AF33" s="213"/>
      <c r="AG33" s="213"/>
      <c r="AH33" s="213"/>
      <c r="AI33" s="213"/>
      <c r="AJ33" s="213"/>
      <c r="AK33" s="213"/>
      <c r="AL33" s="213"/>
      <c r="AM33" s="213"/>
      <c r="AN33" s="213"/>
      <c r="AO33" s="213"/>
      <c r="AP33" s="213"/>
      <c r="AQ33" s="213"/>
      <c r="AR33" s="213"/>
      <c r="AS33" s="213"/>
      <c r="AT33" s="213"/>
      <c r="AU33" s="213"/>
      <c r="AV33" s="213"/>
      <c r="AW33" s="213"/>
      <c r="AX33" s="213"/>
    </row>
    <row r="34" spans="1:50" ht="14.1" customHeight="1" x14ac:dyDescent="0.3">
      <c r="A34" s="7" t="s">
        <v>372</v>
      </c>
      <c r="B34" s="20">
        <v>2</v>
      </c>
      <c r="C34" s="20">
        <v>1.8</v>
      </c>
      <c r="D34" s="23">
        <v>3</v>
      </c>
      <c r="E34" s="20">
        <v>2</v>
      </c>
      <c r="F34" s="20">
        <v>8.6</v>
      </c>
      <c r="G34" s="20">
        <v>4.2</v>
      </c>
      <c r="H34" s="20">
        <v>5</v>
      </c>
      <c r="I34" s="20">
        <v>19.399999999999999</v>
      </c>
      <c r="J34" s="20">
        <v>13.6</v>
      </c>
      <c r="K34" s="20">
        <v>11.2</v>
      </c>
      <c r="L34" s="20">
        <v>4</v>
      </c>
      <c r="M34" s="20">
        <v>8.6</v>
      </c>
      <c r="N34" s="20">
        <v>6.6000000000000014</v>
      </c>
      <c r="O34" s="20">
        <v>5.6000000000000014</v>
      </c>
      <c r="P34" s="20">
        <v>6.8000000000000007</v>
      </c>
      <c r="Q34" s="20">
        <v>6</v>
      </c>
      <c r="R34" s="20">
        <v>7</v>
      </c>
      <c r="S34" s="20">
        <v>5</v>
      </c>
      <c r="T34" s="20">
        <v>11.1</v>
      </c>
      <c r="U34" s="20">
        <v>11.3</v>
      </c>
      <c r="V34" s="20">
        <v>9.8000000000000007</v>
      </c>
      <c r="W34" s="20">
        <v>11.2</v>
      </c>
      <c r="X34" s="20">
        <v>9</v>
      </c>
      <c r="Y34"/>
      <c r="Z34"/>
      <c r="AA34" s="212"/>
      <c r="AB34" s="213"/>
      <c r="AC34" s="213"/>
      <c r="AD34" s="213"/>
      <c r="AE34" s="213"/>
      <c r="AF34" s="213"/>
      <c r="AG34" s="213"/>
      <c r="AH34" s="213"/>
      <c r="AI34" s="213"/>
      <c r="AJ34" s="213"/>
      <c r="AK34" s="213"/>
      <c r="AL34" s="213"/>
      <c r="AM34" s="213"/>
      <c r="AN34" s="213"/>
      <c r="AO34" s="213"/>
      <c r="AP34" s="213"/>
      <c r="AQ34" s="213"/>
      <c r="AR34" s="213"/>
      <c r="AS34" s="213"/>
      <c r="AT34" s="213"/>
      <c r="AU34" s="213"/>
      <c r="AV34" s="213"/>
      <c r="AW34" s="213"/>
      <c r="AX34" s="213"/>
    </row>
    <row r="35" spans="1:50" ht="14.1" customHeight="1" x14ac:dyDescent="0.3">
      <c r="A35" s="7" t="s">
        <v>373</v>
      </c>
      <c r="B35" s="20">
        <v>1.8</v>
      </c>
      <c r="C35" s="20">
        <v>1.8</v>
      </c>
      <c r="D35" s="23">
        <v>2.8</v>
      </c>
      <c r="E35" s="20">
        <v>0.8</v>
      </c>
      <c r="F35" s="20">
        <v>3.6</v>
      </c>
      <c r="G35" s="20">
        <v>2.4</v>
      </c>
      <c r="H35" s="20">
        <v>3</v>
      </c>
      <c r="I35" s="20">
        <v>4.9000000000000004</v>
      </c>
      <c r="J35" s="20">
        <v>4.8000000000000007</v>
      </c>
      <c r="K35" s="20">
        <v>3.8</v>
      </c>
      <c r="L35" s="20">
        <v>1.8</v>
      </c>
      <c r="M35" s="20">
        <v>5.5</v>
      </c>
      <c r="N35" s="20">
        <v>4.7</v>
      </c>
      <c r="O35" s="20">
        <v>3.8</v>
      </c>
      <c r="P35" s="20">
        <v>3.8</v>
      </c>
      <c r="Q35" s="20">
        <v>4.6000000000000014</v>
      </c>
      <c r="R35" s="20">
        <v>5.8000000000000007</v>
      </c>
      <c r="S35" s="20">
        <v>5.6000000000000014</v>
      </c>
      <c r="T35" s="20">
        <v>7.5</v>
      </c>
      <c r="U35" s="20">
        <v>11.7</v>
      </c>
      <c r="V35" s="20">
        <v>9.2000000000000011</v>
      </c>
      <c r="W35" s="20">
        <v>9.8000000000000007</v>
      </c>
      <c r="X35" s="20">
        <v>8.3000000000000007</v>
      </c>
      <c r="Y35"/>
      <c r="Z35"/>
      <c r="AA35" s="212"/>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row>
    <row r="36" spans="1:50" ht="14.1" customHeight="1" x14ac:dyDescent="0.3">
      <c r="A36" s="7" t="s">
        <v>374</v>
      </c>
      <c r="B36" s="20">
        <v>1.8</v>
      </c>
      <c r="C36" s="20">
        <v>1</v>
      </c>
      <c r="D36" s="23">
        <v>2.8</v>
      </c>
      <c r="E36" s="20">
        <v>1</v>
      </c>
      <c r="F36" s="20">
        <v>3</v>
      </c>
      <c r="G36" s="20">
        <v>1.6</v>
      </c>
      <c r="H36" s="20">
        <v>3</v>
      </c>
      <c r="I36" s="20">
        <v>2.8</v>
      </c>
      <c r="J36" s="20">
        <v>2.8</v>
      </c>
      <c r="K36" s="20">
        <v>2</v>
      </c>
      <c r="L36" s="20">
        <v>1.8</v>
      </c>
      <c r="M36" s="20">
        <v>5.4</v>
      </c>
      <c r="N36" s="20">
        <v>4.6000000000000014</v>
      </c>
      <c r="O36" s="20">
        <v>3.8</v>
      </c>
      <c r="P36" s="20">
        <v>3.8</v>
      </c>
      <c r="Q36" s="20">
        <v>4.6000000000000014</v>
      </c>
      <c r="R36" s="20">
        <v>5</v>
      </c>
      <c r="S36" s="20">
        <v>5.6000000000000014</v>
      </c>
      <c r="T36" s="20">
        <v>7</v>
      </c>
      <c r="U36" s="20">
        <v>12.5</v>
      </c>
      <c r="V36" s="20">
        <v>9.2000000000000011</v>
      </c>
      <c r="W36" s="20">
        <v>9</v>
      </c>
      <c r="X36" s="20">
        <v>8.3000000000000007</v>
      </c>
      <c r="Y36"/>
      <c r="Z36"/>
      <c r="AA36" s="212"/>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row>
    <row r="37" spans="1:50" ht="14.1" customHeight="1" x14ac:dyDescent="0.3">
      <c r="A37" s="7" t="s">
        <v>375</v>
      </c>
      <c r="B37" s="20">
        <v>0.8</v>
      </c>
      <c r="C37" s="20">
        <v>2.8</v>
      </c>
      <c r="D37" s="23">
        <v>2.8</v>
      </c>
      <c r="E37" s="20">
        <v>2</v>
      </c>
      <c r="F37" s="20">
        <v>2.8</v>
      </c>
      <c r="G37" s="20">
        <v>0.8</v>
      </c>
      <c r="H37" s="20">
        <v>2.8</v>
      </c>
      <c r="I37" s="20">
        <v>2.8</v>
      </c>
      <c r="J37" s="20">
        <v>2</v>
      </c>
      <c r="K37" s="20">
        <v>2</v>
      </c>
      <c r="L37" s="20">
        <v>1.8</v>
      </c>
      <c r="M37" s="20">
        <v>5.4</v>
      </c>
      <c r="N37" s="20">
        <v>3.1</v>
      </c>
      <c r="O37" s="20">
        <v>2.8</v>
      </c>
      <c r="P37" s="20">
        <v>4</v>
      </c>
      <c r="Q37" s="20">
        <v>3.8</v>
      </c>
      <c r="R37" s="20">
        <v>3.8</v>
      </c>
      <c r="S37" s="20">
        <v>4.6000000000000014</v>
      </c>
      <c r="T37" s="20">
        <v>5.9</v>
      </c>
      <c r="U37" s="20">
        <v>8.9</v>
      </c>
      <c r="V37" s="20">
        <v>5.6000000000000014</v>
      </c>
      <c r="W37" s="20">
        <v>7.8000000000000007</v>
      </c>
      <c r="X37" s="20">
        <v>8.1</v>
      </c>
      <c r="Y37"/>
      <c r="Z37"/>
      <c r="AA37" s="212"/>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row>
    <row r="38" spans="1:50" ht="14.1" customHeight="1" x14ac:dyDescent="0.3">
      <c r="A38" s="7" t="s">
        <v>376</v>
      </c>
      <c r="B38" s="20">
        <v>0.8</v>
      </c>
      <c r="C38" s="20">
        <v>2.8</v>
      </c>
      <c r="D38" s="23">
        <v>2.8</v>
      </c>
      <c r="E38" s="20">
        <v>2</v>
      </c>
      <c r="F38" s="20">
        <v>3</v>
      </c>
      <c r="G38" s="20">
        <v>0.8</v>
      </c>
      <c r="H38" s="20">
        <v>2.9</v>
      </c>
      <c r="I38" s="20">
        <v>2.8</v>
      </c>
      <c r="J38" s="20">
        <v>2</v>
      </c>
      <c r="K38" s="20">
        <v>2</v>
      </c>
      <c r="L38" s="20">
        <v>2</v>
      </c>
      <c r="M38" s="20">
        <v>5.4</v>
      </c>
      <c r="N38" s="20">
        <v>3.1</v>
      </c>
      <c r="O38" s="20">
        <v>2.8</v>
      </c>
      <c r="P38" s="20">
        <v>4</v>
      </c>
      <c r="Q38" s="20">
        <v>3.8</v>
      </c>
      <c r="R38" s="20">
        <v>3.8</v>
      </c>
      <c r="S38" s="20">
        <v>4.6000000000000014</v>
      </c>
      <c r="T38" s="20">
        <v>5.3000000000000007</v>
      </c>
      <c r="U38" s="20">
        <v>6.2</v>
      </c>
      <c r="V38" s="20">
        <v>3.8</v>
      </c>
      <c r="W38" s="20">
        <v>5.4</v>
      </c>
      <c r="X38" s="20">
        <v>7.3000000000000007</v>
      </c>
      <c r="Y38"/>
      <c r="Z38"/>
      <c r="AA38" s="212"/>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row>
    <row r="39" spans="1:50" ht="14.1" customHeight="1" x14ac:dyDescent="0.3">
      <c r="A39" s="7" t="s">
        <v>377</v>
      </c>
      <c r="B39" s="20">
        <v>1.8</v>
      </c>
      <c r="C39" s="20">
        <v>2</v>
      </c>
      <c r="D39" s="23">
        <v>1.8</v>
      </c>
      <c r="E39" s="20">
        <v>2.8</v>
      </c>
      <c r="F39" s="20">
        <v>3.8</v>
      </c>
      <c r="G39" s="20">
        <v>0</v>
      </c>
      <c r="H39" s="20">
        <v>2.7</v>
      </c>
      <c r="I39" s="20">
        <v>2</v>
      </c>
      <c r="J39" s="20">
        <v>2</v>
      </c>
      <c r="K39" s="20">
        <v>2</v>
      </c>
      <c r="L39" s="20">
        <v>3</v>
      </c>
      <c r="M39" s="20">
        <v>4.6000000000000014</v>
      </c>
      <c r="N39" s="20">
        <v>3</v>
      </c>
      <c r="O39" s="20">
        <v>2</v>
      </c>
      <c r="P39" s="20">
        <v>3.8</v>
      </c>
      <c r="Q39" s="20">
        <v>2.8</v>
      </c>
      <c r="R39" s="20">
        <v>3.8</v>
      </c>
      <c r="S39" s="20">
        <v>3.8</v>
      </c>
      <c r="T39" s="20">
        <v>4.8000000000000007</v>
      </c>
      <c r="U39" s="20">
        <v>5.6000000000000014</v>
      </c>
      <c r="V39" s="20">
        <v>2.8</v>
      </c>
      <c r="W39" s="20">
        <v>4.4000000000000004</v>
      </c>
      <c r="X39" s="20">
        <v>5.7</v>
      </c>
      <c r="Y39"/>
      <c r="Z39"/>
      <c r="AA39" s="212"/>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row>
    <row r="40" spans="1:50" ht="14.1" customHeight="1" x14ac:dyDescent="0.3">
      <c r="A40" s="7" t="s">
        <v>1052</v>
      </c>
      <c r="B40" s="20">
        <v>1.8</v>
      </c>
      <c r="C40" s="20">
        <v>1</v>
      </c>
      <c r="D40" s="23">
        <v>1</v>
      </c>
      <c r="E40" s="20">
        <v>2</v>
      </c>
      <c r="F40" s="20">
        <v>3</v>
      </c>
      <c r="G40" s="20">
        <v>0</v>
      </c>
      <c r="H40" s="20">
        <v>1.9</v>
      </c>
      <c r="I40" s="20">
        <v>1.8</v>
      </c>
      <c r="J40" s="20">
        <v>2</v>
      </c>
      <c r="K40" s="20">
        <v>2</v>
      </c>
      <c r="L40" s="20">
        <v>4</v>
      </c>
      <c r="M40" s="20">
        <v>4.6000000000000014</v>
      </c>
      <c r="N40" s="20">
        <v>4</v>
      </c>
      <c r="O40" s="20">
        <v>3</v>
      </c>
      <c r="P40" s="20">
        <v>4</v>
      </c>
      <c r="Q40" s="20">
        <v>2.8</v>
      </c>
      <c r="R40" s="20">
        <v>3</v>
      </c>
      <c r="S40" s="20">
        <v>3.6</v>
      </c>
      <c r="T40" s="20">
        <v>4.1000000000000014</v>
      </c>
      <c r="U40" s="20">
        <v>6.6000000000000014</v>
      </c>
      <c r="V40" s="20">
        <v>3</v>
      </c>
      <c r="W40" s="20">
        <v>5.6000000000000014</v>
      </c>
      <c r="X40" s="20">
        <v>5.7</v>
      </c>
      <c r="Y40"/>
      <c r="Z40"/>
      <c r="AA40" s="212"/>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row>
    <row r="41" spans="1:50" ht="14.1" customHeight="1" thickBot="1" x14ac:dyDescent="0.35">
      <c r="A41" s="7" t="s">
        <v>1051</v>
      </c>
      <c r="B41" s="20">
        <v>1.8</v>
      </c>
      <c r="C41" s="20">
        <v>0.8</v>
      </c>
      <c r="D41" s="23">
        <v>1.8</v>
      </c>
      <c r="E41" s="20">
        <v>2.8</v>
      </c>
      <c r="F41" s="20">
        <v>2</v>
      </c>
      <c r="G41" s="20">
        <v>0</v>
      </c>
      <c r="H41" s="20">
        <v>1.9</v>
      </c>
      <c r="I41" s="20">
        <v>1</v>
      </c>
      <c r="J41" s="20">
        <v>1.8</v>
      </c>
      <c r="K41" s="20">
        <v>1.8</v>
      </c>
      <c r="L41" s="20">
        <v>1.8</v>
      </c>
      <c r="M41" s="20">
        <v>4.4000000000000004</v>
      </c>
      <c r="N41" s="20">
        <v>2.8</v>
      </c>
      <c r="O41" s="20">
        <v>2.8</v>
      </c>
      <c r="P41" s="20">
        <v>3.8</v>
      </c>
      <c r="Q41" s="20">
        <v>3</v>
      </c>
      <c r="R41" s="20">
        <v>3.1</v>
      </c>
      <c r="S41" s="20">
        <v>3.6</v>
      </c>
      <c r="T41" s="20">
        <v>4.1000000000000014</v>
      </c>
      <c r="U41" s="20">
        <v>6.4</v>
      </c>
      <c r="V41" s="20">
        <v>3</v>
      </c>
      <c r="W41" s="20">
        <v>3.1</v>
      </c>
      <c r="X41" s="20">
        <v>4.9000000000000004</v>
      </c>
      <c r="Y41"/>
      <c r="Z41"/>
      <c r="AA41" s="212"/>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row>
    <row r="42" spans="1:50" ht="14.1" customHeight="1" thickBot="1" x14ac:dyDescent="0.35">
      <c r="A42" s="208" t="s">
        <v>1050</v>
      </c>
      <c r="B42" s="209">
        <v>2.6</v>
      </c>
      <c r="C42" s="209">
        <v>0.8</v>
      </c>
      <c r="D42" s="214">
        <v>1</v>
      </c>
      <c r="E42" s="209">
        <v>1.8</v>
      </c>
      <c r="F42" s="209">
        <v>1.8</v>
      </c>
      <c r="G42" s="209">
        <v>0</v>
      </c>
      <c r="H42" s="209">
        <v>1.2</v>
      </c>
      <c r="I42" s="209">
        <v>1</v>
      </c>
      <c r="J42" s="209">
        <v>2</v>
      </c>
      <c r="K42" s="209">
        <v>1.8</v>
      </c>
      <c r="L42" s="209">
        <v>1</v>
      </c>
      <c r="M42" s="209">
        <v>4.2</v>
      </c>
      <c r="N42" s="209">
        <v>2.8</v>
      </c>
      <c r="O42" s="209">
        <v>2</v>
      </c>
      <c r="P42" s="209">
        <v>3</v>
      </c>
      <c r="Q42" s="209">
        <v>2.8</v>
      </c>
      <c r="R42" s="209">
        <v>3.1</v>
      </c>
      <c r="S42" s="209">
        <v>3</v>
      </c>
      <c r="T42" s="209">
        <v>4.8000000000000007</v>
      </c>
      <c r="U42" s="209">
        <v>5.9</v>
      </c>
      <c r="V42" s="209">
        <v>3.8</v>
      </c>
      <c r="W42" s="209">
        <v>3.1</v>
      </c>
      <c r="X42" s="209">
        <v>3.9</v>
      </c>
      <c r="Y42" s="210"/>
      <c r="Z42"/>
      <c r="AA42" s="212"/>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row>
    <row r="43" spans="1:50" ht="14.1" customHeight="1" x14ac:dyDescent="0.3">
      <c r="A43" s="7" t="s">
        <v>1049</v>
      </c>
      <c r="B43" s="20">
        <v>2.6</v>
      </c>
      <c r="C43" s="20">
        <v>0.8</v>
      </c>
      <c r="D43" s="23">
        <v>1</v>
      </c>
      <c r="E43" s="20">
        <v>1.8</v>
      </c>
      <c r="F43" s="20">
        <v>1.8</v>
      </c>
      <c r="G43" s="20">
        <v>0</v>
      </c>
      <c r="H43" s="20">
        <v>1.2</v>
      </c>
      <c r="I43" s="20">
        <v>1</v>
      </c>
      <c r="J43" s="20">
        <v>1.8</v>
      </c>
      <c r="K43" s="20">
        <v>1.8</v>
      </c>
      <c r="L43" s="20">
        <v>1</v>
      </c>
      <c r="M43" s="20">
        <v>4.2</v>
      </c>
      <c r="N43" s="20">
        <v>2.8</v>
      </c>
      <c r="O43" s="20">
        <v>2</v>
      </c>
      <c r="P43" s="20">
        <v>3</v>
      </c>
      <c r="Q43" s="20">
        <v>2.8</v>
      </c>
      <c r="R43" s="20">
        <v>3.1</v>
      </c>
      <c r="S43" s="20">
        <v>3</v>
      </c>
      <c r="T43" s="20">
        <v>4.1000000000000014</v>
      </c>
      <c r="U43" s="20">
        <v>5.8000000000000007</v>
      </c>
      <c r="V43" s="20">
        <v>3.8</v>
      </c>
      <c r="W43" s="20">
        <v>3</v>
      </c>
      <c r="X43" s="20">
        <v>3.9</v>
      </c>
      <c r="Y43"/>
      <c r="Z43"/>
      <c r="AA43" s="212"/>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row>
    <row r="44" spans="1:50" ht="14.1" customHeight="1" x14ac:dyDescent="0.3">
      <c r="A44" s="7" t="s">
        <v>893</v>
      </c>
      <c r="B44" s="20">
        <v>0</v>
      </c>
      <c r="C44" s="20">
        <v>0</v>
      </c>
      <c r="D44" s="23">
        <v>0</v>
      </c>
      <c r="E44" s="20">
        <v>0</v>
      </c>
      <c r="F44" s="20">
        <v>0</v>
      </c>
      <c r="G44" s="20">
        <v>0</v>
      </c>
      <c r="H44" s="20">
        <v>0</v>
      </c>
      <c r="I44" s="20">
        <v>0</v>
      </c>
      <c r="J44" s="20">
        <v>0</v>
      </c>
      <c r="K44" s="20">
        <v>0</v>
      </c>
      <c r="L44" s="20">
        <v>0</v>
      </c>
      <c r="M44" s="20">
        <v>0</v>
      </c>
      <c r="N44" s="20">
        <v>0</v>
      </c>
      <c r="O44" s="20">
        <v>0</v>
      </c>
      <c r="P44" s="20">
        <v>0</v>
      </c>
      <c r="Q44" s="20">
        <v>0</v>
      </c>
      <c r="R44" s="20">
        <v>0</v>
      </c>
      <c r="S44" s="20">
        <v>0</v>
      </c>
      <c r="T44" s="20">
        <v>0</v>
      </c>
      <c r="U44" s="20">
        <v>0</v>
      </c>
      <c r="V44" s="20">
        <v>0</v>
      </c>
      <c r="W44" s="20">
        <v>0</v>
      </c>
      <c r="X44" s="20">
        <v>0</v>
      </c>
      <c r="Y44"/>
      <c r="Z44"/>
      <c r="AA44" s="212"/>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row>
    <row r="45" spans="1:50" ht="14.1" customHeight="1" x14ac:dyDescent="0.3">
      <c r="A45" s="21" t="s">
        <v>116</v>
      </c>
      <c r="B45" s="22">
        <f t="shared" ref="B45:X45" si="2">MAX(B31:B44)</f>
        <v>2.6</v>
      </c>
      <c r="C45" s="22">
        <f t="shared" si="2"/>
        <v>4.8000000000000007</v>
      </c>
      <c r="D45" s="22">
        <f t="shared" si="2"/>
        <v>5.6000000000000014</v>
      </c>
      <c r="E45" s="22">
        <f t="shared" si="2"/>
        <v>6</v>
      </c>
      <c r="F45" s="22">
        <f t="shared" si="2"/>
        <v>10</v>
      </c>
      <c r="G45" s="22">
        <f t="shared" si="2"/>
        <v>8.4</v>
      </c>
      <c r="H45" s="22">
        <f t="shared" si="2"/>
        <v>5.8000000000000007</v>
      </c>
      <c r="I45" s="22">
        <f t="shared" si="2"/>
        <v>24.2</v>
      </c>
      <c r="J45" s="22">
        <f t="shared" si="2"/>
        <v>18.399999999999999</v>
      </c>
      <c r="K45" s="22">
        <f t="shared" si="2"/>
        <v>12</v>
      </c>
      <c r="L45" s="22">
        <f t="shared" si="2"/>
        <v>6</v>
      </c>
      <c r="M45" s="22">
        <f t="shared" si="2"/>
        <v>14.8</v>
      </c>
      <c r="N45" s="22">
        <f t="shared" si="2"/>
        <v>7.8000000000000007</v>
      </c>
      <c r="O45" s="22">
        <f t="shared" si="2"/>
        <v>8.4</v>
      </c>
      <c r="P45" s="22">
        <f t="shared" si="2"/>
        <v>7</v>
      </c>
      <c r="Q45" s="22">
        <f t="shared" si="2"/>
        <v>10.199999999999999</v>
      </c>
      <c r="R45" s="22">
        <f t="shared" si="2"/>
        <v>9.6000000000000014</v>
      </c>
      <c r="S45" s="22">
        <f t="shared" si="2"/>
        <v>6.6000000000000014</v>
      </c>
      <c r="T45" s="22">
        <f t="shared" si="2"/>
        <v>11.8</v>
      </c>
      <c r="U45" s="22">
        <f t="shared" si="2"/>
        <v>13</v>
      </c>
      <c r="V45" s="22">
        <f t="shared" si="2"/>
        <v>13.8</v>
      </c>
      <c r="W45" s="22">
        <f t="shared" si="2"/>
        <v>19.2</v>
      </c>
      <c r="X45" s="22">
        <f t="shared" si="2"/>
        <v>16.399999999999999</v>
      </c>
      <c r="Y45"/>
      <c r="Z45"/>
      <c r="AA45" s="212"/>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row>
    <row r="46" spans="1:50" ht="14.1" customHeight="1" x14ac:dyDescent="0.3">
      <c r="A46" s="21" t="s">
        <v>117</v>
      </c>
      <c r="B46" s="23">
        <f t="shared" ref="B46:X46" si="3">HOUR(B29)</f>
        <v>6</v>
      </c>
      <c r="C46" s="23">
        <f t="shared" si="3"/>
        <v>7</v>
      </c>
      <c r="D46" s="23">
        <f t="shared" si="3"/>
        <v>7</v>
      </c>
      <c r="E46" s="23">
        <f t="shared" si="3"/>
        <v>8</v>
      </c>
      <c r="F46" s="23">
        <f t="shared" si="3"/>
        <v>8</v>
      </c>
      <c r="G46" s="23">
        <f t="shared" si="3"/>
        <v>9</v>
      </c>
      <c r="H46" s="23">
        <f t="shared" si="3"/>
        <v>9</v>
      </c>
      <c r="I46" s="23">
        <f t="shared" si="3"/>
        <v>10</v>
      </c>
      <c r="J46" s="23">
        <f t="shared" si="3"/>
        <v>10</v>
      </c>
      <c r="K46" s="23">
        <f t="shared" si="3"/>
        <v>11</v>
      </c>
      <c r="L46" s="23">
        <f t="shared" si="3"/>
        <v>11</v>
      </c>
      <c r="M46" s="23">
        <f t="shared" si="3"/>
        <v>12</v>
      </c>
      <c r="N46" s="23">
        <f t="shared" si="3"/>
        <v>12</v>
      </c>
      <c r="O46" s="23">
        <f t="shared" si="3"/>
        <v>13</v>
      </c>
      <c r="P46" s="23">
        <f t="shared" si="3"/>
        <v>13</v>
      </c>
      <c r="Q46" s="23">
        <f t="shared" si="3"/>
        <v>14</v>
      </c>
      <c r="R46" s="23">
        <f t="shared" si="3"/>
        <v>14</v>
      </c>
      <c r="S46" s="23">
        <f t="shared" si="3"/>
        <v>15</v>
      </c>
      <c r="T46" s="23">
        <f t="shared" si="3"/>
        <v>15</v>
      </c>
      <c r="U46" s="23">
        <f t="shared" si="3"/>
        <v>16</v>
      </c>
      <c r="V46" s="23">
        <f t="shared" si="3"/>
        <v>16</v>
      </c>
      <c r="W46" s="23">
        <f t="shared" si="3"/>
        <v>17</v>
      </c>
      <c r="X46" s="23">
        <f t="shared" si="3"/>
        <v>17</v>
      </c>
      <c r="Y46"/>
      <c r="Z46"/>
      <c r="AA46" s="212"/>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row>
    <row r="47" spans="1:50" ht="14.1" customHeight="1" x14ac:dyDescent="0.3">
      <c r="A47" s="4"/>
      <c r="B47" s="4"/>
      <c r="C47" s="4"/>
      <c r="D47" s="4"/>
      <c r="E47" s="4"/>
      <c r="F47" s="4"/>
      <c r="G47" s="4"/>
      <c r="H47" s="4"/>
      <c r="I47" s="4"/>
      <c r="J47" s="4"/>
      <c r="K47" s="4"/>
      <c r="L47" s="4"/>
      <c r="M47" s="4"/>
      <c r="N47" s="4"/>
      <c r="O47" s="4"/>
      <c r="P47" s="4"/>
      <c r="Q47" s="4"/>
      <c r="R47" s="4"/>
      <c r="S47" s="4"/>
      <c r="T47" s="4"/>
      <c r="U47" s="4"/>
      <c r="V47" s="4"/>
      <c r="W47" s="4"/>
      <c r="X47" s="4"/>
      <c r="Y47"/>
      <c r="Z47"/>
      <c r="AA47" s="212"/>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row>
    <row r="48" spans="1:50" ht="14.1" customHeight="1" x14ac:dyDescent="0.3">
      <c r="A48" s="4"/>
      <c r="B48" s="4"/>
      <c r="C48" s="4"/>
      <c r="D48" s="4"/>
      <c r="E48" s="4"/>
      <c r="F48" s="4"/>
      <c r="G48" s="4"/>
      <c r="H48" s="4"/>
      <c r="I48" s="4"/>
      <c r="J48" s="4"/>
      <c r="K48" s="4"/>
      <c r="L48" s="4"/>
      <c r="M48" s="4"/>
      <c r="N48" s="4"/>
      <c r="O48" s="4"/>
      <c r="P48" s="4"/>
      <c r="Q48" s="4"/>
      <c r="R48" s="4"/>
      <c r="S48" s="4"/>
      <c r="T48" s="4"/>
      <c r="U48" s="4"/>
      <c r="V48" s="4"/>
      <c r="W48" s="4"/>
      <c r="X48" s="4"/>
      <c r="Y48"/>
      <c r="Z48"/>
      <c r="AA48"/>
      <c r="AB48"/>
      <c r="AC48"/>
      <c r="AD48"/>
      <c r="AE48"/>
      <c r="AF48"/>
      <c r="AG48"/>
      <c r="AH48"/>
      <c r="AI48"/>
      <c r="AJ48"/>
      <c r="AK48"/>
      <c r="AL48"/>
      <c r="AM48"/>
      <c r="AN48"/>
      <c r="AO48"/>
      <c r="AP48"/>
      <c r="AQ48"/>
      <c r="AR48"/>
      <c r="AS48"/>
      <c r="AT48"/>
      <c r="AU48"/>
      <c r="AV48"/>
    </row>
    <row r="49" spans="1:48" ht="14.1" customHeight="1" x14ac:dyDescent="0.3">
      <c r="A49" s="4"/>
      <c r="B49" s="4"/>
      <c r="C49" s="216"/>
      <c r="D49" s="216"/>
      <c r="E49" s="216"/>
      <c r="F49" s="216"/>
      <c r="G49" s="216"/>
      <c r="H49" s="216"/>
      <c r="I49" s="216"/>
      <c r="J49" s="216"/>
      <c r="K49" s="216"/>
      <c r="L49" s="216"/>
      <c r="M49" s="216"/>
      <c r="N49" s="216"/>
      <c r="O49" s="216"/>
      <c r="P49" s="216"/>
      <c r="Q49" s="216"/>
      <c r="R49" s="216"/>
      <c r="S49" s="216"/>
      <c r="T49" s="216"/>
      <c r="U49" s="216"/>
      <c r="V49" s="216"/>
      <c r="W49" s="216"/>
      <c r="X49" s="216"/>
      <c r="Y49" s="216"/>
      <c r="Z49" s="216"/>
      <c r="AA49" s="216"/>
      <c r="AB49" s="216"/>
      <c r="AC49" s="216"/>
      <c r="AD49" s="216"/>
      <c r="AE49" s="216"/>
      <c r="AF49" s="216"/>
      <c r="AG49" s="216"/>
      <c r="AH49" s="216"/>
      <c r="AI49" s="216"/>
      <c r="AJ49" s="216"/>
      <c r="AK49"/>
      <c r="AL49"/>
      <c r="AM49"/>
      <c r="AN49"/>
      <c r="AO49"/>
      <c r="AP49"/>
      <c r="AQ49"/>
      <c r="AR49"/>
      <c r="AS49"/>
      <c r="AT49"/>
      <c r="AU49"/>
      <c r="AV49"/>
    </row>
    <row r="50" spans="1:48" customFormat="1" ht="14.4" x14ac:dyDescent="0.3">
      <c r="A50" s="15" t="s">
        <v>1168</v>
      </c>
    </row>
    <row r="51" spans="1:48" customFormat="1" ht="14.4" x14ac:dyDescent="0.3">
      <c r="A51" s="16" t="s">
        <v>82</v>
      </c>
      <c r="B51" s="16">
        <v>1001</v>
      </c>
      <c r="C51" s="16">
        <v>1003</v>
      </c>
      <c r="D51" s="16">
        <v>1005</v>
      </c>
      <c r="E51" s="16">
        <v>1007</v>
      </c>
      <c r="F51" s="16">
        <v>1009</v>
      </c>
      <c r="G51" s="16">
        <v>1011</v>
      </c>
      <c r="H51" s="16">
        <v>1013</v>
      </c>
      <c r="I51" s="16">
        <v>1015</v>
      </c>
      <c r="J51" s="16">
        <v>1017</v>
      </c>
      <c r="K51" s="16">
        <v>1019</v>
      </c>
      <c r="L51" s="16">
        <v>1021</v>
      </c>
      <c r="M51" s="16">
        <v>1023</v>
      </c>
      <c r="N51" s="16">
        <v>1025</v>
      </c>
      <c r="O51" s="16">
        <v>1027</v>
      </c>
      <c r="P51" s="16">
        <v>1029</v>
      </c>
      <c r="Q51" s="16">
        <v>1031</v>
      </c>
      <c r="R51" s="16">
        <v>1033</v>
      </c>
      <c r="S51" s="16">
        <v>1035</v>
      </c>
      <c r="T51" s="16">
        <v>1037</v>
      </c>
      <c r="U51" s="16">
        <v>1039</v>
      </c>
      <c r="V51" s="16">
        <v>1041</v>
      </c>
      <c r="W51" s="16">
        <v>1043</v>
      </c>
      <c r="X51" s="16">
        <v>1045</v>
      </c>
      <c r="Y51" s="16">
        <v>1047</v>
      </c>
      <c r="Z51" s="16">
        <v>1049</v>
      </c>
      <c r="AA51" s="16">
        <v>1051</v>
      </c>
      <c r="AB51" s="16">
        <v>1053</v>
      </c>
      <c r="AC51" s="16">
        <v>1055</v>
      </c>
      <c r="AD51" s="16">
        <v>1057</v>
      </c>
      <c r="AE51" s="16">
        <v>1059</v>
      </c>
      <c r="AF51" s="16">
        <v>1061</v>
      </c>
      <c r="AG51" s="16">
        <v>1063</v>
      </c>
      <c r="AH51" s="16">
        <v>1065</v>
      </c>
      <c r="AI51" s="16">
        <v>1067</v>
      </c>
      <c r="AJ51" s="16">
        <v>1069</v>
      </c>
    </row>
    <row r="52" spans="1:48" customFormat="1" ht="14.4" x14ac:dyDescent="0.3">
      <c r="A52" s="18" t="s">
        <v>83</v>
      </c>
      <c r="B52" s="19" t="s">
        <v>1075</v>
      </c>
      <c r="C52" s="19" t="s">
        <v>1076</v>
      </c>
      <c r="D52" s="19" t="s">
        <v>1077</v>
      </c>
      <c r="E52" s="19" t="s">
        <v>1078</v>
      </c>
      <c r="F52" s="19" t="s">
        <v>834</v>
      </c>
      <c r="G52" s="19" t="s">
        <v>1079</v>
      </c>
      <c r="H52" s="19" t="s">
        <v>1080</v>
      </c>
      <c r="I52" s="19" t="s">
        <v>1081</v>
      </c>
      <c r="J52" s="19" t="s">
        <v>1082</v>
      </c>
      <c r="K52" s="19" t="s">
        <v>1083</v>
      </c>
      <c r="L52" s="19" t="s">
        <v>1084</v>
      </c>
      <c r="M52" s="19" t="s">
        <v>1085</v>
      </c>
      <c r="N52" s="19" t="s">
        <v>1086</v>
      </c>
      <c r="O52" s="19" t="s">
        <v>772</v>
      </c>
      <c r="P52" s="19" t="s">
        <v>774</v>
      </c>
      <c r="Q52" s="19" t="s">
        <v>776</v>
      </c>
      <c r="R52" s="19" t="s">
        <v>778</v>
      </c>
      <c r="S52" s="19" t="s">
        <v>1087</v>
      </c>
      <c r="T52" s="19" t="s">
        <v>1088</v>
      </c>
      <c r="U52" s="19" t="s">
        <v>1089</v>
      </c>
      <c r="V52" s="19" t="s">
        <v>1090</v>
      </c>
      <c r="W52" s="19" t="s">
        <v>1091</v>
      </c>
      <c r="X52" s="19" t="s">
        <v>1092</v>
      </c>
      <c r="Y52" s="19" t="s">
        <v>1073</v>
      </c>
      <c r="Z52" s="19" t="s">
        <v>1169</v>
      </c>
      <c r="AA52" s="19" t="s">
        <v>1170</v>
      </c>
      <c r="AB52" s="19" t="s">
        <v>1171</v>
      </c>
      <c r="AC52" s="19" t="s">
        <v>1172</v>
      </c>
      <c r="AD52" s="19" t="s">
        <v>1173</v>
      </c>
      <c r="AE52" s="19" t="s">
        <v>1174</v>
      </c>
      <c r="AF52" s="19" t="s">
        <v>1175</v>
      </c>
      <c r="AG52" s="19" t="s">
        <v>1176</v>
      </c>
      <c r="AH52" s="19" t="s">
        <v>1177</v>
      </c>
      <c r="AI52" s="19" t="s">
        <v>1178</v>
      </c>
      <c r="AJ52" s="19" t="s">
        <v>1179</v>
      </c>
    </row>
    <row r="53" spans="1:48" customFormat="1" ht="14.4" x14ac:dyDescent="0.3">
      <c r="A53" s="7" t="s">
        <v>893</v>
      </c>
      <c r="B53" s="20">
        <v>2</v>
      </c>
      <c r="C53" s="20">
        <v>3</v>
      </c>
      <c r="D53" s="20">
        <v>0</v>
      </c>
      <c r="E53" s="20">
        <v>0</v>
      </c>
      <c r="F53" s="20">
        <v>2</v>
      </c>
      <c r="G53" s="20">
        <v>3</v>
      </c>
      <c r="H53" s="20">
        <v>4</v>
      </c>
      <c r="I53" s="20">
        <v>0</v>
      </c>
      <c r="J53" s="20">
        <v>6</v>
      </c>
      <c r="K53" s="20">
        <v>3</v>
      </c>
      <c r="L53" s="20">
        <v>0</v>
      </c>
      <c r="M53" s="20">
        <v>5</v>
      </c>
      <c r="N53" s="20">
        <v>5.8000000000000007</v>
      </c>
      <c r="O53" s="20">
        <v>8.2000000000000011</v>
      </c>
      <c r="P53" s="20">
        <v>4.8000000000000007</v>
      </c>
      <c r="Q53" s="20">
        <v>0</v>
      </c>
      <c r="R53" s="20">
        <v>4</v>
      </c>
      <c r="S53" s="20">
        <v>6</v>
      </c>
      <c r="T53" s="20">
        <v>0</v>
      </c>
      <c r="U53" s="20">
        <v>9.6000000000000014</v>
      </c>
      <c r="V53" s="20">
        <v>0</v>
      </c>
      <c r="W53" s="20">
        <v>4.8000000000000007</v>
      </c>
      <c r="X53" s="20">
        <v>5.6000000000000014</v>
      </c>
      <c r="Y53" s="20">
        <v>0</v>
      </c>
      <c r="Z53" s="20">
        <v>3</v>
      </c>
      <c r="AA53" s="20">
        <v>0</v>
      </c>
      <c r="AB53" s="20">
        <v>0</v>
      </c>
      <c r="AC53" s="20">
        <v>3</v>
      </c>
      <c r="AD53" s="20">
        <v>0</v>
      </c>
      <c r="AE53" s="20">
        <v>1</v>
      </c>
      <c r="AF53" s="20">
        <v>1</v>
      </c>
      <c r="AG53" s="20">
        <v>0</v>
      </c>
      <c r="AH53" s="20">
        <v>1</v>
      </c>
      <c r="AI53" s="20">
        <v>4.4000000000000004</v>
      </c>
      <c r="AJ53" s="20">
        <v>0</v>
      </c>
    </row>
    <row r="54" spans="1:48" customFormat="1" ht="14.4" x14ac:dyDescent="0.3">
      <c r="A54" s="7" t="s">
        <v>894</v>
      </c>
      <c r="B54" s="20">
        <v>2</v>
      </c>
      <c r="C54" s="20">
        <v>3</v>
      </c>
      <c r="D54" s="20">
        <v>0</v>
      </c>
      <c r="E54" s="20">
        <v>0</v>
      </c>
      <c r="F54" s="20">
        <v>2.8</v>
      </c>
      <c r="G54" s="20">
        <v>3</v>
      </c>
      <c r="H54" s="20">
        <v>4</v>
      </c>
      <c r="I54" s="20">
        <v>0</v>
      </c>
      <c r="J54" s="20">
        <v>6</v>
      </c>
      <c r="K54" s="20">
        <v>3</v>
      </c>
      <c r="L54" s="20">
        <v>0</v>
      </c>
      <c r="M54" s="20">
        <v>5</v>
      </c>
      <c r="N54" s="20">
        <v>5.8000000000000007</v>
      </c>
      <c r="O54" s="20">
        <v>8.2000000000000011</v>
      </c>
      <c r="P54" s="20">
        <v>4.8000000000000007</v>
      </c>
      <c r="Q54" s="20">
        <v>0</v>
      </c>
      <c r="R54" s="20">
        <v>4</v>
      </c>
      <c r="S54" s="20">
        <v>6</v>
      </c>
      <c r="T54" s="20">
        <v>0</v>
      </c>
      <c r="U54" s="20">
        <v>10.6</v>
      </c>
      <c r="V54" s="20">
        <v>0</v>
      </c>
      <c r="W54" s="20">
        <v>4.8000000000000007</v>
      </c>
      <c r="X54" s="20">
        <v>5.6000000000000014</v>
      </c>
      <c r="Y54" s="20">
        <v>0</v>
      </c>
      <c r="Z54" s="20">
        <v>3</v>
      </c>
      <c r="AA54" s="20">
        <v>0</v>
      </c>
      <c r="AB54" s="20">
        <v>0</v>
      </c>
      <c r="AC54" s="20">
        <v>3</v>
      </c>
      <c r="AD54" s="20">
        <v>0</v>
      </c>
      <c r="AE54" s="20">
        <v>1.8</v>
      </c>
      <c r="AF54" s="20">
        <v>1</v>
      </c>
      <c r="AG54" s="20">
        <v>0</v>
      </c>
      <c r="AH54" s="20">
        <v>1</v>
      </c>
      <c r="AI54" s="20">
        <v>5.4</v>
      </c>
      <c r="AJ54" s="20">
        <v>0</v>
      </c>
    </row>
    <row r="55" spans="1:48" customFormat="1" ht="14.4" x14ac:dyDescent="0.3">
      <c r="A55" s="7" t="s">
        <v>895</v>
      </c>
      <c r="B55" s="20">
        <v>2.8</v>
      </c>
      <c r="C55" s="20">
        <v>3</v>
      </c>
      <c r="D55" s="20">
        <v>0</v>
      </c>
      <c r="E55" s="20">
        <v>0</v>
      </c>
      <c r="F55" s="20">
        <v>3.8</v>
      </c>
      <c r="G55" s="20">
        <v>5.4</v>
      </c>
      <c r="H55" s="20">
        <v>3.8</v>
      </c>
      <c r="I55" s="20">
        <v>0</v>
      </c>
      <c r="J55" s="20">
        <v>6</v>
      </c>
      <c r="K55" s="20">
        <v>3</v>
      </c>
      <c r="L55" s="20">
        <v>0</v>
      </c>
      <c r="M55" s="20">
        <v>4.8000000000000007</v>
      </c>
      <c r="N55" s="20">
        <v>5.8000000000000007</v>
      </c>
      <c r="O55" s="20">
        <v>9.4</v>
      </c>
      <c r="P55" s="20">
        <v>4.8000000000000007</v>
      </c>
      <c r="Q55" s="20">
        <v>0</v>
      </c>
      <c r="R55" s="20">
        <v>4</v>
      </c>
      <c r="S55" s="20">
        <v>6</v>
      </c>
      <c r="T55" s="20">
        <v>0</v>
      </c>
      <c r="U55" s="20">
        <v>11</v>
      </c>
      <c r="V55" s="20">
        <v>0</v>
      </c>
      <c r="W55" s="20">
        <v>5.8000000000000007</v>
      </c>
      <c r="X55" s="20">
        <v>5.8000000000000007</v>
      </c>
      <c r="Y55" s="20">
        <v>0</v>
      </c>
      <c r="Z55" s="20">
        <v>3.8</v>
      </c>
      <c r="AA55" s="20">
        <v>0</v>
      </c>
      <c r="AB55" s="20">
        <v>0</v>
      </c>
      <c r="AC55" s="20">
        <v>4.8000000000000007</v>
      </c>
      <c r="AD55" s="20">
        <v>0</v>
      </c>
      <c r="AE55" s="20">
        <v>1.8</v>
      </c>
      <c r="AF55" s="20">
        <v>2</v>
      </c>
      <c r="AG55" s="20">
        <v>0</v>
      </c>
      <c r="AH55" s="20">
        <v>1.8</v>
      </c>
      <c r="AI55" s="20">
        <v>5.8000000000000007</v>
      </c>
      <c r="AJ55" s="20">
        <v>0</v>
      </c>
    </row>
    <row r="56" spans="1:48" customFormat="1" ht="14.4" x14ac:dyDescent="0.3">
      <c r="A56" s="7" t="s">
        <v>896</v>
      </c>
      <c r="B56" s="20">
        <v>2.8</v>
      </c>
      <c r="C56" s="20">
        <v>4</v>
      </c>
      <c r="D56" s="20">
        <v>0</v>
      </c>
      <c r="E56" s="20">
        <v>0</v>
      </c>
      <c r="F56" s="20">
        <v>3.8</v>
      </c>
      <c r="G56" s="20">
        <v>5.4</v>
      </c>
      <c r="H56" s="20">
        <v>4</v>
      </c>
      <c r="I56" s="20">
        <v>0</v>
      </c>
      <c r="J56" s="20">
        <v>7.4</v>
      </c>
      <c r="K56" s="20">
        <v>3.8</v>
      </c>
      <c r="L56" s="20">
        <v>0</v>
      </c>
      <c r="M56" s="20">
        <v>5</v>
      </c>
      <c r="N56" s="20">
        <v>7.8000000000000007</v>
      </c>
      <c r="O56" s="20">
        <v>11.2</v>
      </c>
      <c r="P56" s="20">
        <v>6.6000000000000014</v>
      </c>
      <c r="Q56" s="20">
        <v>0</v>
      </c>
      <c r="R56" s="20">
        <v>4.8000000000000007</v>
      </c>
      <c r="S56" s="20">
        <v>7.6000000000000014</v>
      </c>
      <c r="T56" s="20">
        <v>0</v>
      </c>
      <c r="U56" s="20">
        <v>13.4</v>
      </c>
      <c r="V56" s="20">
        <v>0</v>
      </c>
      <c r="W56" s="20">
        <v>6.8000000000000007</v>
      </c>
      <c r="X56" s="20">
        <v>7.6000000000000014</v>
      </c>
      <c r="Y56" s="20">
        <v>0</v>
      </c>
      <c r="Z56" s="20">
        <v>3</v>
      </c>
      <c r="AA56" s="20">
        <v>0</v>
      </c>
      <c r="AB56" s="20">
        <v>0</v>
      </c>
      <c r="AC56" s="20">
        <v>5.6000000000000014</v>
      </c>
      <c r="AD56" s="20">
        <v>0</v>
      </c>
      <c r="AE56" s="20">
        <v>2</v>
      </c>
      <c r="AF56" s="20">
        <v>2</v>
      </c>
      <c r="AG56" s="20">
        <v>0</v>
      </c>
      <c r="AH56" s="20">
        <v>3</v>
      </c>
      <c r="AI56" s="20">
        <v>6</v>
      </c>
      <c r="AJ56" s="20">
        <v>0</v>
      </c>
    </row>
    <row r="57" spans="1:48" customFormat="1" ht="15" thickBot="1" x14ac:dyDescent="0.35">
      <c r="A57" s="7" t="s">
        <v>897</v>
      </c>
      <c r="B57" s="20">
        <v>2.8</v>
      </c>
      <c r="C57" s="20">
        <v>4</v>
      </c>
      <c r="D57" s="20">
        <v>0</v>
      </c>
      <c r="E57" s="20">
        <v>0</v>
      </c>
      <c r="F57" s="20">
        <v>3.8</v>
      </c>
      <c r="G57" s="20">
        <v>6.2</v>
      </c>
      <c r="H57" s="20">
        <v>4</v>
      </c>
      <c r="I57" s="20">
        <v>0</v>
      </c>
      <c r="J57" s="20">
        <v>7.6000000000000014</v>
      </c>
      <c r="K57" s="20">
        <v>4</v>
      </c>
      <c r="L57" s="20">
        <v>0</v>
      </c>
      <c r="M57" s="20">
        <v>5</v>
      </c>
      <c r="N57" s="20">
        <v>8</v>
      </c>
      <c r="O57" s="20">
        <v>11.6</v>
      </c>
      <c r="P57" s="20">
        <v>6.6000000000000014</v>
      </c>
      <c r="Q57" s="20">
        <v>0</v>
      </c>
      <c r="R57" s="20">
        <v>5.8000000000000007</v>
      </c>
      <c r="S57" s="20">
        <v>7.6000000000000014</v>
      </c>
      <c r="T57" s="20">
        <v>0</v>
      </c>
      <c r="U57" s="20">
        <v>14.4</v>
      </c>
      <c r="V57" s="20">
        <v>0</v>
      </c>
      <c r="W57" s="20">
        <v>6.8000000000000007</v>
      </c>
      <c r="X57" s="20">
        <v>10</v>
      </c>
      <c r="Y57" s="20">
        <v>0</v>
      </c>
      <c r="Z57" s="20">
        <v>2</v>
      </c>
      <c r="AA57" s="20">
        <v>0</v>
      </c>
      <c r="AB57" s="20">
        <v>0</v>
      </c>
      <c r="AC57" s="20">
        <v>5.6000000000000014</v>
      </c>
      <c r="AD57" s="20">
        <v>0</v>
      </c>
      <c r="AE57" s="20">
        <v>2</v>
      </c>
      <c r="AF57" s="20">
        <v>2</v>
      </c>
      <c r="AG57" s="20">
        <v>0</v>
      </c>
      <c r="AH57" s="20">
        <v>3</v>
      </c>
      <c r="AI57" s="20">
        <v>6</v>
      </c>
      <c r="AJ57" s="20">
        <v>0</v>
      </c>
    </row>
    <row r="58" spans="1:48" customFormat="1" ht="15" thickBot="1" x14ac:dyDescent="0.35">
      <c r="A58" s="208" t="s">
        <v>898</v>
      </c>
      <c r="B58" s="209">
        <v>3</v>
      </c>
      <c r="C58" s="209">
        <v>4</v>
      </c>
      <c r="D58" s="209">
        <v>0</v>
      </c>
      <c r="E58" s="209">
        <v>0</v>
      </c>
      <c r="F58" s="209">
        <v>3.8</v>
      </c>
      <c r="G58" s="209">
        <v>6.2</v>
      </c>
      <c r="H58" s="209">
        <v>4.8000000000000007</v>
      </c>
      <c r="I58" s="209">
        <v>0</v>
      </c>
      <c r="J58" s="209">
        <v>7.8000000000000007</v>
      </c>
      <c r="K58" s="209">
        <v>4</v>
      </c>
      <c r="L58" s="209">
        <v>0</v>
      </c>
      <c r="M58" s="209">
        <v>5</v>
      </c>
      <c r="N58" s="209">
        <v>8</v>
      </c>
      <c r="O58" s="209">
        <v>11.8</v>
      </c>
      <c r="P58" s="209">
        <v>6.8000000000000007</v>
      </c>
      <c r="Q58" s="209">
        <v>0</v>
      </c>
      <c r="R58" s="209">
        <v>5.8000000000000007</v>
      </c>
      <c r="S58" s="209">
        <v>7.6000000000000014</v>
      </c>
      <c r="T58" s="209">
        <v>0</v>
      </c>
      <c r="U58" s="209">
        <v>14.4</v>
      </c>
      <c r="V58" s="209">
        <v>0</v>
      </c>
      <c r="W58" s="209">
        <v>9.4</v>
      </c>
      <c r="X58" s="209">
        <v>11</v>
      </c>
      <c r="Y58" s="209">
        <v>0</v>
      </c>
      <c r="Z58" s="209">
        <v>2</v>
      </c>
      <c r="AA58" s="209">
        <v>0</v>
      </c>
      <c r="AB58" s="209">
        <v>0</v>
      </c>
      <c r="AC58" s="209">
        <v>5.6000000000000014</v>
      </c>
      <c r="AD58" s="209">
        <v>0</v>
      </c>
      <c r="AE58" s="209">
        <v>2</v>
      </c>
      <c r="AF58" s="209">
        <v>2</v>
      </c>
      <c r="AG58" s="209">
        <v>0</v>
      </c>
      <c r="AH58" s="209">
        <v>3</v>
      </c>
      <c r="AI58" s="209">
        <v>6</v>
      </c>
      <c r="AJ58" s="209">
        <v>0</v>
      </c>
      <c r="AK58" s="210"/>
    </row>
    <row r="59" spans="1:48" customFormat="1" ht="14.4" x14ac:dyDescent="0.3">
      <c r="A59" s="7" t="s">
        <v>900</v>
      </c>
      <c r="B59" s="20">
        <v>3.8</v>
      </c>
      <c r="C59" s="20">
        <v>4</v>
      </c>
      <c r="D59" s="20">
        <v>0</v>
      </c>
      <c r="E59" s="20">
        <v>0</v>
      </c>
      <c r="F59" s="20">
        <v>5</v>
      </c>
      <c r="G59" s="20">
        <v>6.6000000000000014</v>
      </c>
      <c r="H59" s="20">
        <v>4.8000000000000007</v>
      </c>
      <c r="I59" s="20">
        <v>0</v>
      </c>
      <c r="J59" s="20">
        <v>8</v>
      </c>
      <c r="K59" s="20">
        <v>4</v>
      </c>
      <c r="L59" s="20">
        <v>0</v>
      </c>
      <c r="M59" s="20">
        <v>5.8000000000000007</v>
      </c>
      <c r="N59" s="20">
        <v>8</v>
      </c>
      <c r="O59" s="20">
        <v>11.8</v>
      </c>
      <c r="P59" s="20">
        <v>6.8000000000000007</v>
      </c>
      <c r="Q59" s="20">
        <v>0</v>
      </c>
      <c r="R59" s="20">
        <v>6.8000000000000007</v>
      </c>
      <c r="S59" s="20">
        <v>7.6000000000000014</v>
      </c>
      <c r="T59" s="20">
        <v>0</v>
      </c>
      <c r="U59" s="20">
        <v>13.6</v>
      </c>
      <c r="V59" s="20">
        <v>0</v>
      </c>
      <c r="W59" s="20">
        <v>9.4</v>
      </c>
      <c r="X59" s="20">
        <v>9.2000000000000011</v>
      </c>
      <c r="Y59" s="20">
        <v>0</v>
      </c>
      <c r="Z59" s="20">
        <v>3.6</v>
      </c>
      <c r="AA59" s="20">
        <v>0</v>
      </c>
      <c r="AB59" s="20">
        <v>0</v>
      </c>
      <c r="AC59" s="20">
        <v>6.6000000000000014</v>
      </c>
      <c r="AD59" s="20">
        <v>0</v>
      </c>
      <c r="AE59" s="20">
        <v>2</v>
      </c>
      <c r="AF59" s="20">
        <v>2</v>
      </c>
      <c r="AG59" s="20">
        <v>0</v>
      </c>
      <c r="AH59" s="20">
        <v>3</v>
      </c>
      <c r="AI59" s="20">
        <v>6.8000000000000007</v>
      </c>
      <c r="AJ59" s="20">
        <v>0</v>
      </c>
    </row>
    <row r="60" spans="1:48" customFormat="1" ht="14.4" x14ac:dyDescent="0.3">
      <c r="A60" s="7" t="s">
        <v>902</v>
      </c>
      <c r="B60" s="20">
        <v>3.8</v>
      </c>
      <c r="C60" s="20">
        <v>4</v>
      </c>
      <c r="D60" s="20">
        <v>0</v>
      </c>
      <c r="E60" s="20">
        <v>0</v>
      </c>
      <c r="F60" s="20">
        <v>5</v>
      </c>
      <c r="G60" s="20">
        <v>6.6000000000000014</v>
      </c>
      <c r="H60" s="20">
        <v>7.2</v>
      </c>
      <c r="I60" s="20">
        <v>0</v>
      </c>
      <c r="J60" s="20">
        <v>8</v>
      </c>
      <c r="K60" s="20">
        <v>6</v>
      </c>
      <c r="L60" s="20">
        <v>0</v>
      </c>
      <c r="M60" s="20">
        <v>6.8000000000000007</v>
      </c>
      <c r="N60" s="20">
        <v>8.8000000000000007</v>
      </c>
      <c r="O60" s="20">
        <v>12.6</v>
      </c>
      <c r="P60" s="20">
        <v>6.8000000000000007</v>
      </c>
      <c r="Q60" s="20">
        <v>0</v>
      </c>
      <c r="R60" s="20">
        <v>8.4</v>
      </c>
      <c r="S60" s="20">
        <v>7.8000000000000007</v>
      </c>
      <c r="T60" s="20">
        <v>0</v>
      </c>
      <c r="U60" s="20">
        <v>14.2</v>
      </c>
      <c r="V60" s="20">
        <v>0</v>
      </c>
      <c r="W60" s="20">
        <v>9.6000000000000014</v>
      </c>
      <c r="X60" s="20">
        <v>9.2000000000000011</v>
      </c>
      <c r="Y60" s="20">
        <v>0</v>
      </c>
      <c r="Z60" s="20">
        <v>3.8</v>
      </c>
      <c r="AA60" s="20">
        <v>0</v>
      </c>
      <c r="AB60" s="20">
        <v>0</v>
      </c>
      <c r="AC60" s="20">
        <v>6</v>
      </c>
      <c r="AD60" s="20">
        <v>0</v>
      </c>
      <c r="AE60" s="20">
        <v>2</v>
      </c>
      <c r="AF60" s="20">
        <v>2</v>
      </c>
      <c r="AG60" s="20">
        <v>0</v>
      </c>
      <c r="AH60" s="20">
        <v>3</v>
      </c>
      <c r="AI60" s="20">
        <v>6.8000000000000007</v>
      </c>
      <c r="AJ60" s="20">
        <v>0</v>
      </c>
    </row>
    <row r="61" spans="1:48" customFormat="1" ht="14.4" x14ac:dyDescent="0.3">
      <c r="A61" s="7" t="s">
        <v>904</v>
      </c>
      <c r="B61" s="20">
        <v>3.8</v>
      </c>
      <c r="C61" s="20">
        <v>4</v>
      </c>
      <c r="D61" s="20">
        <v>0</v>
      </c>
      <c r="E61" s="20">
        <v>0</v>
      </c>
      <c r="F61" s="20">
        <v>5</v>
      </c>
      <c r="G61" s="20">
        <v>6.6000000000000014</v>
      </c>
      <c r="H61" s="20">
        <v>7.2</v>
      </c>
      <c r="I61" s="20">
        <v>0</v>
      </c>
      <c r="J61" s="20">
        <v>8</v>
      </c>
      <c r="K61" s="20">
        <v>6</v>
      </c>
      <c r="L61" s="20">
        <v>0</v>
      </c>
      <c r="M61" s="20">
        <v>7</v>
      </c>
      <c r="N61" s="20">
        <v>8.8000000000000007</v>
      </c>
      <c r="O61" s="20">
        <v>12.6</v>
      </c>
      <c r="P61" s="20">
        <v>7.6000000000000014</v>
      </c>
      <c r="Q61" s="20">
        <v>0</v>
      </c>
      <c r="R61" s="20">
        <v>8.4</v>
      </c>
      <c r="S61" s="20">
        <v>7.8000000000000007</v>
      </c>
      <c r="T61" s="20">
        <v>0</v>
      </c>
      <c r="U61" s="20">
        <v>14.2</v>
      </c>
      <c r="V61" s="20">
        <v>0</v>
      </c>
      <c r="W61" s="20">
        <v>9.6000000000000014</v>
      </c>
      <c r="X61" s="20">
        <v>9.2000000000000011</v>
      </c>
      <c r="Y61" s="20">
        <v>0</v>
      </c>
      <c r="Z61" s="20">
        <v>3.8</v>
      </c>
      <c r="AA61" s="20">
        <v>0</v>
      </c>
      <c r="AB61" s="20">
        <v>0</v>
      </c>
      <c r="AC61" s="20">
        <v>6</v>
      </c>
      <c r="AD61" s="20">
        <v>0</v>
      </c>
      <c r="AE61" s="20">
        <v>2.8</v>
      </c>
      <c r="AF61" s="20">
        <v>2</v>
      </c>
      <c r="AG61" s="20">
        <v>0</v>
      </c>
      <c r="AH61" s="20">
        <v>2.8</v>
      </c>
      <c r="AI61" s="20">
        <v>6.8000000000000007</v>
      </c>
      <c r="AJ61" s="20">
        <v>0</v>
      </c>
    </row>
    <row r="62" spans="1:48" customFormat="1" ht="14.4" x14ac:dyDescent="0.3">
      <c r="A62" s="7" t="s">
        <v>906</v>
      </c>
      <c r="B62" s="20">
        <v>3.8</v>
      </c>
      <c r="C62" s="20">
        <v>4.8000000000000007</v>
      </c>
      <c r="D62" s="20">
        <v>0</v>
      </c>
      <c r="E62" s="20">
        <v>0</v>
      </c>
      <c r="F62" s="20">
        <v>5</v>
      </c>
      <c r="G62" s="20">
        <v>7</v>
      </c>
      <c r="H62" s="20">
        <v>6.6000000000000014</v>
      </c>
      <c r="I62" s="20">
        <v>0</v>
      </c>
      <c r="J62" s="20">
        <v>8.8000000000000007</v>
      </c>
      <c r="K62" s="20">
        <v>7.6000000000000014</v>
      </c>
      <c r="L62" s="20">
        <v>0</v>
      </c>
      <c r="M62" s="20">
        <v>8.8000000000000007</v>
      </c>
      <c r="N62" s="20">
        <v>9.8000000000000007</v>
      </c>
      <c r="O62" s="20">
        <v>12.8</v>
      </c>
      <c r="P62" s="20">
        <v>7.8000000000000007</v>
      </c>
      <c r="Q62" s="20">
        <v>0</v>
      </c>
      <c r="R62" s="20">
        <v>8.8000000000000007</v>
      </c>
      <c r="S62" s="20">
        <v>8</v>
      </c>
      <c r="T62" s="20">
        <v>0</v>
      </c>
      <c r="U62" s="20">
        <v>11</v>
      </c>
      <c r="V62" s="20">
        <v>0</v>
      </c>
      <c r="W62" s="20">
        <v>9.6000000000000014</v>
      </c>
      <c r="X62" s="20">
        <v>9.2000000000000011</v>
      </c>
      <c r="Y62" s="20">
        <v>0</v>
      </c>
      <c r="Z62" s="20">
        <v>4.8000000000000007</v>
      </c>
      <c r="AA62" s="20">
        <v>0</v>
      </c>
      <c r="AB62" s="20">
        <v>0</v>
      </c>
      <c r="AC62" s="20">
        <v>6</v>
      </c>
      <c r="AD62" s="20">
        <v>0</v>
      </c>
      <c r="AE62" s="20">
        <v>3.6</v>
      </c>
      <c r="AF62" s="20">
        <v>2</v>
      </c>
      <c r="AG62" s="20">
        <v>0</v>
      </c>
      <c r="AH62" s="20">
        <v>2.8</v>
      </c>
      <c r="AI62" s="20">
        <v>6.6000000000000014</v>
      </c>
      <c r="AJ62" s="20">
        <v>0</v>
      </c>
    </row>
    <row r="63" spans="1:48" customFormat="1" ht="14.4" x14ac:dyDescent="0.3">
      <c r="A63" s="7" t="s">
        <v>907</v>
      </c>
      <c r="B63" s="20">
        <v>3.8</v>
      </c>
      <c r="C63" s="20">
        <v>4.8000000000000007</v>
      </c>
      <c r="D63" s="20">
        <v>0</v>
      </c>
      <c r="E63" s="20">
        <v>0</v>
      </c>
      <c r="F63" s="20">
        <v>5</v>
      </c>
      <c r="G63" s="20">
        <v>7</v>
      </c>
      <c r="H63" s="20">
        <v>6.6000000000000014</v>
      </c>
      <c r="I63" s="20">
        <v>0</v>
      </c>
      <c r="J63" s="20">
        <v>8.8000000000000007</v>
      </c>
      <c r="K63" s="20">
        <v>7.6000000000000014</v>
      </c>
      <c r="L63" s="20">
        <v>0</v>
      </c>
      <c r="M63" s="20">
        <v>8.8000000000000007</v>
      </c>
      <c r="N63" s="20">
        <v>9.8000000000000007</v>
      </c>
      <c r="O63" s="20">
        <v>12.8</v>
      </c>
      <c r="P63" s="20">
        <v>8.6</v>
      </c>
      <c r="Q63" s="20">
        <v>0</v>
      </c>
      <c r="R63" s="20">
        <v>8.8000000000000007</v>
      </c>
      <c r="S63" s="20">
        <v>8</v>
      </c>
      <c r="T63" s="20">
        <v>0</v>
      </c>
      <c r="U63" s="20">
        <v>11</v>
      </c>
      <c r="V63" s="20">
        <v>0</v>
      </c>
      <c r="W63" s="20">
        <v>9.6000000000000014</v>
      </c>
      <c r="X63" s="20">
        <v>9.2000000000000011</v>
      </c>
      <c r="Y63" s="20">
        <v>0</v>
      </c>
      <c r="Z63" s="20">
        <v>4.8000000000000007</v>
      </c>
      <c r="AA63" s="20">
        <v>0</v>
      </c>
      <c r="AB63" s="20">
        <v>0</v>
      </c>
      <c r="AC63" s="20">
        <v>6</v>
      </c>
      <c r="AD63" s="20">
        <v>0</v>
      </c>
      <c r="AE63" s="20">
        <v>3.6</v>
      </c>
      <c r="AF63" s="20">
        <v>2</v>
      </c>
      <c r="AG63" s="20">
        <v>0</v>
      </c>
      <c r="AH63" s="20">
        <v>2.8</v>
      </c>
      <c r="AI63" s="20">
        <v>6.6000000000000014</v>
      </c>
      <c r="AJ63" s="20">
        <v>0</v>
      </c>
    </row>
    <row r="64" spans="1:48" customFormat="1" ht="14.4" x14ac:dyDescent="0.3">
      <c r="A64" s="7" t="s">
        <v>908</v>
      </c>
      <c r="B64" s="20">
        <v>3.8</v>
      </c>
      <c r="C64" s="20">
        <v>4.8000000000000007</v>
      </c>
      <c r="D64" s="20">
        <v>0</v>
      </c>
      <c r="E64" s="20">
        <v>0</v>
      </c>
      <c r="F64" s="20">
        <v>5</v>
      </c>
      <c r="G64" s="20">
        <v>7</v>
      </c>
      <c r="H64" s="20">
        <v>6.6000000000000014</v>
      </c>
      <c r="I64" s="20">
        <v>0</v>
      </c>
      <c r="J64" s="20">
        <v>8.6</v>
      </c>
      <c r="K64" s="20">
        <v>6.8000000000000007</v>
      </c>
      <c r="L64" s="20">
        <v>0</v>
      </c>
      <c r="M64" s="20">
        <v>8.8000000000000007</v>
      </c>
      <c r="N64" s="20">
        <v>10</v>
      </c>
      <c r="O64" s="20">
        <v>13</v>
      </c>
      <c r="P64" s="20">
        <v>9.4</v>
      </c>
      <c r="Q64" s="20">
        <v>0</v>
      </c>
      <c r="R64" s="20">
        <v>8.8000000000000007</v>
      </c>
      <c r="S64" s="20">
        <v>8</v>
      </c>
      <c r="T64" s="20">
        <v>0</v>
      </c>
      <c r="U64" s="20">
        <v>11</v>
      </c>
      <c r="V64" s="20">
        <v>0</v>
      </c>
      <c r="W64" s="20">
        <v>9.6000000000000014</v>
      </c>
      <c r="X64" s="20">
        <v>9.2000000000000011</v>
      </c>
      <c r="Y64" s="20">
        <v>0</v>
      </c>
      <c r="Z64" s="20">
        <v>4.8000000000000007</v>
      </c>
      <c r="AA64" s="20">
        <v>0</v>
      </c>
      <c r="AB64" s="20">
        <v>0</v>
      </c>
      <c r="AC64" s="20">
        <v>6</v>
      </c>
      <c r="AD64" s="20">
        <v>0</v>
      </c>
      <c r="AE64" s="20">
        <v>3.8</v>
      </c>
      <c r="AF64" s="20">
        <v>2</v>
      </c>
      <c r="AG64" s="20">
        <v>0</v>
      </c>
      <c r="AH64" s="20">
        <v>2.8</v>
      </c>
      <c r="AI64" s="20">
        <v>5.8000000000000007</v>
      </c>
      <c r="AJ64" s="20">
        <v>0</v>
      </c>
    </row>
    <row r="65" spans="1:36" customFormat="1" ht="14.4" x14ac:dyDescent="0.3">
      <c r="A65" s="7" t="s">
        <v>909</v>
      </c>
      <c r="B65" s="20">
        <v>4</v>
      </c>
      <c r="C65" s="20">
        <v>5</v>
      </c>
      <c r="D65" s="20">
        <v>0</v>
      </c>
      <c r="E65" s="20">
        <v>0</v>
      </c>
      <c r="F65" s="20">
        <v>7</v>
      </c>
      <c r="G65" s="20">
        <v>8</v>
      </c>
      <c r="H65" s="20">
        <v>8.6</v>
      </c>
      <c r="I65" s="20">
        <v>0</v>
      </c>
      <c r="J65" s="20">
        <v>8.8000000000000007</v>
      </c>
      <c r="K65" s="20">
        <v>6.8000000000000007</v>
      </c>
      <c r="L65" s="20">
        <v>0</v>
      </c>
      <c r="M65" s="20">
        <v>9.8000000000000007</v>
      </c>
      <c r="N65" s="20">
        <v>11</v>
      </c>
      <c r="O65" s="20">
        <v>13</v>
      </c>
      <c r="P65" s="20">
        <v>10.4</v>
      </c>
      <c r="Q65" s="20">
        <v>0</v>
      </c>
      <c r="R65" s="20">
        <v>8.8000000000000007</v>
      </c>
      <c r="S65" s="20">
        <v>8.8000000000000007</v>
      </c>
      <c r="T65" s="20">
        <v>0</v>
      </c>
      <c r="U65" s="20">
        <v>12.6</v>
      </c>
      <c r="V65" s="20">
        <v>0</v>
      </c>
      <c r="W65" s="20">
        <v>9.6000000000000014</v>
      </c>
      <c r="X65" s="20">
        <v>9</v>
      </c>
      <c r="Y65" s="20">
        <v>0</v>
      </c>
      <c r="Z65" s="20">
        <v>4.8000000000000007</v>
      </c>
      <c r="AA65" s="20">
        <v>0</v>
      </c>
      <c r="AB65" s="20">
        <v>0</v>
      </c>
      <c r="AC65" s="20">
        <v>7.6000000000000014</v>
      </c>
      <c r="AD65" s="20">
        <v>0</v>
      </c>
      <c r="AE65" s="20">
        <v>4</v>
      </c>
      <c r="AF65" s="20">
        <v>2.8</v>
      </c>
      <c r="AG65" s="20">
        <v>0</v>
      </c>
      <c r="AH65" s="20">
        <v>2.8</v>
      </c>
      <c r="AI65" s="20">
        <v>6.6000000000000014</v>
      </c>
      <c r="AJ65" s="20">
        <v>0</v>
      </c>
    </row>
    <row r="66" spans="1:36" customFormat="1" ht="14.4" x14ac:dyDescent="0.3">
      <c r="A66" s="7" t="s">
        <v>910</v>
      </c>
      <c r="B66" s="20">
        <v>4</v>
      </c>
      <c r="C66" s="20">
        <v>5</v>
      </c>
      <c r="D66" s="20">
        <v>0</v>
      </c>
      <c r="E66" s="20">
        <v>0</v>
      </c>
      <c r="F66" s="20">
        <v>8</v>
      </c>
      <c r="G66" s="20">
        <v>8.8000000000000007</v>
      </c>
      <c r="H66" s="20">
        <v>8.6</v>
      </c>
      <c r="I66" s="20">
        <v>0</v>
      </c>
      <c r="J66" s="20">
        <v>9.8000000000000007</v>
      </c>
      <c r="K66" s="20">
        <v>7</v>
      </c>
      <c r="L66" s="20">
        <v>0</v>
      </c>
      <c r="M66" s="20">
        <v>11</v>
      </c>
      <c r="N66" s="20">
        <v>11</v>
      </c>
      <c r="O66" s="20">
        <v>14.8</v>
      </c>
      <c r="P66" s="20">
        <v>10.199999999999999</v>
      </c>
      <c r="Q66" s="20">
        <v>0</v>
      </c>
      <c r="R66" s="20">
        <v>9.6000000000000014</v>
      </c>
      <c r="S66" s="20">
        <v>9.6000000000000014</v>
      </c>
      <c r="T66" s="20">
        <v>0</v>
      </c>
      <c r="U66" s="20">
        <v>13</v>
      </c>
      <c r="V66" s="20">
        <v>0</v>
      </c>
      <c r="W66" s="20">
        <v>10.4</v>
      </c>
      <c r="X66" s="20">
        <v>10.6</v>
      </c>
      <c r="Y66" s="20">
        <v>0</v>
      </c>
      <c r="Z66" s="20">
        <v>4.8000000000000007</v>
      </c>
      <c r="AA66" s="20">
        <v>0</v>
      </c>
      <c r="AB66" s="20">
        <v>0</v>
      </c>
      <c r="AC66" s="20">
        <v>7.8000000000000007</v>
      </c>
      <c r="AD66" s="20">
        <v>0</v>
      </c>
      <c r="AE66" s="20">
        <v>4</v>
      </c>
      <c r="AF66" s="20">
        <v>2.8</v>
      </c>
      <c r="AG66" s="20">
        <v>0</v>
      </c>
      <c r="AH66" s="20">
        <v>2.8</v>
      </c>
      <c r="AI66" s="20">
        <v>6.6000000000000014</v>
      </c>
      <c r="AJ66" s="20">
        <v>0</v>
      </c>
    </row>
    <row r="67" spans="1:36" customFormat="1" ht="14.4" x14ac:dyDescent="0.3">
      <c r="A67" s="7" t="s">
        <v>912</v>
      </c>
      <c r="B67" s="20">
        <v>4</v>
      </c>
      <c r="C67" s="20">
        <v>5</v>
      </c>
      <c r="D67" s="20">
        <v>0</v>
      </c>
      <c r="E67" s="20">
        <v>0</v>
      </c>
      <c r="F67" s="20">
        <v>8</v>
      </c>
      <c r="G67" s="20">
        <v>9</v>
      </c>
      <c r="H67" s="20">
        <v>8.4</v>
      </c>
      <c r="I67" s="20">
        <v>0</v>
      </c>
      <c r="J67" s="20">
        <v>9.8000000000000007</v>
      </c>
      <c r="K67" s="20">
        <v>7</v>
      </c>
      <c r="L67" s="20">
        <v>0</v>
      </c>
      <c r="M67" s="20">
        <v>11</v>
      </c>
      <c r="N67" s="20">
        <v>11</v>
      </c>
      <c r="O67" s="20">
        <v>14.8</v>
      </c>
      <c r="P67" s="20">
        <v>10.199999999999999</v>
      </c>
      <c r="Q67" s="20">
        <v>0</v>
      </c>
      <c r="R67" s="20">
        <v>9.8000000000000007</v>
      </c>
      <c r="S67" s="20">
        <v>9.6000000000000014</v>
      </c>
      <c r="T67" s="20">
        <v>0</v>
      </c>
      <c r="U67" s="20">
        <v>13</v>
      </c>
      <c r="V67" s="20">
        <v>0</v>
      </c>
      <c r="W67" s="20">
        <v>10.4</v>
      </c>
      <c r="X67" s="20">
        <v>10.6</v>
      </c>
      <c r="Y67" s="20">
        <v>0</v>
      </c>
      <c r="Z67" s="20">
        <v>4.8000000000000007</v>
      </c>
      <c r="AA67" s="20">
        <v>0</v>
      </c>
      <c r="AB67" s="20">
        <v>0</v>
      </c>
      <c r="AC67" s="20">
        <v>7.8000000000000007</v>
      </c>
      <c r="AD67" s="20">
        <v>0</v>
      </c>
      <c r="AE67" s="20">
        <v>4</v>
      </c>
      <c r="AF67" s="20">
        <v>3.8</v>
      </c>
      <c r="AG67" s="20">
        <v>0</v>
      </c>
      <c r="AH67" s="20">
        <v>2.8</v>
      </c>
      <c r="AI67" s="20">
        <v>6.6000000000000014</v>
      </c>
      <c r="AJ67" s="20">
        <v>0</v>
      </c>
    </row>
    <row r="68" spans="1:36" customFormat="1" ht="14.4" x14ac:dyDescent="0.3">
      <c r="A68" s="7" t="s">
        <v>914</v>
      </c>
      <c r="B68" s="20">
        <v>5</v>
      </c>
      <c r="C68" s="20">
        <v>6</v>
      </c>
      <c r="D68" s="20">
        <v>0</v>
      </c>
      <c r="E68" s="20">
        <v>0</v>
      </c>
      <c r="F68" s="20">
        <v>10.6</v>
      </c>
      <c r="G68" s="20">
        <v>11.8</v>
      </c>
      <c r="H68" s="20">
        <v>9.8000000000000007</v>
      </c>
      <c r="I68" s="20">
        <v>0</v>
      </c>
      <c r="J68" s="20">
        <v>12.8</v>
      </c>
      <c r="K68" s="20">
        <v>11.8</v>
      </c>
      <c r="L68" s="20">
        <v>0</v>
      </c>
      <c r="M68" s="20">
        <v>12.6</v>
      </c>
      <c r="N68" s="20">
        <v>14</v>
      </c>
      <c r="O68" s="20">
        <v>16.7</v>
      </c>
      <c r="P68" s="20">
        <v>10.8</v>
      </c>
      <c r="Q68" s="20">
        <v>0</v>
      </c>
      <c r="R68" s="20">
        <v>13.2</v>
      </c>
      <c r="S68" s="20">
        <v>13.8</v>
      </c>
      <c r="T68" s="20">
        <v>0</v>
      </c>
      <c r="U68" s="20">
        <v>14.8</v>
      </c>
      <c r="V68" s="20">
        <v>0</v>
      </c>
      <c r="W68" s="20">
        <v>12.2</v>
      </c>
      <c r="X68" s="20">
        <v>10.8</v>
      </c>
      <c r="Y68" s="20">
        <v>0</v>
      </c>
      <c r="Z68" s="20">
        <v>4.7</v>
      </c>
      <c r="AA68" s="20">
        <v>0</v>
      </c>
      <c r="AB68" s="20">
        <v>0</v>
      </c>
      <c r="AC68" s="20">
        <v>8</v>
      </c>
      <c r="AD68" s="20">
        <v>0</v>
      </c>
      <c r="AE68" s="20">
        <v>6</v>
      </c>
      <c r="AF68" s="20">
        <v>6.2</v>
      </c>
      <c r="AG68" s="20">
        <v>0</v>
      </c>
      <c r="AH68" s="20">
        <v>4.6000000000000014</v>
      </c>
      <c r="AI68" s="20">
        <v>8.2000000000000011</v>
      </c>
      <c r="AJ68" s="20">
        <v>0</v>
      </c>
    </row>
    <row r="69" spans="1:36" customFormat="1" ht="14.4" x14ac:dyDescent="0.3">
      <c r="A69" s="7" t="s">
        <v>915</v>
      </c>
      <c r="B69" s="20">
        <v>5</v>
      </c>
      <c r="C69" s="20">
        <v>6.8000000000000007</v>
      </c>
      <c r="D69" s="20">
        <v>0</v>
      </c>
      <c r="E69" s="20">
        <v>0</v>
      </c>
      <c r="F69" s="20">
        <v>10.6</v>
      </c>
      <c r="G69" s="20">
        <v>11.8</v>
      </c>
      <c r="H69" s="20">
        <v>9.8000000000000007</v>
      </c>
      <c r="I69" s="20">
        <v>0</v>
      </c>
      <c r="J69" s="20">
        <v>12.8</v>
      </c>
      <c r="K69" s="20">
        <v>12</v>
      </c>
      <c r="L69" s="20">
        <v>0</v>
      </c>
      <c r="M69" s="20">
        <v>12.8</v>
      </c>
      <c r="N69" s="20">
        <v>14.8</v>
      </c>
      <c r="O69" s="20">
        <v>17.8</v>
      </c>
      <c r="P69" s="20">
        <v>11.8</v>
      </c>
      <c r="Q69" s="20">
        <v>0</v>
      </c>
      <c r="R69" s="20">
        <v>13.2</v>
      </c>
      <c r="S69" s="20">
        <v>13.8</v>
      </c>
      <c r="T69" s="20">
        <v>0</v>
      </c>
      <c r="U69" s="20">
        <v>14.8</v>
      </c>
      <c r="V69" s="20">
        <v>0</v>
      </c>
      <c r="W69" s="20">
        <v>12.2</v>
      </c>
      <c r="X69" s="20">
        <v>10.199999999999999</v>
      </c>
      <c r="Y69" s="20">
        <v>0</v>
      </c>
      <c r="Z69" s="20">
        <v>4.7</v>
      </c>
      <c r="AA69" s="20">
        <v>0</v>
      </c>
      <c r="AB69" s="20">
        <v>0</v>
      </c>
      <c r="AC69" s="20">
        <v>8</v>
      </c>
      <c r="AD69" s="20">
        <v>0</v>
      </c>
      <c r="AE69" s="20">
        <v>6.8000000000000007</v>
      </c>
      <c r="AF69" s="20">
        <v>6.2</v>
      </c>
      <c r="AG69" s="20">
        <v>0</v>
      </c>
      <c r="AH69" s="20">
        <v>4.8000000000000007</v>
      </c>
      <c r="AI69" s="20">
        <v>8.2000000000000011</v>
      </c>
      <c r="AJ69" s="20">
        <v>0</v>
      </c>
    </row>
    <row r="70" spans="1:36" customFormat="1" ht="14.4" x14ac:dyDescent="0.3">
      <c r="A70" s="7" t="s">
        <v>913</v>
      </c>
      <c r="B70" s="20">
        <v>5</v>
      </c>
      <c r="C70" s="20">
        <v>6.8000000000000007</v>
      </c>
      <c r="D70" s="20">
        <v>0</v>
      </c>
      <c r="E70" s="20">
        <v>0</v>
      </c>
      <c r="F70" s="20">
        <v>10.6</v>
      </c>
      <c r="G70" s="20">
        <v>11.8</v>
      </c>
      <c r="H70" s="20">
        <v>10</v>
      </c>
      <c r="I70" s="20">
        <v>0</v>
      </c>
      <c r="J70" s="20">
        <v>12.8</v>
      </c>
      <c r="K70" s="20">
        <v>12</v>
      </c>
      <c r="L70" s="20">
        <v>0</v>
      </c>
      <c r="M70" s="20">
        <v>12.8</v>
      </c>
      <c r="N70" s="20">
        <v>14.8</v>
      </c>
      <c r="O70" s="20">
        <v>19.399999999999999</v>
      </c>
      <c r="P70" s="20">
        <v>11.8</v>
      </c>
      <c r="Q70" s="20">
        <v>0</v>
      </c>
      <c r="R70" s="20">
        <v>13.2</v>
      </c>
      <c r="S70" s="20">
        <v>14</v>
      </c>
      <c r="T70" s="20">
        <v>0</v>
      </c>
      <c r="U70" s="20">
        <v>14.8</v>
      </c>
      <c r="V70" s="20">
        <v>0</v>
      </c>
      <c r="W70" s="20">
        <v>13.8</v>
      </c>
      <c r="X70" s="20">
        <v>9.4</v>
      </c>
      <c r="Y70" s="20">
        <v>0</v>
      </c>
      <c r="Z70" s="20">
        <v>4.7</v>
      </c>
      <c r="AA70" s="20">
        <v>0</v>
      </c>
      <c r="AB70" s="20">
        <v>0</v>
      </c>
      <c r="AC70" s="20">
        <v>8</v>
      </c>
      <c r="AD70" s="20">
        <v>0</v>
      </c>
      <c r="AE70" s="20">
        <v>7.8000000000000007</v>
      </c>
      <c r="AF70" s="20">
        <v>5.4</v>
      </c>
      <c r="AG70" s="20">
        <v>0</v>
      </c>
      <c r="AH70" s="20">
        <v>5</v>
      </c>
      <c r="AI70" s="20">
        <v>8.2000000000000011</v>
      </c>
      <c r="AJ70" s="20">
        <v>0</v>
      </c>
    </row>
    <row r="71" spans="1:36" customFormat="1" ht="14.4" x14ac:dyDescent="0.3">
      <c r="A71" s="7" t="s">
        <v>911</v>
      </c>
      <c r="B71" s="20">
        <v>5</v>
      </c>
      <c r="C71" s="20">
        <v>6.8000000000000007</v>
      </c>
      <c r="D71" s="20">
        <v>0</v>
      </c>
      <c r="E71" s="20">
        <v>0</v>
      </c>
      <c r="F71" s="20">
        <v>9.8000000000000007</v>
      </c>
      <c r="G71" s="20">
        <v>12.6</v>
      </c>
      <c r="H71" s="20">
        <v>9.9</v>
      </c>
      <c r="I71" s="20">
        <v>0</v>
      </c>
      <c r="J71" s="20">
        <v>14.1</v>
      </c>
      <c r="K71" s="20">
        <v>12.8</v>
      </c>
      <c r="L71" s="20">
        <v>0</v>
      </c>
      <c r="M71" s="20">
        <v>11.6</v>
      </c>
      <c r="N71" s="20">
        <v>14.6</v>
      </c>
      <c r="O71" s="20">
        <v>21.2</v>
      </c>
      <c r="P71" s="20">
        <v>13</v>
      </c>
      <c r="Q71" s="20">
        <v>0</v>
      </c>
      <c r="R71" s="20">
        <v>13.2</v>
      </c>
      <c r="S71" s="20">
        <v>16.600000000000001</v>
      </c>
      <c r="T71" s="20">
        <v>0</v>
      </c>
      <c r="U71" s="20">
        <v>16.399999999999999</v>
      </c>
      <c r="V71" s="20">
        <v>0</v>
      </c>
      <c r="W71" s="20">
        <v>15.6</v>
      </c>
      <c r="X71" s="20">
        <v>11.2</v>
      </c>
      <c r="Y71" s="20">
        <v>0</v>
      </c>
      <c r="Z71" s="20">
        <v>5</v>
      </c>
      <c r="AA71" s="20">
        <v>0</v>
      </c>
      <c r="AB71" s="20">
        <v>0</v>
      </c>
      <c r="AC71" s="20">
        <v>9.6000000000000014</v>
      </c>
      <c r="AD71" s="20">
        <v>0</v>
      </c>
      <c r="AE71" s="20">
        <v>11.2</v>
      </c>
      <c r="AF71" s="20">
        <v>8.9</v>
      </c>
      <c r="AG71" s="20">
        <v>0</v>
      </c>
      <c r="AH71" s="20">
        <v>5</v>
      </c>
      <c r="AI71" s="20">
        <v>9</v>
      </c>
      <c r="AJ71" s="20">
        <v>0</v>
      </c>
    </row>
    <row r="72" spans="1:36" customFormat="1" ht="14.4" x14ac:dyDescent="0.3">
      <c r="A72" s="7" t="s">
        <v>335</v>
      </c>
      <c r="B72" s="20">
        <v>5</v>
      </c>
      <c r="C72" s="20">
        <v>6.8000000000000007</v>
      </c>
      <c r="D72" s="20">
        <v>0</v>
      </c>
      <c r="E72" s="20">
        <v>0</v>
      </c>
      <c r="F72" s="20">
        <v>9.8000000000000007</v>
      </c>
      <c r="G72" s="20">
        <v>13.4</v>
      </c>
      <c r="H72" s="20">
        <v>9.9</v>
      </c>
      <c r="I72" s="20">
        <v>0</v>
      </c>
      <c r="J72" s="20">
        <v>14.8</v>
      </c>
      <c r="K72" s="20">
        <v>12.8</v>
      </c>
      <c r="L72" s="20">
        <v>0</v>
      </c>
      <c r="M72" s="20">
        <v>10.8</v>
      </c>
      <c r="N72" s="20">
        <v>14.6</v>
      </c>
      <c r="O72" s="20">
        <v>22</v>
      </c>
      <c r="P72" s="20">
        <v>13.8</v>
      </c>
      <c r="Q72" s="20">
        <v>0</v>
      </c>
      <c r="R72" s="20">
        <v>13.4</v>
      </c>
      <c r="S72" s="20">
        <v>17.399999999999999</v>
      </c>
      <c r="T72" s="20">
        <v>0</v>
      </c>
      <c r="U72" s="20">
        <v>16.399999999999999</v>
      </c>
      <c r="V72" s="20">
        <v>0</v>
      </c>
      <c r="W72" s="20">
        <v>15.6</v>
      </c>
      <c r="X72" s="20">
        <v>12</v>
      </c>
      <c r="Y72" s="20">
        <v>0</v>
      </c>
      <c r="Z72" s="20">
        <v>5.8000000000000007</v>
      </c>
      <c r="AA72" s="20">
        <v>0</v>
      </c>
      <c r="AB72" s="20">
        <v>0</v>
      </c>
      <c r="AC72" s="20">
        <v>10</v>
      </c>
      <c r="AD72" s="20">
        <v>0</v>
      </c>
      <c r="AE72" s="20">
        <v>11.4</v>
      </c>
      <c r="AF72" s="20">
        <v>9.3000000000000007</v>
      </c>
      <c r="AG72" s="20">
        <v>0</v>
      </c>
      <c r="AH72" s="20">
        <v>5.8000000000000007</v>
      </c>
      <c r="AI72" s="20">
        <v>9.4</v>
      </c>
      <c r="AJ72" s="20">
        <v>0</v>
      </c>
    </row>
    <row r="73" spans="1:36" customFormat="1" ht="14.4" x14ac:dyDescent="0.3">
      <c r="A73" s="7" t="s">
        <v>334</v>
      </c>
      <c r="B73" s="20">
        <v>5</v>
      </c>
      <c r="C73" s="20">
        <v>6.8000000000000007</v>
      </c>
      <c r="D73" s="20">
        <v>0</v>
      </c>
      <c r="E73" s="20">
        <v>0</v>
      </c>
      <c r="F73" s="20">
        <v>9.8000000000000007</v>
      </c>
      <c r="G73" s="20">
        <v>13.4</v>
      </c>
      <c r="H73" s="20">
        <v>9.9</v>
      </c>
      <c r="I73" s="20">
        <v>0</v>
      </c>
      <c r="J73" s="20">
        <v>14.8</v>
      </c>
      <c r="K73" s="20">
        <v>12.8</v>
      </c>
      <c r="L73" s="20">
        <v>0</v>
      </c>
      <c r="M73" s="20">
        <v>10.8</v>
      </c>
      <c r="N73" s="20">
        <v>14.6</v>
      </c>
      <c r="O73" s="20">
        <v>22</v>
      </c>
      <c r="P73" s="20">
        <v>13.8</v>
      </c>
      <c r="Q73" s="20">
        <v>0</v>
      </c>
      <c r="R73" s="20">
        <v>13.4</v>
      </c>
      <c r="S73" s="20">
        <v>17.399999999999999</v>
      </c>
      <c r="T73" s="20">
        <v>0</v>
      </c>
      <c r="U73" s="20">
        <v>16.399999999999999</v>
      </c>
      <c r="V73" s="20">
        <v>0</v>
      </c>
      <c r="W73" s="20">
        <v>15.6</v>
      </c>
      <c r="X73" s="20">
        <v>11.2</v>
      </c>
      <c r="Y73" s="20">
        <v>0</v>
      </c>
      <c r="Z73" s="20">
        <v>7</v>
      </c>
      <c r="AA73" s="20">
        <v>0</v>
      </c>
      <c r="AB73" s="20">
        <v>0</v>
      </c>
      <c r="AC73" s="20">
        <v>10</v>
      </c>
      <c r="AD73" s="20">
        <v>0</v>
      </c>
      <c r="AE73" s="20">
        <v>11.4</v>
      </c>
      <c r="AF73" s="20">
        <v>9.3000000000000007</v>
      </c>
      <c r="AG73" s="20">
        <v>0</v>
      </c>
      <c r="AH73" s="20">
        <v>5.8000000000000007</v>
      </c>
      <c r="AI73" s="20">
        <v>9.4</v>
      </c>
      <c r="AJ73" s="20">
        <v>0</v>
      </c>
    </row>
    <row r="74" spans="1:36" customFormat="1" ht="14.4" x14ac:dyDescent="0.3">
      <c r="A74" s="7" t="s">
        <v>333</v>
      </c>
      <c r="B74" s="20">
        <v>4.8000000000000007</v>
      </c>
      <c r="C74" s="20">
        <v>6.8000000000000007</v>
      </c>
      <c r="D74" s="20">
        <v>0</v>
      </c>
      <c r="E74" s="20">
        <v>0</v>
      </c>
      <c r="F74" s="20">
        <v>10</v>
      </c>
      <c r="G74" s="20">
        <v>13.6</v>
      </c>
      <c r="H74" s="20">
        <v>10</v>
      </c>
      <c r="I74" s="20">
        <v>0</v>
      </c>
      <c r="J74" s="20">
        <v>14</v>
      </c>
      <c r="K74" s="20">
        <v>13.7</v>
      </c>
      <c r="L74" s="20">
        <v>0</v>
      </c>
      <c r="M74" s="20">
        <v>12.5</v>
      </c>
      <c r="N74" s="20">
        <v>13.8</v>
      </c>
      <c r="O74" s="20">
        <v>22.2</v>
      </c>
      <c r="P74" s="20">
        <v>15.8</v>
      </c>
      <c r="Q74" s="20">
        <v>0</v>
      </c>
      <c r="R74" s="20">
        <v>12.6</v>
      </c>
      <c r="S74" s="20">
        <v>17.3</v>
      </c>
      <c r="T74" s="20">
        <v>0</v>
      </c>
      <c r="U74" s="20">
        <v>16.399999999999999</v>
      </c>
      <c r="V74" s="20">
        <v>0</v>
      </c>
      <c r="W74" s="20">
        <v>18.2</v>
      </c>
      <c r="X74" s="20">
        <v>11.4</v>
      </c>
      <c r="Y74" s="20">
        <v>0</v>
      </c>
      <c r="Z74" s="20">
        <v>7.8000000000000007</v>
      </c>
      <c r="AA74" s="20">
        <v>0</v>
      </c>
      <c r="AB74" s="20">
        <v>0</v>
      </c>
      <c r="AC74" s="20">
        <v>12.4</v>
      </c>
      <c r="AD74" s="20">
        <v>0</v>
      </c>
      <c r="AE74" s="20">
        <v>12.2</v>
      </c>
      <c r="AF74" s="20">
        <v>9.3000000000000007</v>
      </c>
      <c r="AG74" s="20">
        <v>0</v>
      </c>
      <c r="AH74" s="20">
        <v>6.8000000000000007</v>
      </c>
      <c r="AI74" s="20">
        <v>8.6</v>
      </c>
      <c r="AJ74" s="20">
        <v>0</v>
      </c>
    </row>
    <row r="75" spans="1:36" customFormat="1" ht="14.4" x14ac:dyDescent="0.3">
      <c r="A75" s="7" t="s">
        <v>332</v>
      </c>
      <c r="B75" s="20">
        <v>4.8000000000000007</v>
      </c>
      <c r="C75" s="20">
        <v>6.6000000000000014</v>
      </c>
      <c r="D75" s="20">
        <v>0</v>
      </c>
      <c r="E75" s="20">
        <v>0</v>
      </c>
      <c r="F75" s="20">
        <v>10</v>
      </c>
      <c r="G75" s="20">
        <v>13.6</v>
      </c>
      <c r="H75" s="20">
        <v>10.6</v>
      </c>
      <c r="I75" s="20">
        <v>0</v>
      </c>
      <c r="J75" s="20">
        <v>14.1</v>
      </c>
      <c r="K75" s="20">
        <v>13.7</v>
      </c>
      <c r="L75" s="20">
        <v>0</v>
      </c>
      <c r="M75" s="20">
        <v>12.5</v>
      </c>
      <c r="N75" s="20">
        <v>13.8</v>
      </c>
      <c r="O75" s="20">
        <v>22.2</v>
      </c>
      <c r="P75" s="20">
        <v>16.8</v>
      </c>
      <c r="Q75" s="20">
        <v>0</v>
      </c>
      <c r="R75" s="20">
        <v>12.6</v>
      </c>
      <c r="S75" s="20">
        <v>17.3</v>
      </c>
      <c r="T75" s="20">
        <v>0</v>
      </c>
      <c r="U75" s="20">
        <v>16.399999999999999</v>
      </c>
      <c r="V75" s="20">
        <v>0</v>
      </c>
      <c r="W75" s="20">
        <v>18.2</v>
      </c>
      <c r="X75" s="20">
        <v>11.4</v>
      </c>
      <c r="Y75" s="20">
        <v>0</v>
      </c>
      <c r="Z75" s="20">
        <v>7.8000000000000007</v>
      </c>
      <c r="AA75" s="20">
        <v>0</v>
      </c>
      <c r="AB75" s="20">
        <v>0</v>
      </c>
      <c r="AC75" s="20">
        <v>12.4</v>
      </c>
      <c r="AD75" s="20">
        <v>0</v>
      </c>
      <c r="AE75" s="20">
        <v>12.2</v>
      </c>
      <c r="AF75" s="20">
        <v>9.3000000000000007</v>
      </c>
      <c r="AG75" s="20">
        <v>0</v>
      </c>
      <c r="AH75" s="20">
        <v>6.8000000000000007</v>
      </c>
      <c r="AI75" s="20">
        <v>8.6</v>
      </c>
      <c r="AJ75" s="20">
        <v>0</v>
      </c>
    </row>
    <row r="76" spans="1:36" customFormat="1" ht="14.4" x14ac:dyDescent="0.3">
      <c r="A76" s="7" t="s">
        <v>905</v>
      </c>
      <c r="B76" s="20">
        <v>4.8000000000000007</v>
      </c>
      <c r="C76" s="20">
        <v>6.4</v>
      </c>
      <c r="D76" s="20">
        <v>0</v>
      </c>
      <c r="E76" s="20">
        <v>0</v>
      </c>
      <c r="F76" s="20">
        <v>10</v>
      </c>
      <c r="G76" s="20">
        <v>14.6</v>
      </c>
      <c r="H76" s="20">
        <v>10.7</v>
      </c>
      <c r="I76" s="20">
        <v>0</v>
      </c>
      <c r="J76" s="20">
        <v>15.9</v>
      </c>
      <c r="K76" s="20">
        <v>14.9</v>
      </c>
      <c r="L76" s="20">
        <v>0</v>
      </c>
      <c r="M76" s="20">
        <v>13.3</v>
      </c>
      <c r="N76" s="20">
        <v>17</v>
      </c>
      <c r="O76" s="20">
        <v>23.4</v>
      </c>
      <c r="P76" s="20">
        <v>20.6</v>
      </c>
      <c r="Q76" s="20">
        <v>0</v>
      </c>
      <c r="R76" s="20">
        <v>16.399999999999999</v>
      </c>
      <c r="S76" s="20">
        <v>19</v>
      </c>
      <c r="T76" s="20">
        <v>0</v>
      </c>
      <c r="U76" s="20">
        <v>20.2</v>
      </c>
      <c r="V76" s="20">
        <v>0</v>
      </c>
      <c r="W76" s="20">
        <v>18.2</v>
      </c>
      <c r="X76" s="20">
        <v>13.6</v>
      </c>
      <c r="Y76" s="20">
        <v>0</v>
      </c>
      <c r="Z76" s="20">
        <v>7.8000000000000007</v>
      </c>
      <c r="AA76" s="20">
        <v>0</v>
      </c>
      <c r="AB76" s="20">
        <v>0</v>
      </c>
      <c r="AC76" s="20">
        <v>12.5</v>
      </c>
      <c r="AD76" s="20">
        <v>0</v>
      </c>
      <c r="AE76" s="20">
        <v>12.3</v>
      </c>
      <c r="AF76" s="20">
        <v>10.1</v>
      </c>
      <c r="AG76" s="20">
        <v>0</v>
      </c>
      <c r="AH76" s="20">
        <v>6.8000000000000007</v>
      </c>
      <c r="AI76" s="20">
        <v>8.6</v>
      </c>
      <c r="AJ76" s="20">
        <v>0</v>
      </c>
    </row>
    <row r="77" spans="1:36" customFormat="1" ht="14.4" x14ac:dyDescent="0.3">
      <c r="A77" s="7" t="s">
        <v>903</v>
      </c>
      <c r="B77" s="20">
        <v>4.8000000000000007</v>
      </c>
      <c r="C77" s="20">
        <v>6.6000000000000014</v>
      </c>
      <c r="D77" s="20">
        <v>0</v>
      </c>
      <c r="E77" s="20">
        <v>0</v>
      </c>
      <c r="F77" s="20">
        <v>10</v>
      </c>
      <c r="G77" s="20">
        <v>15</v>
      </c>
      <c r="H77" s="20">
        <v>11</v>
      </c>
      <c r="I77" s="20">
        <v>0</v>
      </c>
      <c r="J77" s="20">
        <v>16.600000000000001</v>
      </c>
      <c r="K77" s="20">
        <v>18.2</v>
      </c>
      <c r="L77" s="20">
        <v>0</v>
      </c>
      <c r="M77" s="20">
        <v>16.100000000000001</v>
      </c>
      <c r="N77" s="20">
        <v>19.8</v>
      </c>
      <c r="O77" s="20">
        <v>23.7</v>
      </c>
      <c r="P77" s="20">
        <v>22.4</v>
      </c>
      <c r="Q77" s="20">
        <v>0</v>
      </c>
      <c r="R77" s="20">
        <v>18.600000000000001</v>
      </c>
      <c r="S77" s="20">
        <v>22</v>
      </c>
      <c r="T77" s="20">
        <v>0</v>
      </c>
      <c r="U77" s="20">
        <v>20.2</v>
      </c>
      <c r="V77" s="20">
        <v>0</v>
      </c>
      <c r="W77" s="20">
        <v>19.600000000000001</v>
      </c>
      <c r="X77" s="20">
        <v>14.2</v>
      </c>
      <c r="Y77" s="20">
        <v>0</v>
      </c>
      <c r="Z77" s="20">
        <v>7.8000000000000007</v>
      </c>
      <c r="AA77" s="20">
        <v>0</v>
      </c>
      <c r="AB77" s="20">
        <v>0</v>
      </c>
      <c r="AC77" s="20">
        <v>12.5</v>
      </c>
      <c r="AD77" s="20">
        <v>0</v>
      </c>
      <c r="AE77" s="20">
        <v>12.3</v>
      </c>
      <c r="AF77" s="20">
        <v>10.3</v>
      </c>
      <c r="AG77" s="20">
        <v>0</v>
      </c>
      <c r="AH77" s="20">
        <v>7.6000000000000014</v>
      </c>
      <c r="AI77" s="20">
        <v>8.6</v>
      </c>
      <c r="AJ77" s="20">
        <v>0</v>
      </c>
    </row>
    <row r="78" spans="1:36" customFormat="1" ht="14.4" x14ac:dyDescent="0.3">
      <c r="A78" s="7" t="s">
        <v>901</v>
      </c>
      <c r="B78" s="20">
        <v>4.8000000000000007</v>
      </c>
      <c r="C78" s="20">
        <v>6.8000000000000007</v>
      </c>
      <c r="D78" s="20">
        <v>0</v>
      </c>
      <c r="E78" s="20">
        <v>0</v>
      </c>
      <c r="F78" s="20">
        <v>11</v>
      </c>
      <c r="G78" s="20">
        <v>17.600000000000001</v>
      </c>
      <c r="H78" s="20">
        <v>12.3</v>
      </c>
      <c r="I78" s="20">
        <v>0</v>
      </c>
      <c r="J78" s="20">
        <v>21.4</v>
      </c>
      <c r="K78" s="20">
        <v>19.2</v>
      </c>
      <c r="L78" s="20">
        <v>0</v>
      </c>
      <c r="M78" s="20">
        <v>16.100000000000001</v>
      </c>
      <c r="N78" s="20">
        <v>21.8</v>
      </c>
      <c r="O78" s="20">
        <v>23.9</v>
      </c>
      <c r="P78" s="20">
        <v>22.6</v>
      </c>
      <c r="Q78" s="20">
        <v>0</v>
      </c>
      <c r="R78" s="20">
        <v>19.8</v>
      </c>
      <c r="S78" s="20">
        <v>23.8</v>
      </c>
      <c r="T78" s="20">
        <v>0</v>
      </c>
      <c r="U78" s="20">
        <v>20.399999999999999</v>
      </c>
      <c r="V78" s="20">
        <v>0</v>
      </c>
      <c r="W78" s="20">
        <v>21.2</v>
      </c>
      <c r="X78" s="20">
        <v>17.399999999999999</v>
      </c>
      <c r="Y78" s="20">
        <v>0</v>
      </c>
      <c r="Z78" s="20">
        <v>8.8000000000000007</v>
      </c>
      <c r="AA78" s="20">
        <v>0</v>
      </c>
      <c r="AB78" s="20">
        <v>0</v>
      </c>
      <c r="AC78" s="20">
        <v>12.9</v>
      </c>
      <c r="AD78" s="20">
        <v>0</v>
      </c>
      <c r="AE78" s="20">
        <v>12.3</v>
      </c>
      <c r="AF78" s="20">
        <v>10.3</v>
      </c>
      <c r="AG78" s="20">
        <v>0</v>
      </c>
      <c r="AH78" s="20">
        <v>7.6000000000000014</v>
      </c>
      <c r="AI78" s="20">
        <v>8.6</v>
      </c>
      <c r="AJ78" s="20">
        <v>0</v>
      </c>
    </row>
    <row r="79" spans="1:36" customFormat="1" ht="14.4" x14ac:dyDescent="0.3">
      <c r="A79" s="7" t="s">
        <v>899</v>
      </c>
      <c r="B79" s="20">
        <v>5.8000000000000007</v>
      </c>
      <c r="C79" s="20">
        <v>6.8000000000000007</v>
      </c>
      <c r="D79" s="20">
        <v>0</v>
      </c>
      <c r="E79" s="20">
        <v>0</v>
      </c>
      <c r="F79" s="20">
        <v>13.6</v>
      </c>
      <c r="G79" s="20">
        <v>19</v>
      </c>
      <c r="H79" s="20">
        <v>12</v>
      </c>
      <c r="I79" s="20">
        <v>0</v>
      </c>
      <c r="J79" s="20">
        <v>20.8</v>
      </c>
      <c r="K79" s="20">
        <v>19.600000000000001</v>
      </c>
      <c r="L79" s="20">
        <v>0</v>
      </c>
      <c r="M79" s="20">
        <v>21.3</v>
      </c>
      <c r="N79" s="20">
        <v>22.6</v>
      </c>
      <c r="O79" s="20">
        <v>24.7</v>
      </c>
      <c r="P79" s="20">
        <v>21.8</v>
      </c>
      <c r="Q79" s="20">
        <v>0</v>
      </c>
      <c r="R79" s="20">
        <v>20.8</v>
      </c>
      <c r="S79" s="20">
        <v>24.6</v>
      </c>
      <c r="T79" s="20">
        <v>0</v>
      </c>
      <c r="U79" s="20">
        <v>20.6</v>
      </c>
      <c r="V79" s="20">
        <v>0</v>
      </c>
      <c r="W79" s="20">
        <v>20.8</v>
      </c>
      <c r="X79" s="20">
        <v>17.399999999999999</v>
      </c>
      <c r="Y79" s="20">
        <v>0</v>
      </c>
      <c r="Z79" s="20">
        <v>9</v>
      </c>
      <c r="AA79" s="20">
        <v>0</v>
      </c>
      <c r="AB79" s="20">
        <v>0</v>
      </c>
      <c r="AC79" s="20">
        <v>12.9</v>
      </c>
      <c r="AD79" s="20">
        <v>0</v>
      </c>
      <c r="AE79" s="20">
        <v>12.3</v>
      </c>
      <c r="AF79" s="20">
        <v>10.3</v>
      </c>
      <c r="AG79" s="20">
        <v>0</v>
      </c>
      <c r="AH79" s="20">
        <v>7.6000000000000014</v>
      </c>
      <c r="AI79" s="20">
        <v>8.6</v>
      </c>
      <c r="AJ79" s="20">
        <v>0</v>
      </c>
    </row>
    <row r="80" spans="1:36" customFormat="1" ht="14.4" x14ac:dyDescent="0.3">
      <c r="A80" s="7" t="s">
        <v>329</v>
      </c>
      <c r="B80" s="20">
        <v>6.6000000000000014</v>
      </c>
      <c r="C80" s="20">
        <v>6.8000000000000007</v>
      </c>
      <c r="D80" s="20">
        <v>0</v>
      </c>
      <c r="E80" s="20">
        <v>0</v>
      </c>
      <c r="F80" s="20">
        <v>13.6</v>
      </c>
      <c r="G80" s="20">
        <v>20</v>
      </c>
      <c r="H80" s="20">
        <v>12</v>
      </c>
      <c r="I80" s="20">
        <v>0</v>
      </c>
      <c r="J80" s="20">
        <v>21.6</v>
      </c>
      <c r="K80" s="20">
        <v>19.600000000000001</v>
      </c>
      <c r="L80" s="20">
        <v>0</v>
      </c>
      <c r="M80" s="20">
        <v>20.7</v>
      </c>
      <c r="N80" s="20">
        <v>22.6</v>
      </c>
      <c r="O80" s="20">
        <v>22.9</v>
      </c>
      <c r="P80" s="20">
        <v>23.4</v>
      </c>
      <c r="Q80" s="20">
        <v>0</v>
      </c>
      <c r="R80" s="20">
        <v>20.8</v>
      </c>
      <c r="S80" s="20">
        <v>23</v>
      </c>
      <c r="T80" s="20">
        <v>0</v>
      </c>
      <c r="U80" s="20">
        <v>20.6</v>
      </c>
      <c r="V80" s="20">
        <v>0</v>
      </c>
      <c r="W80" s="20">
        <v>21.6</v>
      </c>
      <c r="X80" s="20">
        <v>17.399999999999999</v>
      </c>
      <c r="Y80" s="20">
        <v>0</v>
      </c>
      <c r="Z80" s="20">
        <v>9</v>
      </c>
      <c r="AA80" s="20">
        <v>0</v>
      </c>
      <c r="AB80" s="20">
        <v>0</v>
      </c>
      <c r="AC80" s="20">
        <v>12.9</v>
      </c>
      <c r="AD80" s="20">
        <v>0</v>
      </c>
      <c r="AE80" s="20">
        <v>12.5</v>
      </c>
      <c r="AF80" s="20">
        <v>10.3</v>
      </c>
      <c r="AG80" s="20">
        <v>0</v>
      </c>
      <c r="AH80" s="20">
        <v>7.6000000000000014</v>
      </c>
      <c r="AI80" s="20">
        <v>8.8000000000000007</v>
      </c>
      <c r="AJ80" s="20">
        <v>0</v>
      </c>
    </row>
    <row r="81" spans="1:36" customFormat="1" ht="14.4" x14ac:dyDescent="0.3">
      <c r="A81" s="7" t="s">
        <v>328</v>
      </c>
      <c r="B81" s="20">
        <v>6.6000000000000014</v>
      </c>
      <c r="C81" s="20">
        <v>6.8000000000000007</v>
      </c>
      <c r="D81" s="20">
        <v>0</v>
      </c>
      <c r="E81" s="20">
        <v>0</v>
      </c>
      <c r="F81" s="20">
        <v>12.6</v>
      </c>
      <c r="G81" s="20">
        <v>18.8</v>
      </c>
      <c r="H81" s="20">
        <v>11.9</v>
      </c>
      <c r="I81" s="20">
        <v>0</v>
      </c>
      <c r="J81" s="20">
        <v>19.100000000000001</v>
      </c>
      <c r="K81" s="20">
        <v>18.5</v>
      </c>
      <c r="L81" s="20">
        <v>0</v>
      </c>
      <c r="M81" s="20">
        <v>19.8</v>
      </c>
      <c r="N81" s="20">
        <v>22.2</v>
      </c>
      <c r="O81" s="20">
        <v>21.8</v>
      </c>
      <c r="P81" s="20">
        <v>19.600000000000001</v>
      </c>
      <c r="Q81" s="20">
        <v>0</v>
      </c>
      <c r="R81" s="20">
        <v>19.600000000000001</v>
      </c>
      <c r="S81" s="20">
        <v>22.6</v>
      </c>
      <c r="T81" s="20">
        <v>0</v>
      </c>
      <c r="U81" s="20">
        <v>19.8</v>
      </c>
      <c r="V81" s="20">
        <v>0</v>
      </c>
      <c r="W81" s="20">
        <v>18</v>
      </c>
      <c r="X81" s="20">
        <v>15.8</v>
      </c>
      <c r="Y81" s="20">
        <v>0</v>
      </c>
      <c r="Z81" s="20">
        <v>8.8000000000000007</v>
      </c>
      <c r="AA81" s="20">
        <v>0</v>
      </c>
      <c r="AB81" s="20">
        <v>0</v>
      </c>
      <c r="AC81" s="20">
        <v>13.4</v>
      </c>
      <c r="AD81" s="20">
        <v>0</v>
      </c>
      <c r="AE81" s="20">
        <v>12.9</v>
      </c>
      <c r="AF81" s="20">
        <v>9.4</v>
      </c>
      <c r="AG81" s="20">
        <v>0</v>
      </c>
      <c r="AH81" s="20">
        <v>7.6000000000000014</v>
      </c>
      <c r="AI81" s="20">
        <v>8.8000000000000007</v>
      </c>
      <c r="AJ81" s="20">
        <v>0</v>
      </c>
    </row>
    <row r="82" spans="1:36" customFormat="1" ht="14.4" x14ac:dyDescent="0.3">
      <c r="A82" s="7" t="s">
        <v>347</v>
      </c>
      <c r="B82" s="20">
        <v>6.6000000000000014</v>
      </c>
      <c r="C82" s="20">
        <v>5.8000000000000007</v>
      </c>
      <c r="D82" s="20">
        <v>0</v>
      </c>
      <c r="E82" s="20">
        <v>0</v>
      </c>
      <c r="F82" s="20">
        <v>8.5</v>
      </c>
      <c r="G82" s="20">
        <v>12.8</v>
      </c>
      <c r="H82" s="20">
        <v>7.8000000000000007</v>
      </c>
      <c r="I82" s="20">
        <v>0</v>
      </c>
      <c r="J82" s="20">
        <v>12.1</v>
      </c>
      <c r="K82" s="20">
        <v>10.4</v>
      </c>
      <c r="L82" s="20">
        <v>0</v>
      </c>
      <c r="M82" s="20">
        <v>9</v>
      </c>
      <c r="N82" s="20">
        <v>11</v>
      </c>
      <c r="O82" s="20">
        <v>11.1</v>
      </c>
      <c r="P82" s="20">
        <v>12.8</v>
      </c>
      <c r="Q82" s="20">
        <v>0</v>
      </c>
      <c r="R82" s="20">
        <v>13.8</v>
      </c>
      <c r="S82" s="20">
        <v>14</v>
      </c>
      <c r="T82" s="20">
        <v>0</v>
      </c>
      <c r="U82" s="20">
        <v>11.8</v>
      </c>
      <c r="V82" s="20">
        <v>0</v>
      </c>
      <c r="W82" s="20">
        <v>9.5</v>
      </c>
      <c r="X82" s="20">
        <v>12.2</v>
      </c>
      <c r="Y82" s="20">
        <v>0</v>
      </c>
      <c r="Z82" s="20">
        <v>5.2</v>
      </c>
      <c r="AA82" s="20">
        <v>0</v>
      </c>
      <c r="AB82" s="20">
        <v>0</v>
      </c>
      <c r="AC82" s="20">
        <v>8.8000000000000007</v>
      </c>
      <c r="AD82" s="20">
        <v>0</v>
      </c>
      <c r="AE82" s="20">
        <v>7.3000000000000007</v>
      </c>
      <c r="AF82" s="20">
        <v>6.9</v>
      </c>
      <c r="AG82" s="20">
        <v>0</v>
      </c>
      <c r="AH82" s="20">
        <v>6.6000000000000014</v>
      </c>
      <c r="AI82" s="20">
        <v>3.9</v>
      </c>
      <c r="AJ82" s="20">
        <v>0</v>
      </c>
    </row>
    <row r="83" spans="1:36" customFormat="1" ht="14.4" x14ac:dyDescent="0.3">
      <c r="A83" s="7" t="s">
        <v>326</v>
      </c>
      <c r="B83" s="20">
        <v>5.8000000000000007</v>
      </c>
      <c r="C83" s="20">
        <v>5</v>
      </c>
      <c r="D83" s="20">
        <v>0</v>
      </c>
      <c r="E83" s="20">
        <v>0</v>
      </c>
      <c r="F83" s="20">
        <v>7.7</v>
      </c>
      <c r="G83" s="20">
        <v>12.8</v>
      </c>
      <c r="H83" s="20">
        <v>7.8000000000000007</v>
      </c>
      <c r="I83" s="20">
        <v>0</v>
      </c>
      <c r="J83" s="20">
        <v>11.9</v>
      </c>
      <c r="K83" s="20">
        <v>10.1</v>
      </c>
      <c r="L83" s="20">
        <v>0</v>
      </c>
      <c r="M83" s="20">
        <v>8.6</v>
      </c>
      <c r="N83" s="20">
        <v>11</v>
      </c>
      <c r="O83" s="20">
        <v>9.3000000000000007</v>
      </c>
      <c r="P83" s="20">
        <v>12.8</v>
      </c>
      <c r="Q83" s="20">
        <v>0</v>
      </c>
      <c r="R83" s="20">
        <v>13.7</v>
      </c>
      <c r="S83" s="20">
        <v>14</v>
      </c>
      <c r="T83" s="20">
        <v>0</v>
      </c>
      <c r="U83" s="20">
        <v>10.8</v>
      </c>
      <c r="V83" s="20">
        <v>0</v>
      </c>
      <c r="W83" s="20">
        <v>9.5</v>
      </c>
      <c r="X83" s="20">
        <v>8.6</v>
      </c>
      <c r="Y83" s="20">
        <v>0</v>
      </c>
      <c r="Z83" s="20">
        <v>4.8000000000000007</v>
      </c>
      <c r="AA83" s="20">
        <v>0</v>
      </c>
      <c r="AB83" s="20">
        <v>0</v>
      </c>
      <c r="AC83" s="20">
        <v>7</v>
      </c>
      <c r="AD83" s="20">
        <v>0</v>
      </c>
      <c r="AE83" s="20">
        <v>8.2000000000000011</v>
      </c>
      <c r="AF83" s="20">
        <v>4.8000000000000007</v>
      </c>
      <c r="AG83" s="20">
        <v>0</v>
      </c>
      <c r="AH83" s="20">
        <v>6.4</v>
      </c>
      <c r="AI83" s="20">
        <v>3.9</v>
      </c>
      <c r="AJ83" s="20">
        <v>0</v>
      </c>
    </row>
    <row r="84" spans="1:36" customFormat="1" ht="14.4" x14ac:dyDescent="0.3">
      <c r="A84" s="7" t="s">
        <v>325</v>
      </c>
      <c r="B84" s="20">
        <v>0</v>
      </c>
      <c r="C84" s="20">
        <v>0</v>
      </c>
      <c r="D84" s="20">
        <v>0</v>
      </c>
      <c r="E84" s="20">
        <v>0</v>
      </c>
      <c r="F84" s="20">
        <v>0</v>
      </c>
      <c r="G84" s="20">
        <v>1</v>
      </c>
      <c r="H84" s="20">
        <v>0</v>
      </c>
      <c r="I84" s="20">
        <v>0</v>
      </c>
      <c r="J84" s="20">
        <v>0.8</v>
      </c>
      <c r="K84" s="20">
        <v>0</v>
      </c>
      <c r="L84" s="20">
        <v>0</v>
      </c>
      <c r="M84" s="20">
        <v>0</v>
      </c>
      <c r="N84" s="20">
        <v>0</v>
      </c>
      <c r="O84" s="20">
        <v>0</v>
      </c>
      <c r="P84" s="20">
        <v>0</v>
      </c>
      <c r="Q84" s="20">
        <v>0</v>
      </c>
      <c r="R84" s="20">
        <v>0</v>
      </c>
      <c r="S84" s="20">
        <v>0</v>
      </c>
      <c r="T84" s="20">
        <v>0</v>
      </c>
      <c r="U84" s="20">
        <v>2.8</v>
      </c>
      <c r="V84" s="20">
        <v>0</v>
      </c>
      <c r="W84" s="20">
        <v>0</v>
      </c>
      <c r="X84" s="20">
        <v>0</v>
      </c>
      <c r="Y84" s="20">
        <v>0</v>
      </c>
      <c r="Z84" s="20">
        <v>0</v>
      </c>
      <c r="AA84" s="20">
        <v>0</v>
      </c>
      <c r="AB84" s="20">
        <v>0</v>
      </c>
      <c r="AC84" s="20">
        <v>0</v>
      </c>
      <c r="AD84" s="20">
        <v>0</v>
      </c>
      <c r="AE84" s="20">
        <v>1.8</v>
      </c>
      <c r="AF84" s="20">
        <v>0</v>
      </c>
      <c r="AG84" s="20">
        <v>0</v>
      </c>
      <c r="AH84" s="20">
        <v>0</v>
      </c>
      <c r="AI84" s="20">
        <v>0</v>
      </c>
      <c r="AJ84" s="20">
        <v>0</v>
      </c>
    </row>
    <row r="85" spans="1:36" customFormat="1" ht="14.4" x14ac:dyDescent="0.3">
      <c r="A85" s="21" t="s">
        <v>116</v>
      </c>
      <c r="B85" s="70">
        <f t="shared" ref="B85:AJ85" si="4">MAX(B53:B84)</f>
        <v>6.6000000000000014</v>
      </c>
      <c r="C85" s="70">
        <f t="shared" si="4"/>
        <v>6.8000000000000007</v>
      </c>
      <c r="D85" s="70">
        <f t="shared" si="4"/>
        <v>0</v>
      </c>
      <c r="E85" s="70">
        <f t="shared" si="4"/>
        <v>0</v>
      </c>
      <c r="F85" s="70">
        <f t="shared" si="4"/>
        <v>13.6</v>
      </c>
      <c r="G85" s="70">
        <f t="shared" si="4"/>
        <v>20</v>
      </c>
      <c r="H85" s="70">
        <f t="shared" si="4"/>
        <v>12.3</v>
      </c>
      <c r="I85" s="70">
        <f t="shared" si="4"/>
        <v>0</v>
      </c>
      <c r="J85" s="70">
        <f t="shared" si="4"/>
        <v>21.6</v>
      </c>
      <c r="K85" s="70">
        <f t="shared" si="4"/>
        <v>19.600000000000001</v>
      </c>
      <c r="L85" s="70">
        <f t="shared" si="4"/>
        <v>0</v>
      </c>
      <c r="M85" s="70">
        <f t="shared" si="4"/>
        <v>21.3</v>
      </c>
      <c r="N85" s="70">
        <f t="shared" si="4"/>
        <v>22.6</v>
      </c>
      <c r="O85" s="70">
        <f t="shared" si="4"/>
        <v>24.7</v>
      </c>
      <c r="P85" s="70">
        <f t="shared" si="4"/>
        <v>23.4</v>
      </c>
      <c r="Q85" s="70">
        <f t="shared" si="4"/>
        <v>0</v>
      </c>
      <c r="R85" s="70">
        <f t="shared" si="4"/>
        <v>20.8</v>
      </c>
      <c r="S85" s="70">
        <f t="shared" si="4"/>
        <v>24.6</v>
      </c>
      <c r="T85" s="70">
        <f t="shared" si="4"/>
        <v>0</v>
      </c>
      <c r="U85" s="70">
        <f t="shared" si="4"/>
        <v>20.6</v>
      </c>
      <c r="V85" s="70">
        <f t="shared" si="4"/>
        <v>0</v>
      </c>
      <c r="W85" s="70">
        <f t="shared" si="4"/>
        <v>21.6</v>
      </c>
      <c r="X85" s="70">
        <f t="shared" si="4"/>
        <v>17.399999999999999</v>
      </c>
      <c r="Y85" s="70">
        <f t="shared" si="4"/>
        <v>0</v>
      </c>
      <c r="Z85" s="70">
        <f t="shared" si="4"/>
        <v>9</v>
      </c>
      <c r="AA85" s="70">
        <f t="shared" si="4"/>
        <v>0</v>
      </c>
      <c r="AB85" s="70">
        <f t="shared" si="4"/>
        <v>0</v>
      </c>
      <c r="AC85" s="70">
        <f t="shared" si="4"/>
        <v>13.4</v>
      </c>
      <c r="AD85" s="70">
        <f t="shared" si="4"/>
        <v>0</v>
      </c>
      <c r="AE85" s="70">
        <f t="shared" si="4"/>
        <v>12.9</v>
      </c>
      <c r="AF85" s="70">
        <f t="shared" si="4"/>
        <v>10.3</v>
      </c>
      <c r="AG85" s="70">
        <f t="shared" si="4"/>
        <v>0</v>
      </c>
      <c r="AH85" s="70">
        <f t="shared" si="4"/>
        <v>7.6000000000000014</v>
      </c>
      <c r="AI85" s="70">
        <f t="shared" si="4"/>
        <v>9.4</v>
      </c>
      <c r="AJ85" s="70">
        <f t="shared" si="4"/>
        <v>0</v>
      </c>
    </row>
    <row r="86" spans="1:36" customFormat="1" ht="14.4" x14ac:dyDescent="0.3">
      <c r="A86" s="21" t="s">
        <v>117</v>
      </c>
      <c r="B86" s="20">
        <f t="shared" ref="B86:AJ86" si="5">HOUR(B52)</f>
        <v>6</v>
      </c>
      <c r="C86" s="20">
        <f t="shared" si="5"/>
        <v>7</v>
      </c>
      <c r="D86" s="20">
        <f t="shared" si="5"/>
        <v>7</v>
      </c>
      <c r="E86" s="20">
        <f t="shared" si="5"/>
        <v>8</v>
      </c>
      <c r="F86" s="20">
        <f t="shared" si="5"/>
        <v>8</v>
      </c>
      <c r="G86" s="20">
        <f t="shared" si="5"/>
        <v>9</v>
      </c>
      <c r="H86" s="20">
        <f t="shared" si="5"/>
        <v>9</v>
      </c>
      <c r="I86" s="20">
        <f t="shared" si="5"/>
        <v>10</v>
      </c>
      <c r="J86" s="20">
        <f t="shared" si="5"/>
        <v>10</v>
      </c>
      <c r="K86" s="20">
        <f t="shared" si="5"/>
        <v>11</v>
      </c>
      <c r="L86" s="20">
        <f t="shared" si="5"/>
        <v>11</v>
      </c>
      <c r="M86" s="20">
        <f t="shared" si="5"/>
        <v>12</v>
      </c>
      <c r="N86" s="20">
        <f t="shared" si="5"/>
        <v>12</v>
      </c>
      <c r="O86" s="20">
        <f t="shared" si="5"/>
        <v>13</v>
      </c>
      <c r="P86" s="20">
        <f t="shared" si="5"/>
        <v>13</v>
      </c>
      <c r="Q86" s="20">
        <f t="shared" si="5"/>
        <v>14</v>
      </c>
      <c r="R86" s="20">
        <f t="shared" si="5"/>
        <v>14</v>
      </c>
      <c r="S86" s="20">
        <f t="shared" si="5"/>
        <v>15</v>
      </c>
      <c r="T86" s="20">
        <f t="shared" si="5"/>
        <v>15</v>
      </c>
      <c r="U86" s="20">
        <f t="shared" si="5"/>
        <v>16</v>
      </c>
      <c r="V86" s="20">
        <f t="shared" si="5"/>
        <v>16</v>
      </c>
      <c r="W86" s="20">
        <f t="shared" si="5"/>
        <v>17</v>
      </c>
      <c r="X86" s="20">
        <f t="shared" si="5"/>
        <v>17</v>
      </c>
      <c r="Y86" s="20">
        <f t="shared" si="5"/>
        <v>18</v>
      </c>
      <c r="Z86" s="20">
        <f t="shared" si="5"/>
        <v>18</v>
      </c>
      <c r="AA86" s="20">
        <f t="shared" si="5"/>
        <v>19</v>
      </c>
      <c r="AB86" s="20">
        <f t="shared" si="5"/>
        <v>19</v>
      </c>
      <c r="AC86" s="20">
        <f t="shared" si="5"/>
        <v>20</v>
      </c>
      <c r="AD86" s="20">
        <f t="shared" si="5"/>
        <v>20</v>
      </c>
      <c r="AE86" s="20">
        <f t="shared" si="5"/>
        <v>21</v>
      </c>
      <c r="AF86" s="20">
        <f t="shared" si="5"/>
        <v>21</v>
      </c>
      <c r="AG86" s="20">
        <f t="shared" si="5"/>
        <v>22</v>
      </c>
      <c r="AH86" s="20">
        <f t="shared" si="5"/>
        <v>22</v>
      </c>
      <c r="AI86" s="20">
        <f t="shared" si="5"/>
        <v>23</v>
      </c>
      <c r="AJ86" s="20">
        <f t="shared" si="5"/>
        <v>0</v>
      </c>
    </row>
    <row r="87" spans="1:36" customFormat="1" ht="14.4" x14ac:dyDescent="0.3"/>
    <row r="88" spans="1:36" customFormat="1" ht="14.4" x14ac:dyDescent="0.3"/>
    <row r="89" spans="1:36" customFormat="1" ht="14.4" x14ac:dyDescent="0.3">
      <c r="A89" s="15" t="s">
        <v>1180</v>
      </c>
    </row>
    <row r="90" spans="1:36" customFormat="1" ht="14.4" x14ac:dyDescent="0.3">
      <c r="A90" s="16" t="s">
        <v>82</v>
      </c>
      <c r="B90" s="16">
        <v>1002</v>
      </c>
      <c r="C90" s="16">
        <v>1004</v>
      </c>
      <c r="D90" s="16">
        <v>1006</v>
      </c>
      <c r="E90" s="16">
        <v>1008</v>
      </c>
      <c r="F90" s="16">
        <v>1010</v>
      </c>
      <c r="G90" s="16">
        <v>1012</v>
      </c>
      <c r="H90" s="16">
        <v>1014</v>
      </c>
      <c r="I90" s="16">
        <v>1016</v>
      </c>
      <c r="J90" s="16">
        <v>1018</v>
      </c>
      <c r="K90" s="16">
        <v>1020</v>
      </c>
      <c r="L90" s="16">
        <v>1022</v>
      </c>
      <c r="M90" s="16">
        <v>1024</v>
      </c>
      <c r="N90" s="16">
        <v>1026</v>
      </c>
      <c r="O90" s="16">
        <v>1028</v>
      </c>
      <c r="P90" s="16">
        <v>1030</v>
      </c>
      <c r="Q90" s="16">
        <v>1032</v>
      </c>
      <c r="R90" s="16">
        <v>1034</v>
      </c>
      <c r="S90" s="16">
        <v>1036</v>
      </c>
      <c r="T90" s="16">
        <v>1038</v>
      </c>
      <c r="U90" s="16">
        <v>1040</v>
      </c>
      <c r="V90" s="16">
        <v>1042</v>
      </c>
      <c r="W90" s="16">
        <v>1044</v>
      </c>
      <c r="X90" s="16">
        <v>1046</v>
      </c>
      <c r="Y90" s="16">
        <v>1048</v>
      </c>
      <c r="Z90" s="16">
        <v>1050</v>
      </c>
      <c r="AA90" s="16">
        <v>1052</v>
      </c>
      <c r="AB90" s="16">
        <v>1054</v>
      </c>
      <c r="AC90" s="16">
        <v>1056</v>
      </c>
      <c r="AD90" s="16">
        <v>1058</v>
      </c>
      <c r="AE90" s="16">
        <v>1060</v>
      </c>
      <c r="AF90" s="16">
        <v>1062</v>
      </c>
      <c r="AG90" s="16">
        <v>1064</v>
      </c>
      <c r="AH90" s="16">
        <v>1066</v>
      </c>
      <c r="AI90" s="16">
        <v>1068</v>
      </c>
      <c r="AJ90" s="16">
        <v>1070</v>
      </c>
    </row>
    <row r="91" spans="1:36" customFormat="1" ht="14.4" x14ac:dyDescent="0.3">
      <c r="A91" s="18" t="s">
        <v>83</v>
      </c>
      <c r="B91" s="19" t="s">
        <v>1181</v>
      </c>
      <c r="C91" s="19" t="s">
        <v>1182</v>
      </c>
      <c r="D91" s="19" t="s">
        <v>1183</v>
      </c>
      <c r="E91" s="19" t="s">
        <v>1184</v>
      </c>
      <c r="F91" s="19" t="s">
        <v>1185</v>
      </c>
      <c r="G91" s="19" t="s">
        <v>1186</v>
      </c>
      <c r="H91" s="19" t="s">
        <v>1187</v>
      </c>
      <c r="I91" s="19" t="s">
        <v>1188</v>
      </c>
      <c r="J91" s="19" t="s">
        <v>1189</v>
      </c>
      <c r="K91" s="19" t="s">
        <v>1190</v>
      </c>
      <c r="L91" s="19" t="s">
        <v>1191</v>
      </c>
      <c r="M91" s="19" t="s">
        <v>1192</v>
      </c>
      <c r="N91" s="19" t="s">
        <v>625</v>
      </c>
      <c r="O91" s="19" t="s">
        <v>626</v>
      </c>
      <c r="P91" s="19" t="s">
        <v>627</v>
      </c>
      <c r="Q91" s="19" t="s">
        <v>628</v>
      </c>
      <c r="R91" s="19" t="s">
        <v>629</v>
      </c>
      <c r="S91" s="19" t="s">
        <v>1104</v>
      </c>
      <c r="T91" s="19" t="s">
        <v>1105</v>
      </c>
      <c r="U91" s="19" t="s">
        <v>1106</v>
      </c>
      <c r="V91" s="19" t="s">
        <v>1107</v>
      </c>
      <c r="W91" s="19" t="s">
        <v>1108</v>
      </c>
      <c r="X91" s="19" t="s">
        <v>1109</v>
      </c>
      <c r="Y91" s="19" t="s">
        <v>1193</v>
      </c>
      <c r="Z91" s="19" t="s">
        <v>1194</v>
      </c>
      <c r="AA91" s="19" t="s">
        <v>736</v>
      </c>
      <c r="AB91" s="19" t="s">
        <v>737</v>
      </c>
      <c r="AC91" s="19" t="s">
        <v>1195</v>
      </c>
      <c r="AD91" s="19" t="s">
        <v>1196</v>
      </c>
      <c r="AE91" s="19" t="s">
        <v>1197</v>
      </c>
      <c r="AF91" s="19" t="s">
        <v>1198</v>
      </c>
      <c r="AG91" s="19" t="s">
        <v>1199</v>
      </c>
      <c r="AH91" s="19" t="s">
        <v>1200</v>
      </c>
      <c r="AI91" s="19" t="s">
        <v>1201</v>
      </c>
      <c r="AJ91" s="19" t="s">
        <v>1202</v>
      </c>
    </row>
    <row r="92" spans="1:36" customFormat="1" ht="14.4" x14ac:dyDescent="0.3">
      <c r="A92" s="7" t="s">
        <v>325</v>
      </c>
      <c r="B92" s="20">
        <v>3</v>
      </c>
      <c r="C92" s="20">
        <v>1.8</v>
      </c>
      <c r="D92" s="20">
        <v>2</v>
      </c>
      <c r="E92" s="20">
        <v>4</v>
      </c>
      <c r="F92" s="20">
        <v>0</v>
      </c>
      <c r="G92" s="20">
        <v>0</v>
      </c>
      <c r="H92" s="20">
        <v>5.6000000000000014</v>
      </c>
      <c r="I92" s="20">
        <v>5</v>
      </c>
      <c r="J92" s="20">
        <v>8</v>
      </c>
      <c r="K92" s="20">
        <v>0</v>
      </c>
      <c r="L92" s="20">
        <v>10.8</v>
      </c>
      <c r="M92" s="20">
        <v>10.6</v>
      </c>
      <c r="N92" s="20">
        <v>0</v>
      </c>
      <c r="O92" s="20">
        <v>10</v>
      </c>
      <c r="P92" s="20">
        <v>10.8</v>
      </c>
      <c r="Q92" s="20">
        <v>13.6</v>
      </c>
      <c r="R92" s="20">
        <v>15</v>
      </c>
      <c r="S92" s="20">
        <v>0</v>
      </c>
      <c r="T92" s="20">
        <v>14.6</v>
      </c>
      <c r="U92" s="20">
        <v>22.8</v>
      </c>
      <c r="V92" s="20">
        <v>0</v>
      </c>
      <c r="W92" s="20">
        <v>18.600000000000001</v>
      </c>
      <c r="X92" s="20">
        <v>0</v>
      </c>
      <c r="Y92" s="20">
        <v>13.8</v>
      </c>
      <c r="Z92" s="20">
        <v>11.4</v>
      </c>
      <c r="AA92" s="20">
        <v>0</v>
      </c>
      <c r="AB92" s="20">
        <v>10.8</v>
      </c>
      <c r="AC92" s="20">
        <v>0</v>
      </c>
      <c r="AD92" s="20">
        <v>0</v>
      </c>
      <c r="AE92" s="20">
        <v>12.4</v>
      </c>
      <c r="AF92" s="20">
        <v>0</v>
      </c>
      <c r="AG92" s="20">
        <v>10.4</v>
      </c>
      <c r="AH92" s="20">
        <v>10</v>
      </c>
      <c r="AI92" s="20">
        <v>0</v>
      </c>
      <c r="AJ92" s="20">
        <v>0</v>
      </c>
    </row>
    <row r="93" spans="1:36" customFormat="1" ht="14.4" x14ac:dyDescent="0.3">
      <c r="A93" s="7" t="s">
        <v>326</v>
      </c>
      <c r="B93" s="20">
        <v>3.8</v>
      </c>
      <c r="C93" s="20">
        <v>1.8</v>
      </c>
      <c r="D93" s="20">
        <v>2</v>
      </c>
      <c r="E93" s="20">
        <v>4</v>
      </c>
      <c r="F93" s="20">
        <v>0</v>
      </c>
      <c r="G93" s="20">
        <v>0</v>
      </c>
      <c r="H93" s="20">
        <v>7.4</v>
      </c>
      <c r="I93" s="20">
        <v>5</v>
      </c>
      <c r="J93" s="20">
        <v>8.8000000000000007</v>
      </c>
      <c r="K93" s="20">
        <v>0</v>
      </c>
      <c r="L93" s="20">
        <v>10.8</v>
      </c>
      <c r="M93" s="20">
        <v>10.4</v>
      </c>
      <c r="N93" s="20">
        <v>0</v>
      </c>
      <c r="O93" s="20">
        <v>10.1</v>
      </c>
      <c r="P93" s="20">
        <v>11</v>
      </c>
      <c r="Q93" s="20">
        <v>14</v>
      </c>
      <c r="R93" s="20">
        <v>14.6</v>
      </c>
      <c r="S93" s="20">
        <v>0</v>
      </c>
      <c r="T93" s="20">
        <v>14.8</v>
      </c>
      <c r="U93" s="20">
        <v>22.2</v>
      </c>
      <c r="V93" s="20">
        <v>0</v>
      </c>
      <c r="W93" s="20">
        <v>20.6</v>
      </c>
      <c r="X93" s="20">
        <v>0</v>
      </c>
      <c r="Y93" s="20">
        <v>14</v>
      </c>
      <c r="Z93" s="20">
        <v>11.6</v>
      </c>
      <c r="AA93" s="20">
        <v>0</v>
      </c>
      <c r="AB93" s="20">
        <v>10.8</v>
      </c>
      <c r="AC93" s="20">
        <v>0</v>
      </c>
      <c r="AD93" s="20">
        <v>0</v>
      </c>
      <c r="AE93" s="20">
        <v>15.6</v>
      </c>
      <c r="AF93" s="20">
        <v>0</v>
      </c>
      <c r="AG93" s="20">
        <v>10.4</v>
      </c>
      <c r="AH93" s="20">
        <v>10</v>
      </c>
      <c r="AI93" s="20">
        <v>0</v>
      </c>
      <c r="AJ93" s="20">
        <v>0</v>
      </c>
    </row>
    <row r="94" spans="1:36" customFormat="1" ht="14.4" x14ac:dyDescent="0.3">
      <c r="A94" s="7" t="s">
        <v>327</v>
      </c>
      <c r="B94" s="20">
        <v>3.8</v>
      </c>
      <c r="C94" s="20">
        <v>1.8</v>
      </c>
      <c r="D94" s="20">
        <v>3</v>
      </c>
      <c r="E94" s="20">
        <v>5</v>
      </c>
      <c r="F94" s="20">
        <v>0</v>
      </c>
      <c r="G94" s="20">
        <v>0</v>
      </c>
      <c r="H94" s="20">
        <v>5.8000000000000007</v>
      </c>
      <c r="I94" s="20">
        <v>4</v>
      </c>
      <c r="J94" s="20">
        <v>8</v>
      </c>
      <c r="K94" s="20">
        <v>0</v>
      </c>
      <c r="L94" s="20">
        <v>10</v>
      </c>
      <c r="M94" s="20">
        <v>10.199999999999999</v>
      </c>
      <c r="N94" s="20">
        <v>0</v>
      </c>
      <c r="O94" s="20">
        <v>11.9</v>
      </c>
      <c r="P94" s="20">
        <v>11.8</v>
      </c>
      <c r="Q94" s="20">
        <v>21.2</v>
      </c>
      <c r="R94" s="20">
        <v>19.399999999999999</v>
      </c>
      <c r="S94" s="20">
        <v>0</v>
      </c>
      <c r="T94" s="20">
        <v>20</v>
      </c>
      <c r="U94" s="20">
        <v>23.4</v>
      </c>
      <c r="V94" s="20">
        <v>0</v>
      </c>
      <c r="W94" s="20">
        <v>28.6</v>
      </c>
      <c r="X94" s="20">
        <v>0</v>
      </c>
      <c r="Y94" s="20">
        <v>15.6</v>
      </c>
      <c r="Z94" s="20">
        <v>18</v>
      </c>
      <c r="AA94" s="20">
        <v>0</v>
      </c>
      <c r="AB94" s="20">
        <v>17.399999999999999</v>
      </c>
      <c r="AC94" s="20">
        <v>0</v>
      </c>
      <c r="AD94" s="20">
        <v>0</v>
      </c>
      <c r="AE94" s="20">
        <v>16.3</v>
      </c>
      <c r="AF94" s="20">
        <v>0</v>
      </c>
      <c r="AG94" s="20">
        <v>15.6</v>
      </c>
      <c r="AH94" s="20">
        <v>17.600000000000001</v>
      </c>
      <c r="AI94" s="20">
        <v>0</v>
      </c>
      <c r="AJ94" s="20">
        <v>0</v>
      </c>
    </row>
    <row r="95" spans="1:36" customFormat="1" ht="14.4" x14ac:dyDescent="0.3">
      <c r="A95" s="7" t="s">
        <v>328</v>
      </c>
      <c r="B95" s="20">
        <v>3.8</v>
      </c>
      <c r="C95" s="20">
        <v>1.8</v>
      </c>
      <c r="D95" s="20">
        <v>3.8</v>
      </c>
      <c r="E95" s="20">
        <v>5.8000000000000007</v>
      </c>
      <c r="F95" s="20">
        <v>0</v>
      </c>
      <c r="G95" s="20">
        <v>0</v>
      </c>
      <c r="H95" s="20">
        <v>6</v>
      </c>
      <c r="I95" s="20">
        <v>4</v>
      </c>
      <c r="J95" s="20">
        <v>9</v>
      </c>
      <c r="K95" s="20">
        <v>0</v>
      </c>
      <c r="L95" s="20">
        <v>11.8</v>
      </c>
      <c r="M95" s="20">
        <v>11</v>
      </c>
      <c r="N95" s="20">
        <v>0</v>
      </c>
      <c r="O95" s="20">
        <v>14</v>
      </c>
      <c r="P95" s="20">
        <v>12</v>
      </c>
      <c r="Q95" s="20">
        <v>23.8</v>
      </c>
      <c r="R95" s="20">
        <v>19</v>
      </c>
      <c r="S95" s="20">
        <v>0</v>
      </c>
      <c r="T95" s="20">
        <v>20.7</v>
      </c>
      <c r="U95" s="20">
        <v>26.8</v>
      </c>
      <c r="V95" s="20">
        <v>0</v>
      </c>
      <c r="W95" s="20">
        <v>29.2</v>
      </c>
      <c r="X95" s="20">
        <v>0</v>
      </c>
      <c r="Y95" s="20">
        <v>14</v>
      </c>
      <c r="Z95" s="20">
        <v>20.6</v>
      </c>
      <c r="AA95" s="20">
        <v>0</v>
      </c>
      <c r="AB95" s="20">
        <v>18.2</v>
      </c>
      <c r="AC95" s="20">
        <v>0</v>
      </c>
      <c r="AD95" s="20">
        <v>0</v>
      </c>
      <c r="AE95" s="20">
        <v>17.7</v>
      </c>
      <c r="AF95" s="20">
        <v>0</v>
      </c>
      <c r="AG95" s="20">
        <v>16.8</v>
      </c>
      <c r="AH95" s="20">
        <v>20.5</v>
      </c>
      <c r="AI95" s="20">
        <v>0</v>
      </c>
      <c r="AJ95" s="20">
        <v>0</v>
      </c>
    </row>
    <row r="96" spans="1:36" customFormat="1" ht="14.4" x14ac:dyDescent="0.3">
      <c r="A96" s="7" t="s">
        <v>329</v>
      </c>
      <c r="B96" s="20">
        <v>3.8</v>
      </c>
      <c r="C96" s="20">
        <v>1.8</v>
      </c>
      <c r="D96" s="20">
        <v>4</v>
      </c>
      <c r="E96" s="20">
        <v>6.6000000000000014</v>
      </c>
      <c r="F96" s="20">
        <v>0</v>
      </c>
      <c r="G96" s="20">
        <v>0</v>
      </c>
      <c r="H96" s="20">
        <v>6</v>
      </c>
      <c r="I96" s="20">
        <v>4</v>
      </c>
      <c r="J96" s="20">
        <v>8.8000000000000007</v>
      </c>
      <c r="K96" s="20">
        <v>0</v>
      </c>
      <c r="L96" s="20">
        <v>11.8</v>
      </c>
      <c r="M96" s="20">
        <v>11</v>
      </c>
      <c r="N96" s="20">
        <v>0</v>
      </c>
      <c r="O96" s="20">
        <v>13.9</v>
      </c>
      <c r="P96" s="20">
        <v>12</v>
      </c>
      <c r="Q96" s="20">
        <v>23</v>
      </c>
      <c r="R96" s="20">
        <v>16.8</v>
      </c>
      <c r="S96" s="20">
        <v>0</v>
      </c>
      <c r="T96" s="20">
        <v>19.8</v>
      </c>
      <c r="U96" s="20">
        <v>26.8</v>
      </c>
      <c r="V96" s="20">
        <v>0</v>
      </c>
      <c r="W96" s="20">
        <v>28.6</v>
      </c>
      <c r="X96" s="20">
        <v>0</v>
      </c>
      <c r="Y96" s="20">
        <v>14.4</v>
      </c>
      <c r="Z96" s="20">
        <v>19.600000000000001</v>
      </c>
      <c r="AA96" s="20">
        <v>0</v>
      </c>
      <c r="AB96" s="20">
        <v>18.2</v>
      </c>
      <c r="AC96" s="20">
        <v>0</v>
      </c>
      <c r="AD96" s="20">
        <v>0</v>
      </c>
      <c r="AE96" s="20">
        <v>15.1</v>
      </c>
      <c r="AF96" s="20">
        <v>0</v>
      </c>
      <c r="AG96" s="20">
        <v>16.8</v>
      </c>
      <c r="AH96" s="20">
        <v>20.100000000000001</v>
      </c>
      <c r="AI96" s="20">
        <v>0</v>
      </c>
      <c r="AJ96" s="20">
        <v>0</v>
      </c>
    </row>
    <row r="97" spans="1:36" customFormat="1" ht="14.4" x14ac:dyDescent="0.3">
      <c r="A97" s="7" t="s">
        <v>899</v>
      </c>
      <c r="B97" s="20">
        <v>3.8</v>
      </c>
      <c r="C97" s="20">
        <v>1.8</v>
      </c>
      <c r="D97" s="20">
        <v>4</v>
      </c>
      <c r="E97" s="20">
        <v>6.6000000000000014</v>
      </c>
      <c r="F97" s="20">
        <v>0</v>
      </c>
      <c r="G97" s="20">
        <v>0</v>
      </c>
      <c r="H97" s="20">
        <v>6</v>
      </c>
      <c r="I97" s="20">
        <v>3</v>
      </c>
      <c r="J97" s="20">
        <v>8.7000000000000011</v>
      </c>
      <c r="K97" s="20">
        <v>0</v>
      </c>
      <c r="L97" s="20">
        <v>12.4</v>
      </c>
      <c r="M97" s="20">
        <v>7.6000000000000014</v>
      </c>
      <c r="N97" s="20">
        <v>0</v>
      </c>
      <c r="O97" s="20">
        <v>13.6</v>
      </c>
      <c r="P97" s="20">
        <v>11.8</v>
      </c>
      <c r="Q97" s="20">
        <v>20.399999999999999</v>
      </c>
      <c r="R97" s="20">
        <v>15.8</v>
      </c>
      <c r="S97" s="20">
        <v>0</v>
      </c>
      <c r="T97" s="20">
        <v>19.8</v>
      </c>
      <c r="U97" s="20">
        <v>26</v>
      </c>
      <c r="V97" s="20">
        <v>0</v>
      </c>
      <c r="W97" s="20">
        <v>25</v>
      </c>
      <c r="X97" s="20">
        <v>0</v>
      </c>
      <c r="Y97" s="20">
        <v>13</v>
      </c>
      <c r="Z97" s="20">
        <v>19.600000000000001</v>
      </c>
      <c r="AA97" s="20">
        <v>0</v>
      </c>
      <c r="AB97" s="20">
        <v>18.2</v>
      </c>
      <c r="AC97" s="20">
        <v>0</v>
      </c>
      <c r="AD97" s="20">
        <v>0</v>
      </c>
      <c r="AE97" s="20">
        <v>15.9</v>
      </c>
      <c r="AF97" s="20">
        <v>0</v>
      </c>
      <c r="AG97" s="20">
        <v>15.8</v>
      </c>
      <c r="AH97" s="20">
        <v>19.2</v>
      </c>
      <c r="AI97" s="20">
        <v>0</v>
      </c>
      <c r="AJ97" s="20">
        <v>0</v>
      </c>
    </row>
    <row r="98" spans="1:36" customFormat="1" ht="14.4" x14ac:dyDescent="0.3">
      <c r="A98" s="7" t="s">
        <v>901</v>
      </c>
      <c r="B98" s="20">
        <v>3.8</v>
      </c>
      <c r="C98" s="20">
        <v>1.8</v>
      </c>
      <c r="D98" s="20">
        <v>4</v>
      </c>
      <c r="E98" s="20">
        <v>6.6000000000000014</v>
      </c>
      <c r="F98" s="20">
        <v>0</v>
      </c>
      <c r="G98" s="20">
        <v>0</v>
      </c>
      <c r="H98" s="20">
        <v>6</v>
      </c>
      <c r="I98" s="20">
        <v>3</v>
      </c>
      <c r="J98" s="20">
        <v>8.7000000000000011</v>
      </c>
      <c r="K98" s="20">
        <v>0</v>
      </c>
      <c r="L98" s="20">
        <v>10.6</v>
      </c>
      <c r="M98" s="20">
        <v>6.8000000000000007</v>
      </c>
      <c r="N98" s="20">
        <v>0</v>
      </c>
      <c r="O98" s="20">
        <v>10.9</v>
      </c>
      <c r="P98" s="20">
        <v>9.8000000000000007</v>
      </c>
      <c r="Q98" s="20">
        <v>19.2</v>
      </c>
      <c r="R98" s="20">
        <v>15</v>
      </c>
      <c r="S98" s="20">
        <v>0</v>
      </c>
      <c r="T98" s="20">
        <v>18</v>
      </c>
      <c r="U98" s="20">
        <v>23.5</v>
      </c>
      <c r="V98" s="20">
        <v>0</v>
      </c>
      <c r="W98" s="20">
        <v>23.4</v>
      </c>
      <c r="X98" s="20">
        <v>0</v>
      </c>
      <c r="Y98" s="20">
        <v>11.8</v>
      </c>
      <c r="Z98" s="20">
        <v>18</v>
      </c>
      <c r="AA98" s="20">
        <v>0</v>
      </c>
      <c r="AB98" s="20">
        <v>16.600000000000001</v>
      </c>
      <c r="AC98" s="20">
        <v>0</v>
      </c>
      <c r="AD98" s="20">
        <v>0</v>
      </c>
      <c r="AE98" s="20">
        <v>14</v>
      </c>
      <c r="AF98" s="20">
        <v>0</v>
      </c>
      <c r="AG98" s="20">
        <v>14.8</v>
      </c>
      <c r="AH98" s="20">
        <v>17.399999999999999</v>
      </c>
      <c r="AI98" s="20">
        <v>0</v>
      </c>
      <c r="AJ98" s="20">
        <v>0</v>
      </c>
    </row>
    <row r="99" spans="1:36" customFormat="1" ht="14.4" x14ac:dyDescent="0.3">
      <c r="A99" s="7" t="s">
        <v>903</v>
      </c>
      <c r="B99" s="20">
        <v>3.8</v>
      </c>
      <c r="C99" s="20">
        <v>1.8</v>
      </c>
      <c r="D99" s="20">
        <v>5</v>
      </c>
      <c r="E99" s="20">
        <v>6.6000000000000014</v>
      </c>
      <c r="F99" s="20">
        <v>0</v>
      </c>
      <c r="G99" s="20">
        <v>0</v>
      </c>
      <c r="H99" s="20">
        <v>7</v>
      </c>
      <c r="I99" s="20">
        <v>3</v>
      </c>
      <c r="J99" s="20">
        <v>8.7000000000000011</v>
      </c>
      <c r="K99" s="20">
        <v>0</v>
      </c>
      <c r="L99" s="20">
        <v>11.4</v>
      </c>
      <c r="M99" s="20">
        <v>5.8000000000000007</v>
      </c>
      <c r="N99" s="20">
        <v>0</v>
      </c>
      <c r="O99" s="20">
        <v>9.9</v>
      </c>
      <c r="P99" s="20">
        <v>9.8000000000000007</v>
      </c>
      <c r="Q99" s="20">
        <v>17</v>
      </c>
      <c r="R99" s="20">
        <v>15</v>
      </c>
      <c r="S99" s="20">
        <v>0</v>
      </c>
      <c r="T99" s="20">
        <v>19.2</v>
      </c>
      <c r="U99" s="20">
        <v>23.3</v>
      </c>
      <c r="V99" s="20">
        <v>0</v>
      </c>
      <c r="W99" s="20">
        <v>23.6</v>
      </c>
      <c r="X99" s="20">
        <v>0</v>
      </c>
      <c r="Y99" s="20">
        <v>11.8</v>
      </c>
      <c r="Z99" s="20">
        <v>18</v>
      </c>
      <c r="AA99" s="20">
        <v>0</v>
      </c>
      <c r="AB99" s="20">
        <v>15.4</v>
      </c>
      <c r="AC99" s="20">
        <v>0</v>
      </c>
      <c r="AD99" s="20">
        <v>0</v>
      </c>
      <c r="AE99" s="20">
        <v>14</v>
      </c>
      <c r="AF99" s="20">
        <v>0</v>
      </c>
      <c r="AG99" s="20">
        <v>14</v>
      </c>
      <c r="AH99" s="20">
        <v>17.5</v>
      </c>
      <c r="AI99" s="20">
        <v>0</v>
      </c>
      <c r="AJ99" s="20">
        <v>0</v>
      </c>
    </row>
    <row r="100" spans="1:36" customFormat="1" ht="14.4" x14ac:dyDescent="0.3">
      <c r="A100" s="7" t="s">
        <v>905</v>
      </c>
      <c r="B100" s="20">
        <v>3</v>
      </c>
      <c r="C100" s="20">
        <v>0.8</v>
      </c>
      <c r="D100" s="20">
        <v>4</v>
      </c>
      <c r="E100" s="20">
        <v>4.8000000000000007</v>
      </c>
      <c r="F100" s="20">
        <v>0</v>
      </c>
      <c r="G100" s="20">
        <v>0</v>
      </c>
      <c r="H100" s="20">
        <v>5.8000000000000007</v>
      </c>
      <c r="I100" s="20">
        <v>2.8</v>
      </c>
      <c r="J100" s="20">
        <v>6.5</v>
      </c>
      <c r="K100" s="20">
        <v>0</v>
      </c>
      <c r="L100" s="20">
        <v>10</v>
      </c>
      <c r="M100" s="20">
        <v>4.8000000000000007</v>
      </c>
      <c r="N100" s="20">
        <v>0</v>
      </c>
      <c r="O100" s="20">
        <v>9.4</v>
      </c>
      <c r="P100" s="20">
        <v>9.1</v>
      </c>
      <c r="Q100" s="20">
        <v>15.6</v>
      </c>
      <c r="R100" s="20">
        <v>14.6</v>
      </c>
      <c r="S100" s="20">
        <v>0</v>
      </c>
      <c r="T100" s="20">
        <v>17</v>
      </c>
      <c r="U100" s="20">
        <v>20.9</v>
      </c>
      <c r="V100" s="20">
        <v>0</v>
      </c>
      <c r="W100" s="20">
        <v>23.8</v>
      </c>
      <c r="X100" s="20">
        <v>0</v>
      </c>
      <c r="Y100" s="20">
        <v>11.8</v>
      </c>
      <c r="Z100" s="20">
        <v>18.600000000000001</v>
      </c>
      <c r="AA100" s="20">
        <v>0</v>
      </c>
      <c r="AB100" s="20">
        <v>15.4</v>
      </c>
      <c r="AC100" s="20">
        <v>0</v>
      </c>
      <c r="AD100" s="20">
        <v>0</v>
      </c>
      <c r="AE100" s="20">
        <v>13.7</v>
      </c>
      <c r="AF100" s="20">
        <v>0</v>
      </c>
      <c r="AG100" s="20">
        <v>14</v>
      </c>
      <c r="AH100" s="20">
        <v>17.5</v>
      </c>
      <c r="AI100" s="20">
        <v>0</v>
      </c>
      <c r="AJ100" s="20">
        <v>0</v>
      </c>
    </row>
    <row r="101" spans="1:36" customFormat="1" ht="14.4" x14ac:dyDescent="0.3">
      <c r="A101" s="7" t="s">
        <v>332</v>
      </c>
      <c r="B101" s="20">
        <v>3</v>
      </c>
      <c r="C101" s="20">
        <v>0</v>
      </c>
      <c r="D101" s="20">
        <v>4</v>
      </c>
      <c r="E101" s="20">
        <v>3.8</v>
      </c>
      <c r="F101" s="20">
        <v>0</v>
      </c>
      <c r="G101" s="20">
        <v>0</v>
      </c>
      <c r="H101" s="20">
        <v>5</v>
      </c>
      <c r="I101" s="20">
        <v>2.8</v>
      </c>
      <c r="J101" s="20">
        <v>6.5</v>
      </c>
      <c r="K101" s="20">
        <v>0</v>
      </c>
      <c r="L101" s="20">
        <v>10</v>
      </c>
      <c r="M101" s="20">
        <v>4.8000000000000007</v>
      </c>
      <c r="N101" s="20">
        <v>0</v>
      </c>
      <c r="O101" s="20">
        <v>9.4</v>
      </c>
      <c r="P101" s="20">
        <v>9.1</v>
      </c>
      <c r="Q101" s="20">
        <v>15.8</v>
      </c>
      <c r="R101" s="20">
        <v>14.6</v>
      </c>
      <c r="S101" s="20">
        <v>0</v>
      </c>
      <c r="T101" s="20">
        <v>16.600000000000001</v>
      </c>
      <c r="U101" s="20">
        <v>20.9</v>
      </c>
      <c r="V101" s="20">
        <v>0</v>
      </c>
      <c r="W101" s="20">
        <v>24</v>
      </c>
      <c r="X101" s="20">
        <v>0</v>
      </c>
      <c r="Y101" s="20">
        <v>11.7</v>
      </c>
      <c r="Z101" s="20">
        <v>19.399999999999999</v>
      </c>
      <c r="AA101" s="20">
        <v>0</v>
      </c>
      <c r="AB101" s="20">
        <v>15.4</v>
      </c>
      <c r="AC101" s="20">
        <v>0</v>
      </c>
      <c r="AD101" s="20">
        <v>0</v>
      </c>
      <c r="AE101" s="20">
        <v>13.7</v>
      </c>
      <c r="AF101" s="20">
        <v>0</v>
      </c>
      <c r="AG101" s="20">
        <v>14</v>
      </c>
      <c r="AH101" s="20">
        <v>16.7</v>
      </c>
      <c r="AI101" s="20">
        <v>0</v>
      </c>
      <c r="AJ101" s="20">
        <v>0</v>
      </c>
    </row>
    <row r="102" spans="1:36" customFormat="1" ht="14.4" x14ac:dyDescent="0.3">
      <c r="A102" s="7" t="s">
        <v>333</v>
      </c>
      <c r="B102" s="20">
        <v>3.8</v>
      </c>
      <c r="C102" s="20">
        <v>0</v>
      </c>
      <c r="D102" s="20">
        <v>4</v>
      </c>
      <c r="E102" s="20">
        <v>3.8</v>
      </c>
      <c r="F102" s="20">
        <v>0</v>
      </c>
      <c r="G102" s="20">
        <v>0</v>
      </c>
      <c r="H102" s="20">
        <v>5</v>
      </c>
      <c r="I102" s="20">
        <v>2.8</v>
      </c>
      <c r="J102" s="20">
        <v>7.2</v>
      </c>
      <c r="K102" s="20">
        <v>0</v>
      </c>
      <c r="L102" s="20">
        <v>10</v>
      </c>
      <c r="M102" s="20">
        <v>5.6000000000000014</v>
      </c>
      <c r="N102" s="20">
        <v>0</v>
      </c>
      <c r="O102" s="20">
        <v>8.8000000000000007</v>
      </c>
      <c r="P102" s="20">
        <v>9.8000000000000007</v>
      </c>
      <c r="Q102" s="20">
        <v>13.8</v>
      </c>
      <c r="R102" s="20">
        <v>13</v>
      </c>
      <c r="S102" s="20">
        <v>0</v>
      </c>
      <c r="T102" s="20">
        <v>16.5</v>
      </c>
      <c r="U102" s="20">
        <v>19.8</v>
      </c>
      <c r="V102" s="20">
        <v>0</v>
      </c>
      <c r="W102" s="20">
        <v>24.6</v>
      </c>
      <c r="X102" s="20">
        <v>0</v>
      </c>
      <c r="Y102" s="20">
        <v>11.5</v>
      </c>
      <c r="Z102" s="20">
        <v>18.600000000000001</v>
      </c>
      <c r="AA102" s="20">
        <v>0</v>
      </c>
      <c r="AB102" s="20">
        <v>15.4</v>
      </c>
      <c r="AC102" s="20">
        <v>0</v>
      </c>
      <c r="AD102" s="20">
        <v>0</v>
      </c>
      <c r="AE102" s="20">
        <v>13.7</v>
      </c>
      <c r="AF102" s="20">
        <v>0</v>
      </c>
      <c r="AG102" s="20">
        <v>12.8</v>
      </c>
      <c r="AH102" s="20">
        <v>16.7</v>
      </c>
      <c r="AI102" s="20">
        <v>0</v>
      </c>
      <c r="AJ102" s="20">
        <v>0</v>
      </c>
    </row>
    <row r="103" spans="1:36" customFormat="1" ht="14.4" x14ac:dyDescent="0.3">
      <c r="A103" s="7" t="s">
        <v>334</v>
      </c>
      <c r="B103" s="20">
        <v>3.8</v>
      </c>
      <c r="C103" s="20">
        <v>0</v>
      </c>
      <c r="D103" s="20">
        <v>4</v>
      </c>
      <c r="E103" s="20">
        <v>3.8</v>
      </c>
      <c r="F103" s="20">
        <v>0</v>
      </c>
      <c r="G103" s="20">
        <v>0</v>
      </c>
      <c r="H103" s="20">
        <v>5</v>
      </c>
      <c r="I103" s="20">
        <v>2.8</v>
      </c>
      <c r="J103" s="20">
        <v>6.8000000000000007</v>
      </c>
      <c r="K103" s="20">
        <v>0</v>
      </c>
      <c r="L103" s="20">
        <v>10</v>
      </c>
      <c r="M103" s="20">
        <v>5.6000000000000014</v>
      </c>
      <c r="N103" s="20">
        <v>0</v>
      </c>
      <c r="O103" s="20">
        <v>8.8000000000000007</v>
      </c>
      <c r="P103" s="20">
        <v>9.6000000000000014</v>
      </c>
      <c r="Q103" s="20">
        <v>13.8</v>
      </c>
      <c r="R103" s="20">
        <v>13</v>
      </c>
      <c r="S103" s="20">
        <v>0</v>
      </c>
      <c r="T103" s="20">
        <v>16.5</v>
      </c>
      <c r="U103" s="20">
        <v>19.8</v>
      </c>
      <c r="V103" s="20">
        <v>0</v>
      </c>
      <c r="W103" s="20">
        <v>24.6</v>
      </c>
      <c r="X103" s="20">
        <v>0</v>
      </c>
      <c r="Y103" s="20">
        <v>11.3</v>
      </c>
      <c r="Z103" s="20">
        <v>18.600000000000001</v>
      </c>
      <c r="AA103" s="20">
        <v>0</v>
      </c>
      <c r="AB103" s="20">
        <v>15.4</v>
      </c>
      <c r="AC103" s="20">
        <v>0</v>
      </c>
      <c r="AD103" s="20">
        <v>0</v>
      </c>
      <c r="AE103" s="20">
        <v>13.7</v>
      </c>
      <c r="AF103" s="20">
        <v>0</v>
      </c>
      <c r="AG103" s="20">
        <v>12.8</v>
      </c>
      <c r="AH103" s="20">
        <v>15.9</v>
      </c>
      <c r="AI103" s="20">
        <v>0</v>
      </c>
      <c r="AJ103" s="20">
        <v>0</v>
      </c>
    </row>
    <row r="104" spans="1:36" customFormat="1" ht="14.4" x14ac:dyDescent="0.3">
      <c r="A104" s="7" t="s">
        <v>335</v>
      </c>
      <c r="B104" s="20">
        <v>3.8</v>
      </c>
      <c r="C104" s="20">
        <v>0.8</v>
      </c>
      <c r="D104" s="20">
        <v>4</v>
      </c>
      <c r="E104" s="20">
        <v>3.8</v>
      </c>
      <c r="F104" s="20">
        <v>0</v>
      </c>
      <c r="G104" s="20">
        <v>0</v>
      </c>
      <c r="H104" s="20">
        <v>4.8000000000000007</v>
      </c>
      <c r="I104" s="20">
        <v>2.8</v>
      </c>
      <c r="J104" s="20">
        <v>6</v>
      </c>
      <c r="K104" s="20">
        <v>0</v>
      </c>
      <c r="L104" s="20">
        <v>10</v>
      </c>
      <c r="M104" s="20">
        <v>5.6000000000000014</v>
      </c>
      <c r="N104" s="20">
        <v>0</v>
      </c>
      <c r="O104" s="20">
        <v>8</v>
      </c>
      <c r="P104" s="20">
        <v>9.6000000000000014</v>
      </c>
      <c r="Q104" s="20">
        <v>13.8</v>
      </c>
      <c r="R104" s="20">
        <v>13</v>
      </c>
      <c r="S104" s="20">
        <v>0</v>
      </c>
      <c r="T104" s="20">
        <v>16.399999999999999</v>
      </c>
      <c r="U104" s="20">
        <v>18.2</v>
      </c>
      <c r="V104" s="20">
        <v>0</v>
      </c>
      <c r="W104" s="20">
        <v>24.8</v>
      </c>
      <c r="X104" s="20">
        <v>0</v>
      </c>
      <c r="Y104" s="20">
        <v>11.3</v>
      </c>
      <c r="Z104" s="20">
        <v>17.399999999999999</v>
      </c>
      <c r="AA104" s="20">
        <v>0</v>
      </c>
      <c r="AB104" s="20">
        <v>15.2</v>
      </c>
      <c r="AC104" s="20">
        <v>0</v>
      </c>
      <c r="AD104" s="20">
        <v>0</v>
      </c>
      <c r="AE104" s="20">
        <v>12</v>
      </c>
      <c r="AF104" s="20">
        <v>0</v>
      </c>
      <c r="AG104" s="20">
        <v>12.8</v>
      </c>
      <c r="AH104" s="20">
        <v>11.7</v>
      </c>
      <c r="AI104" s="20">
        <v>0</v>
      </c>
      <c r="AJ104" s="20">
        <v>0</v>
      </c>
    </row>
    <row r="105" spans="1:36" customFormat="1" ht="14.4" x14ac:dyDescent="0.3">
      <c r="A105" s="7" t="s">
        <v>911</v>
      </c>
      <c r="B105" s="20">
        <v>4</v>
      </c>
      <c r="C105" s="20">
        <v>1</v>
      </c>
      <c r="D105" s="20">
        <v>4</v>
      </c>
      <c r="E105" s="20">
        <v>3.8</v>
      </c>
      <c r="F105" s="20">
        <v>0</v>
      </c>
      <c r="G105" s="20">
        <v>0</v>
      </c>
      <c r="H105" s="20">
        <v>2</v>
      </c>
      <c r="I105" s="20">
        <v>2</v>
      </c>
      <c r="J105" s="20">
        <v>3.9</v>
      </c>
      <c r="K105" s="20">
        <v>0</v>
      </c>
      <c r="L105" s="20">
        <v>8.6</v>
      </c>
      <c r="M105" s="20">
        <v>4</v>
      </c>
      <c r="N105" s="20">
        <v>0</v>
      </c>
      <c r="O105" s="20">
        <v>7.8000000000000007</v>
      </c>
      <c r="P105" s="20">
        <v>9.3000000000000007</v>
      </c>
      <c r="Q105" s="20">
        <v>12.5</v>
      </c>
      <c r="R105" s="20">
        <v>11.6</v>
      </c>
      <c r="S105" s="20">
        <v>0</v>
      </c>
      <c r="T105" s="20">
        <v>17.8</v>
      </c>
      <c r="U105" s="20">
        <v>16.100000000000001</v>
      </c>
      <c r="V105" s="20">
        <v>0</v>
      </c>
      <c r="W105" s="20">
        <v>24.4</v>
      </c>
      <c r="X105" s="20">
        <v>0</v>
      </c>
      <c r="Y105" s="20">
        <v>10.8</v>
      </c>
      <c r="Z105" s="20">
        <v>18.8</v>
      </c>
      <c r="AA105" s="20">
        <v>0</v>
      </c>
      <c r="AB105" s="20">
        <v>12.8</v>
      </c>
      <c r="AC105" s="20">
        <v>0</v>
      </c>
      <c r="AD105" s="20">
        <v>0</v>
      </c>
      <c r="AE105" s="20">
        <v>12.8</v>
      </c>
      <c r="AF105" s="20">
        <v>0</v>
      </c>
      <c r="AG105" s="20">
        <v>12.8</v>
      </c>
      <c r="AH105" s="20">
        <v>11.1</v>
      </c>
      <c r="AI105" s="20">
        <v>0</v>
      </c>
      <c r="AJ105" s="20">
        <v>0</v>
      </c>
    </row>
    <row r="106" spans="1:36" customFormat="1" ht="14.4" x14ac:dyDescent="0.3">
      <c r="A106" s="7" t="s">
        <v>913</v>
      </c>
      <c r="B106" s="20">
        <v>4</v>
      </c>
      <c r="C106" s="20">
        <v>1</v>
      </c>
      <c r="D106" s="20">
        <v>5</v>
      </c>
      <c r="E106" s="20">
        <v>3.8</v>
      </c>
      <c r="F106" s="20">
        <v>0</v>
      </c>
      <c r="G106" s="20">
        <v>0</v>
      </c>
      <c r="H106" s="20">
        <v>2</v>
      </c>
      <c r="I106" s="20">
        <v>2</v>
      </c>
      <c r="J106" s="20">
        <v>3.9</v>
      </c>
      <c r="K106" s="20">
        <v>0</v>
      </c>
      <c r="L106" s="20">
        <v>8.6</v>
      </c>
      <c r="M106" s="20">
        <v>4</v>
      </c>
      <c r="N106" s="20">
        <v>0</v>
      </c>
      <c r="O106" s="20">
        <v>7.8000000000000007</v>
      </c>
      <c r="P106" s="20">
        <v>9.3000000000000007</v>
      </c>
      <c r="Q106" s="20">
        <v>12.8</v>
      </c>
      <c r="R106" s="20">
        <v>11.6</v>
      </c>
      <c r="S106" s="20">
        <v>0</v>
      </c>
      <c r="T106" s="20">
        <v>17.600000000000001</v>
      </c>
      <c r="U106" s="20">
        <v>17.7</v>
      </c>
      <c r="V106" s="20">
        <v>0</v>
      </c>
      <c r="W106" s="20">
        <v>24.4</v>
      </c>
      <c r="X106" s="20">
        <v>0</v>
      </c>
      <c r="Y106" s="20">
        <v>9</v>
      </c>
      <c r="Z106" s="20">
        <v>18.600000000000001</v>
      </c>
      <c r="AA106" s="20">
        <v>0</v>
      </c>
      <c r="AB106" s="20">
        <v>12.8</v>
      </c>
      <c r="AC106" s="20">
        <v>0</v>
      </c>
      <c r="AD106" s="20">
        <v>0</v>
      </c>
      <c r="AE106" s="20">
        <v>12.8</v>
      </c>
      <c r="AF106" s="20">
        <v>0</v>
      </c>
      <c r="AG106" s="20">
        <v>12.8</v>
      </c>
      <c r="AH106" s="20">
        <v>11.1</v>
      </c>
      <c r="AI106" s="20">
        <v>0</v>
      </c>
      <c r="AJ106" s="20">
        <v>0</v>
      </c>
    </row>
    <row r="107" spans="1:36" customFormat="1" ht="14.4" x14ac:dyDescent="0.3">
      <c r="A107" s="7" t="s">
        <v>915</v>
      </c>
      <c r="B107" s="20">
        <v>4</v>
      </c>
      <c r="C107" s="20">
        <v>1</v>
      </c>
      <c r="D107" s="20">
        <v>5</v>
      </c>
      <c r="E107" s="20">
        <v>3.8</v>
      </c>
      <c r="F107" s="20">
        <v>0</v>
      </c>
      <c r="G107" s="20">
        <v>0</v>
      </c>
      <c r="H107" s="20">
        <v>2</v>
      </c>
      <c r="I107" s="20">
        <v>2</v>
      </c>
      <c r="J107" s="20">
        <v>3.3</v>
      </c>
      <c r="K107" s="20">
        <v>0</v>
      </c>
      <c r="L107" s="20">
        <v>8.6</v>
      </c>
      <c r="M107" s="20">
        <v>3.8</v>
      </c>
      <c r="N107" s="20">
        <v>0</v>
      </c>
      <c r="O107" s="20">
        <v>6.6000000000000014</v>
      </c>
      <c r="P107" s="20">
        <v>9.1</v>
      </c>
      <c r="Q107" s="20">
        <v>12</v>
      </c>
      <c r="R107" s="20">
        <v>10.7</v>
      </c>
      <c r="S107" s="20">
        <v>0</v>
      </c>
      <c r="T107" s="20">
        <v>17.600000000000001</v>
      </c>
      <c r="U107" s="20">
        <v>16.899999999999999</v>
      </c>
      <c r="V107" s="20">
        <v>0</v>
      </c>
      <c r="W107" s="20">
        <v>22.4</v>
      </c>
      <c r="X107" s="20">
        <v>0</v>
      </c>
      <c r="Y107" s="20">
        <v>9</v>
      </c>
      <c r="Z107" s="20">
        <v>18</v>
      </c>
      <c r="AA107" s="20">
        <v>0</v>
      </c>
      <c r="AB107" s="20">
        <v>11.8</v>
      </c>
      <c r="AC107" s="20">
        <v>0</v>
      </c>
      <c r="AD107" s="20">
        <v>0</v>
      </c>
      <c r="AE107" s="20">
        <v>12.8</v>
      </c>
      <c r="AF107" s="20">
        <v>0</v>
      </c>
      <c r="AG107" s="20">
        <v>12.6</v>
      </c>
      <c r="AH107" s="20">
        <v>10.9</v>
      </c>
      <c r="AI107" s="20">
        <v>0</v>
      </c>
      <c r="AJ107" s="20">
        <v>0</v>
      </c>
    </row>
    <row r="108" spans="1:36" customFormat="1" ht="14.4" x14ac:dyDescent="0.3">
      <c r="A108" s="7" t="s">
        <v>914</v>
      </c>
      <c r="B108" s="20">
        <v>4.8000000000000007</v>
      </c>
      <c r="C108" s="20">
        <v>1</v>
      </c>
      <c r="D108" s="20">
        <v>4.8000000000000007</v>
      </c>
      <c r="E108" s="20">
        <v>3</v>
      </c>
      <c r="F108" s="20">
        <v>0</v>
      </c>
      <c r="G108" s="20">
        <v>0</v>
      </c>
      <c r="H108" s="20">
        <v>2.8</v>
      </c>
      <c r="I108" s="20">
        <v>2</v>
      </c>
      <c r="J108" s="20">
        <v>3.2</v>
      </c>
      <c r="K108" s="20">
        <v>0</v>
      </c>
      <c r="L108" s="20">
        <v>8.8000000000000007</v>
      </c>
      <c r="M108" s="20">
        <v>3</v>
      </c>
      <c r="N108" s="20">
        <v>0</v>
      </c>
      <c r="O108" s="20">
        <v>6</v>
      </c>
      <c r="P108" s="20">
        <v>6.8000000000000007</v>
      </c>
      <c r="Q108" s="20">
        <v>10.4</v>
      </c>
      <c r="R108" s="20">
        <v>12.7</v>
      </c>
      <c r="S108" s="20">
        <v>0</v>
      </c>
      <c r="T108" s="20">
        <v>14.6</v>
      </c>
      <c r="U108" s="20">
        <v>16.2</v>
      </c>
      <c r="V108" s="20">
        <v>0</v>
      </c>
      <c r="W108" s="20">
        <v>19.8</v>
      </c>
      <c r="X108" s="20">
        <v>0</v>
      </c>
      <c r="Y108" s="20">
        <v>7.8000000000000007</v>
      </c>
      <c r="Z108" s="20">
        <v>16</v>
      </c>
      <c r="AA108" s="20">
        <v>0</v>
      </c>
      <c r="AB108" s="20">
        <v>11</v>
      </c>
      <c r="AC108" s="20">
        <v>0</v>
      </c>
      <c r="AD108" s="20">
        <v>0</v>
      </c>
      <c r="AE108" s="20">
        <v>8.8000000000000007</v>
      </c>
      <c r="AF108" s="20">
        <v>0</v>
      </c>
      <c r="AG108" s="20">
        <v>10.6</v>
      </c>
      <c r="AH108" s="20">
        <v>9</v>
      </c>
      <c r="AI108" s="20">
        <v>0</v>
      </c>
      <c r="AJ108" s="20">
        <v>0</v>
      </c>
    </row>
    <row r="109" spans="1:36" customFormat="1" ht="14.4" x14ac:dyDescent="0.3">
      <c r="A109" s="7" t="s">
        <v>912</v>
      </c>
      <c r="B109" s="20">
        <v>4.8000000000000007</v>
      </c>
      <c r="C109" s="20">
        <v>1</v>
      </c>
      <c r="D109" s="20">
        <v>4.8000000000000007</v>
      </c>
      <c r="E109" s="20">
        <v>3</v>
      </c>
      <c r="F109" s="20">
        <v>0</v>
      </c>
      <c r="G109" s="20">
        <v>0</v>
      </c>
      <c r="H109" s="20">
        <v>2.8</v>
      </c>
      <c r="I109" s="20">
        <v>2</v>
      </c>
      <c r="J109" s="20">
        <v>3.2</v>
      </c>
      <c r="K109" s="20">
        <v>0</v>
      </c>
      <c r="L109" s="20">
        <v>8.8000000000000007</v>
      </c>
      <c r="M109" s="20">
        <v>3</v>
      </c>
      <c r="N109" s="20">
        <v>0</v>
      </c>
      <c r="O109" s="20">
        <v>6</v>
      </c>
      <c r="P109" s="20">
        <v>6.8000000000000007</v>
      </c>
      <c r="Q109" s="20">
        <v>10.4</v>
      </c>
      <c r="R109" s="20">
        <v>12.7</v>
      </c>
      <c r="S109" s="20">
        <v>0</v>
      </c>
      <c r="T109" s="20">
        <v>14.6</v>
      </c>
      <c r="U109" s="20">
        <v>16.2</v>
      </c>
      <c r="V109" s="20">
        <v>0</v>
      </c>
      <c r="W109" s="20">
        <v>19.8</v>
      </c>
      <c r="X109" s="20">
        <v>0</v>
      </c>
      <c r="Y109" s="20">
        <v>7.8000000000000007</v>
      </c>
      <c r="Z109" s="20">
        <v>16.8</v>
      </c>
      <c r="AA109" s="20">
        <v>0</v>
      </c>
      <c r="AB109" s="20">
        <v>11</v>
      </c>
      <c r="AC109" s="20">
        <v>0</v>
      </c>
      <c r="AD109" s="20">
        <v>0</v>
      </c>
      <c r="AE109" s="20">
        <v>8.8000000000000007</v>
      </c>
      <c r="AF109" s="20">
        <v>0</v>
      </c>
      <c r="AG109" s="20">
        <v>10.6</v>
      </c>
      <c r="AH109" s="20">
        <v>8.2000000000000011</v>
      </c>
      <c r="AI109" s="20">
        <v>0</v>
      </c>
      <c r="AJ109" s="20">
        <v>0</v>
      </c>
    </row>
    <row r="110" spans="1:36" customFormat="1" ht="14.4" x14ac:dyDescent="0.3">
      <c r="A110" s="7" t="s">
        <v>910</v>
      </c>
      <c r="B110" s="20">
        <v>4.8000000000000007</v>
      </c>
      <c r="C110" s="20">
        <v>1</v>
      </c>
      <c r="D110" s="20">
        <v>4.8000000000000007</v>
      </c>
      <c r="E110" s="20">
        <v>2</v>
      </c>
      <c r="F110" s="20">
        <v>0</v>
      </c>
      <c r="G110" s="20">
        <v>0</v>
      </c>
      <c r="H110" s="20">
        <v>2.8</v>
      </c>
      <c r="I110" s="20">
        <v>2</v>
      </c>
      <c r="J110" s="20">
        <v>3.2</v>
      </c>
      <c r="K110" s="20">
        <v>0</v>
      </c>
      <c r="L110" s="20">
        <v>8.6</v>
      </c>
      <c r="M110" s="20">
        <v>3</v>
      </c>
      <c r="N110" s="20">
        <v>0</v>
      </c>
      <c r="O110" s="20">
        <v>4.9000000000000004</v>
      </c>
      <c r="P110" s="20">
        <v>6.8000000000000007</v>
      </c>
      <c r="Q110" s="20">
        <v>9.1</v>
      </c>
      <c r="R110" s="20">
        <v>12.9</v>
      </c>
      <c r="S110" s="20">
        <v>0</v>
      </c>
      <c r="T110" s="20">
        <v>14.6</v>
      </c>
      <c r="U110" s="20">
        <v>13.8</v>
      </c>
      <c r="V110" s="20">
        <v>0</v>
      </c>
      <c r="W110" s="20">
        <v>18.8</v>
      </c>
      <c r="X110" s="20">
        <v>0</v>
      </c>
      <c r="Y110" s="20">
        <v>7.7</v>
      </c>
      <c r="Z110" s="20">
        <v>16.600000000000001</v>
      </c>
      <c r="AA110" s="20">
        <v>0</v>
      </c>
      <c r="AB110" s="20">
        <v>11.6</v>
      </c>
      <c r="AC110" s="20">
        <v>0</v>
      </c>
      <c r="AD110" s="20">
        <v>0</v>
      </c>
      <c r="AE110" s="20">
        <v>8</v>
      </c>
      <c r="AF110" s="20">
        <v>0</v>
      </c>
      <c r="AG110" s="20">
        <v>10.6</v>
      </c>
      <c r="AH110" s="20">
        <v>7.9</v>
      </c>
      <c r="AI110" s="20">
        <v>0</v>
      </c>
      <c r="AJ110" s="20">
        <v>0</v>
      </c>
    </row>
    <row r="111" spans="1:36" customFormat="1" ht="14.4" x14ac:dyDescent="0.3">
      <c r="A111" s="7" t="s">
        <v>909</v>
      </c>
      <c r="B111" s="20">
        <v>4.8000000000000007</v>
      </c>
      <c r="C111" s="20">
        <v>1</v>
      </c>
      <c r="D111" s="20">
        <v>4.8000000000000007</v>
      </c>
      <c r="E111" s="20">
        <v>2</v>
      </c>
      <c r="F111" s="20">
        <v>0</v>
      </c>
      <c r="G111" s="20">
        <v>0</v>
      </c>
      <c r="H111" s="20">
        <v>2</v>
      </c>
      <c r="I111" s="20">
        <v>2</v>
      </c>
      <c r="J111" s="20">
        <v>3</v>
      </c>
      <c r="K111" s="20">
        <v>0</v>
      </c>
      <c r="L111" s="20">
        <v>6.8000000000000007</v>
      </c>
      <c r="M111" s="20">
        <v>3</v>
      </c>
      <c r="N111" s="20">
        <v>0</v>
      </c>
      <c r="O111" s="20">
        <v>4.9000000000000004</v>
      </c>
      <c r="P111" s="20">
        <v>5.9</v>
      </c>
      <c r="Q111" s="20">
        <v>8.5</v>
      </c>
      <c r="R111" s="20">
        <v>12.2</v>
      </c>
      <c r="S111" s="20">
        <v>0</v>
      </c>
      <c r="T111" s="20">
        <v>12.2</v>
      </c>
      <c r="U111" s="20">
        <v>10.199999999999999</v>
      </c>
      <c r="V111" s="20">
        <v>0</v>
      </c>
      <c r="W111" s="20">
        <v>16.8</v>
      </c>
      <c r="X111" s="20">
        <v>0</v>
      </c>
      <c r="Y111" s="20">
        <v>5.9</v>
      </c>
      <c r="Z111" s="20">
        <v>15.8</v>
      </c>
      <c r="AA111" s="20">
        <v>0</v>
      </c>
      <c r="AB111" s="20">
        <v>9.7000000000000011</v>
      </c>
      <c r="AC111" s="20">
        <v>0</v>
      </c>
      <c r="AD111" s="20">
        <v>0</v>
      </c>
      <c r="AE111" s="20">
        <v>7.8000000000000007</v>
      </c>
      <c r="AF111" s="20">
        <v>0</v>
      </c>
      <c r="AG111" s="20">
        <v>11.2</v>
      </c>
      <c r="AH111" s="20">
        <v>7.8000000000000007</v>
      </c>
      <c r="AI111" s="20">
        <v>0</v>
      </c>
      <c r="AJ111" s="20">
        <v>0</v>
      </c>
    </row>
    <row r="112" spans="1:36" customFormat="1" ht="14.4" x14ac:dyDescent="0.3">
      <c r="A112" s="7" t="s">
        <v>908</v>
      </c>
      <c r="B112" s="20">
        <v>5</v>
      </c>
      <c r="C112" s="20">
        <v>1</v>
      </c>
      <c r="D112" s="20">
        <v>4.8000000000000007</v>
      </c>
      <c r="E112" s="20">
        <v>2</v>
      </c>
      <c r="F112" s="20">
        <v>0</v>
      </c>
      <c r="G112" s="20">
        <v>0</v>
      </c>
      <c r="H112" s="20">
        <v>2</v>
      </c>
      <c r="I112" s="20">
        <v>2</v>
      </c>
      <c r="J112" s="20">
        <v>2.9</v>
      </c>
      <c r="K112" s="20">
        <v>0</v>
      </c>
      <c r="L112" s="20">
        <v>6.8000000000000007</v>
      </c>
      <c r="M112" s="20">
        <v>3</v>
      </c>
      <c r="N112" s="20">
        <v>0</v>
      </c>
      <c r="O112" s="20">
        <v>4.9000000000000004</v>
      </c>
      <c r="P112" s="20">
        <v>5.9</v>
      </c>
      <c r="Q112" s="20">
        <v>7.9</v>
      </c>
      <c r="R112" s="20">
        <v>12.4</v>
      </c>
      <c r="S112" s="20">
        <v>0</v>
      </c>
      <c r="T112" s="20">
        <v>12.2</v>
      </c>
      <c r="U112" s="20">
        <v>9.9</v>
      </c>
      <c r="V112" s="20">
        <v>0</v>
      </c>
      <c r="W112" s="20">
        <v>16</v>
      </c>
      <c r="X112" s="20">
        <v>0</v>
      </c>
      <c r="Y112" s="20">
        <v>5.9</v>
      </c>
      <c r="Z112" s="20">
        <v>15.8</v>
      </c>
      <c r="AA112" s="20">
        <v>0</v>
      </c>
      <c r="AB112" s="20">
        <v>8.9</v>
      </c>
      <c r="AC112" s="20">
        <v>0</v>
      </c>
      <c r="AD112" s="20">
        <v>0</v>
      </c>
      <c r="AE112" s="20">
        <v>7.3000000000000007</v>
      </c>
      <c r="AF112" s="20">
        <v>0</v>
      </c>
      <c r="AG112" s="20">
        <v>11.2</v>
      </c>
      <c r="AH112" s="20">
        <v>7.8000000000000007</v>
      </c>
      <c r="AI112" s="20">
        <v>0</v>
      </c>
      <c r="AJ112" s="20">
        <v>0</v>
      </c>
    </row>
    <row r="113" spans="1:38" customFormat="1" ht="14.4" x14ac:dyDescent="0.3">
      <c r="A113" s="7" t="s">
        <v>907</v>
      </c>
      <c r="B113" s="20">
        <v>5</v>
      </c>
      <c r="C113" s="20">
        <v>1</v>
      </c>
      <c r="D113" s="20">
        <v>4.8000000000000007</v>
      </c>
      <c r="E113" s="20">
        <v>2</v>
      </c>
      <c r="F113" s="20">
        <v>0</v>
      </c>
      <c r="G113" s="20">
        <v>0</v>
      </c>
      <c r="H113" s="20">
        <v>2</v>
      </c>
      <c r="I113" s="20">
        <v>2</v>
      </c>
      <c r="J113" s="20">
        <v>2.9</v>
      </c>
      <c r="K113" s="20">
        <v>0</v>
      </c>
      <c r="L113" s="20">
        <v>6.8000000000000007</v>
      </c>
      <c r="M113" s="20">
        <v>3</v>
      </c>
      <c r="N113" s="20">
        <v>0</v>
      </c>
      <c r="O113" s="20">
        <v>4.4000000000000004</v>
      </c>
      <c r="P113" s="20">
        <v>5.9</v>
      </c>
      <c r="Q113" s="20">
        <v>7.9</v>
      </c>
      <c r="R113" s="20">
        <v>12.4</v>
      </c>
      <c r="S113" s="20">
        <v>0</v>
      </c>
      <c r="T113" s="20">
        <v>12.2</v>
      </c>
      <c r="U113" s="20">
        <v>9.9</v>
      </c>
      <c r="V113" s="20">
        <v>0</v>
      </c>
      <c r="W113" s="20">
        <v>16</v>
      </c>
      <c r="X113" s="20">
        <v>0</v>
      </c>
      <c r="Y113" s="20">
        <v>5.9</v>
      </c>
      <c r="Z113" s="20">
        <v>15.8</v>
      </c>
      <c r="AA113" s="20">
        <v>0</v>
      </c>
      <c r="AB113" s="20">
        <v>8.9</v>
      </c>
      <c r="AC113" s="20">
        <v>0</v>
      </c>
      <c r="AD113" s="20">
        <v>0</v>
      </c>
      <c r="AE113" s="20">
        <v>7.2</v>
      </c>
      <c r="AF113" s="20">
        <v>0</v>
      </c>
      <c r="AG113" s="20">
        <v>11.2</v>
      </c>
      <c r="AH113" s="20">
        <v>7.8000000000000007</v>
      </c>
      <c r="AI113" s="20">
        <v>0</v>
      </c>
      <c r="AJ113" s="20">
        <v>0</v>
      </c>
    </row>
    <row r="114" spans="1:38" customFormat="1" ht="14.4" x14ac:dyDescent="0.3">
      <c r="A114" s="7" t="s">
        <v>906</v>
      </c>
      <c r="B114" s="20">
        <v>5</v>
      </c>
      <c r="C114" s="20">
        <v>1</v>
      </c>
      <c r="D114" s="20">
        <v>4.8000000000000007</v>
      </c>
      <c r="E114" s="20">
        <v>2</v>
      </c>
      <c r="F114" s="20">
        <v>0</v>
      </c>
      <c r="G114" s="20">
        <v>0</v>
      </c>
      <c r="H114" s="20">
        <v>2</v>
      </c>
      <c r="I114" s="20">
        <v>1.8</v>
      </c>
      <c r="J114" s="20">
        <v>2.1</v>
      </c>
      <c r="K114" s="20">
        <v>0</v>
      </c>
      <c r="L114" s="20">
        <v>5.8000000000000007</v>
      </c>
      <c r="M114" s="20">
        <v>2.8</v>
      </c>
      <c r="N114" s="20">
        <v>0</v>
      </c>
      <c r="O114" s="20">
        <v>5.1000000000000014</v>
      </c>
      <c r="P114" s="20">
        <v>5.4</v>
      </c>
      <c r="Q114" s="20">
        <v>7.5</v>
      </c>
      <c r="R114" s="20">
        <v>12</v>
      </c>
      <c r="S114" s="20">
        <v>0</v>
      </c>
      <c r="T114" s="20">
        <v>9.6000000000000014</v>
      </c>
      <c r="U114" s="20">
        <v>10</v>
      </c>
      <c r="V114" s="20">
        <v>0</v>
      </c>
      <c r="W114" s="20">
        <v>14.2</v>
      </c>
      <c r="X114" s="20">
        <v>0</v>
      </c>
      <c r="Y114" s="20">
        <v>4.8000000000000007</v>
      </c>
      <c r="Z114" s="20">
        <v>15.6</v>
      </c>
      <c r="AA114" s="20">
        <v>0</v>
      </c>
      <c r="AB114" s="20">
        <v>9.6000000000000014</v>
      </c>
      <c r="AC114" s="20">
        <v>0</v>
      </c>
      <c r="AD114" s="20">
        <v>0</v>
      </c>
      <c r="AE114" s="20">
        <v>7.1000000000000014</v>
      </c>
      <c r="AF114" s="20">
        <v>0</v>
      </c>
      <c r="AG114" s="20">
        <v>11.2</v>
      </c>
      <c r="AH114" s="20">
        <v>7.8000000000000007</v>
      </c>
      <c r="AI114" s="20">
        <v>0</v>
      </c>
      <c r="AJ114" s="20">
        <v>0</v>
      </c>
    </row>
    <row r="115" spans="1:38" customFormat="1" ht="14.4" x14ac:dyDescent="0.3">
      <c r="A115" s="7" t="s">
        <v>904</v>
      </c>
      <c r="B115" s="20">
        <v>5</v>
      </c>
      <c r="C115" s="20">
        <v>1</v>
      </c>
      <c r="D115" s="20">
        <v>4.8000000000000007</v>
      </c>
      <c r="E115" s="20">
        <v>2</v>
      </c>
      <c r="F115" s="20">
        <v>0</v>
      </c>
      <c r="G115" s="20">
        <v>0</v>
      </c>
      <c r="H115" s="20">
        <v>2</v>
      </c>
      <c r="I115" s="20">
        <v>1.8</v>
      </c>
      <c r="J115" s="20">
        <v>2.1</v>
      </c>
      <c r="K115" s="20">
        <v>0</v>
      </c>
      <c r="L115" s="20">
        <v>5.8000000000000007</v>
      </c>
      <c r="M115" s="20">
        <v>2.8</v>
      </c>
      <c r="N115" s="20">
        <v>0</v>
      </c>
      <c r="O115" s="20">
        <v>4.3</v>
      </c>
      <c r="P115" s="20">
        <v>5.3000000000000007</v>
      </c>
      <c r="Q115" s="20">
        <v>7.4</v>
      </c>
      <c r="R115" s="20">
        <v>12</v>
      </c>
      <c r="S115" s="20">
        <v>0</v>
      </c>
      <c r="T115" s="20">
        <v>9.6000000000000014</v>
      </c>
      <c r="U115" s="20">
        <v>10</v>
      </c>
      <c r="V115" s="20">
        <v>0</v>
      </c>
      <c r="W115" s="20">
        <v>14.2</v>
      </c>
      <c r="X115" s="20">
        <v>0</v>
      </c>
      <c r="Y115" s="20">
        <v>4.8000000000000007</v>
      </c>
      <c r="Z115" s="20">
        <v>15.6</v>
      </c>
      <c r="AA115" s="20">
        <v>0</v>
      </c>
      <c r="AB115" s="20">
        <v>9.6000000000000014</v>
      </c>
      <c r="AC115" s="20">
        <v>0</v>
      </c>
      <c r="AD115" s="20">
        <v>0</v>
      </c>
      <c r="AE115" s="20">
        <v>7.1000000000000014</v>
      </c>
      <c r="AF115" s="20">
        <v>0</v>
      </c>
      <c r="AG115" s="20">
        <v>11.2</v>
      </c>
      <c r="AH115" s="20">
        <v>7.8000000000000007</v>
      </c>
      <c r="AI115" s="20">
        <v>0</v>
      </c>
      <c r="AJ115" s="20">
        <v>0</v>
      </c>
    </row>
    <row r="116" spans="1:38" customFormat="1" ht="14.4" x14ac:dyDescent="0.3">
      <c r="A116" s="7" t="s">
        <v>902</v>
      </c>
      <c r="B116" s="20">
        <v>5</v>
      </c>
      <c r="C116" s="20">
        <v>1</v>
      </c>
      <c r="D116" s="20">
        <v>4.8000000000000007</v>
      </c>
      <c r="E116" s="20">
        <v>2</v>
      </c>
      <c r="F116" s="20">
        <v>0</v>
      </c>
      <c r="G116" s="20">
        <v>0</v>
      </c>
      <c r="H116" s="20">
        <v>2</v>
      </c>
      <c r="I116" s="20">
        <v>1.8</v>
      </c>
      <c r="J116" s="20">
        <v>2.1</v>
      </c>
      <c r="K116" s="20">
        <v>0</v>
      </c>
      <c r="L116" s="20">
        <v>5.8000000000000007</v>
      </c>
      <c r="M116" s="20">
        <v>3</v>
      </c>
      <c r="N116" s="20">
        <v>0</v>
      </c>
      <c r="O116" s="20">
        <v>3.9</v>
      </c>
      <c r="P116" s="20">
        <v>5.2</v>
      </c>
      <c r="Q116" s="20">
        <v>6.7</v>
      </c>
      <c r="R116" s="20">
        <v>10</v>
      </c>
      <c r="S116" s="20">
        <v>0</v>
      </c>
      <c r="T116" s="20">
        <v>9.6000000000000014</v>
      </c>
      <c r="U116" s="20">
        <v>10.8</v>
      </c>
      <c r="V116" s="20">
        <v>0</v>
      </c>
      <c r="W116" s="20">
        <v>12.8</v>
      </c>
      <c r="X116" s="20">
        <v>0</v>
      </c>
      <c r="Y116" s="20">
        <v>4.8000000000000007</v>
      </c>
      <c r="Z116" s="20">
        <v>13</v>
      </c>
      <c r="AA116" s="20">
        <v>0</v>
      </c>
      <c r="AB116" s="20">
        <v>7.4</v>
      </c>
      <c r="AC116" s="20">
        <v>0</v>
      </c>
      <c r="AD116" s="20">
        <v>0</v>
      </c>
      <c r="AE116" s="20">
        <v>7.1000000000000014</v>
      </c>
      <c r="AF116" s="20">
        <v>0</v>
      </c>
      <c r="AG116" s="20">
        <v>11.2</v>
      </c>
      <c r="AH116" s="20">
        <v>6.8000000000000007</v>
      </c>
      <c r="AI116" s="20">
        <v>0</v>
      </c>
      <c r="AJ116" s="20">
        <v>0</v>
      </c>
    </row>
    <row r="117" spans="1:38" customFormat="1" ht="15" thickBot="1" x14ac:dyDescent="0.35">
      <c r="A117" s="7" t="s">
        <v>900</v>
      </c>
      <c r="B117" s="20">
        <v>5</v>
      </c>
      <c r="C117" s="20">
        <v>1</v>
      </c>
      <c r="D117" s="20">
        <v>4.8000000000000007</v>
      </c>
      <c r="E117" s="20">
        <v>2</v>
      </c>
      <c r="F117" s="20">
        <v>0</v>
      </c>
      <c r="G117" s="20">
        <v>0</v>
      </c>
      <c r="H117" s="20">
        <v>2</v>
      </c>
      <c r="I117" s="20">
        <v>1.8</v>
      </c>
      <c r="J117" s="20">
        <v>2.1</v>
      </c>
      <c r="K117" s="20">
        <v>0</v>
      </c>
      <c r="L117" s="20">
        <v>5</v>
      </c>
      <c r="M117" s="20">
        <v>2</v>
      </c>
      <c r="N117" s="20">
        <v>0</v>
      </c>
      <c r="O117" s="20">
        <v>3.2</v>
      </c>
      <c r="P117" s="20">
        <v>4</v>
      </c>
      <c r="Q117" s="20">
        <v>5.9</v>
      </c>
      <c r="R117" s="20">
        <v>10</v>
      </c>
      <c r="S117" s="20">
        <v>0</v>
      </c>
      <c r="T117" s="20">
        <v>11.2</v>
      </c>
      <c r="U117" s="20">
        <v>10.6</v>
      </c>
      <c r="V117" s="20">
        <v>0</v>
      </c>
      <c r="W117" s="20">
        <v>13.2</v>
      </c>
      <c r="X117" s="20">
        <v>0</v>
      </c>
      <c r="Y117" s="20">
        <v>4.8000000000000007</v>
      </c>
      <c r="Z117" s="20">
        <v>13</v>
      </c>
      <c r="AA117" s="20">
        <v>0</v>
      </c>
      <c r="AB117" s="20">
        <v>7.4</v>
      </c>
      <c r="AC117" s="20">
        <v>0</v>
      </c>
      <c r="AD117" s="20">
        <v>0</v>
      </c>
      <c r="AE117" s="20">
        <v>6.6000000000000014</v>
      </c>
      <c r="AF117" s="20">
        <v>0</v>
      </c>
      <c r="AG117" s="20">
        <v>11.2</v>
      </c>
      <c r="AH117" s="20">
        <v>6.6000000000000014</v>
      </c>
      <c r="AI117" s="20">
        <v>0</v>
      </c>
      <c r="AJ117" s="20">
        <v>0</v>
      </c>
    </row>
    <row r="118" spans="1:38" customFormat="1" ht="15" thickBot="1" x14ac:dyDescent="0.35">
      <c r="A118" s="208" t="s">
        <v>898</v>
      </c>
      <c r="B118" s="209">
        <v>5</v>
      </c>
      <c r="C118" s="209">
        <v>1</v>
      </c>
      <c r="D118" s="209">
        <v>4.8000000000000007</v>
      </c>
      <c r="E118" s="209">
        <v>2</v>
      </c>
      <c r="F118" s="209">
        <v>0</v>
      </c>
      <c r="G118" s="209">
        <v>0</v>
      </c>
      <c r="H118" s="209">
        <v>2</v>
      </c>
      <c r="I118" s="209">
        <v>1</v>
      </c>
      <c r="J118" s="209">
        <v>2.1</v>
      </c>
      <c r="K118" s="209">
        <v>0</v>
      </c>
      <c r="L118" s="209">
        <v>4.8000000000000007</v>
      </c>
      <c r="M118" s="209">
        <v>2</v>
      </c>
      <c r="N118" s="209">
        <v>0</v>
      </c>
      <c r="O118" s="209">
        <v>2.2000000000000002</v>
      </c>
      <c r="P118" s="209">
        <v>3.2</v>
      </c>
      <c r="Q118" s="209">
        <v>5.7</v>
      </c>
      <c r="R118" s="209">
        <v>9.6000000000000014</v>
      </c>
      <c r="S118" s="209">
        <v>0</v>
      </c>
      <c r="T118" s="209">
        <v>8</v>
      </c>
      <c r="U118" s="209">
        <v>11</v>
      </c>
      <c r="V118" s="209">
        <v>0</v>
      </c>
      <c r="W118" s="209">
        <v>12.2</v>
      </c>
      <c r="X118" s="209">
        <v>0</v>
      </c>
      <c r="Y118" s="209">
        <v>4.8000000000000007</v>
      </c>
      <c r="Z118" s="209">
        <v>11.4</v>
      </c>
      <c r="AA118" s="209">
        <v>0</v>
      </c>
      <c r="AB118" s="209">
        <v>7.4</v>
      </c>
      <c r="AC118" s="209">
        <v>0</v>
      </c>
      <c r="AD118" s="209">
        <v>0</v>
      </c>
      <c r="AE118" s="209">
        <v>6.6000000000000014</v>
      </c>
      <c r="AF118" s="209">
        <v>0</v>
      </c>
      <c r="AG118" s="209">
        <v>11</v>
      </c>
      <c r="AH118" s="209">
        <v>6.6000000000000014</v>
      </c>
      <c r="AI118" s="209">
        <v>0</v>
      </c>
      <c r="AJ118" s="209">
        <v>0</v>
      </c>
      <c r="AK118" s="210"/>
    </row>
    <row r="119" spans="1:38" customFormat="1" ht="14.4" x14ac:dyDescent="0.3">
      <c r="A119" s="7" t="s">
        <v>897</v>
      </c>
      <c r="B119" s="20">
        <v>5</v>
      </c>
      <c r="C119" s="20">
        <v>1</v>
      </c>
      <c r="D119" s="20">
        <v>4.8000000000000007</v>
      </c>
      <c r="E119" s="20">
        <v>2.8</v>
      </c>
      <c r="F119" s="20">
        <v>0</v>
      </c>
      <c r="G119" s="20">
        <v>0</v>
      </c>
      <c r="H119" s="20">
        <v>2</v>
      </c>
      <c r="I119" s="20">
        <v>1</v>
      </c>
      <c r="J119" s="20">
        <v>2.9</v>
      </c>
      <c r="K119" s="20">
        <v>0</v>
      </c>
      <c r="L119" s="20">
        <v>4.8000000000000007</v>
      </c>
      <c r="M119" s="20">
        <v>2</v>
      </c>
      <c r="N119" s="20">
        <v>0</v>
      </c>
      <c r="O119" s="20">
        <v>2.2000000000000002</v>
      </c>
      <c r="P119" s="20">
        <v>3</v>
      </c>
      <c r="Q119" s="20">
        <v>5.6000000000000014</v>
      </c>
      <c r="R119" s="20">
        <v>9.4</v>
      </c>
      <c r="S119" s="20">
        <v>0</v>
      </c>
      <c r="T119" s="20">
        <v>8</v>
      </c>
      <c r="U119" s="20">
        <v>9.8000000000000007</v>
      </c>
      <c r="V119" s="20">
        <v>0</v>
      </c>
      <c r="W119" s="20">
        <v>11.4</v>
      </c>
      <c r="X119" s="20">
        <v>0</v>
      </c>
      <c r="Y119" s="20">
        <v>4</v>
      </c>
      <c r="Z119" s="20">
        <v>10.6</v>
      </c>
      <c r="AA119" s="20">
        <v>0</v>
      </c>
      <c r="AB119" s="20">
        <v>6.6000000000000014</v>
      </c>
      <c r="AC119" s="20">
        <v>0</v>
      </c>
      <c r="AD119" s="20">
        <v>0</v>
      </c>
      <c r="AE119" s="20">
        <v>5</v>
      </c>
      <c r="AF119" s="20">
        <v>0</v>
      </c>
      <c r="AG119" s="20">
        <v>10</v>
      </c>
      <c r="AH119" s="20">
        <v>6.6000000000000014</v>
      </c>
      <c r="AI119" s="20">
        <v>0</v>
      </c>
      <c r="AJ119" s="20">
        <v>0</v>
      </c>
    </row>
    <row r="120" spans="1:38" customFormat="1" ht="14.4" x14ac:dyDescent="0.3">
      <c r="A120" s="7" t="s">
        <v>896</v>
      </c>
      <c r="B120" s="20">
        <v>3</v>
      </c>
      <c r="C120" s="20">
        <v>1</v>
      </c>
      <c r="D120" s="20">
        <v>3</v>
      </c>
      <c r="E120" s="20">
        <v>3.8</v>
      </c>
      <c r="F120" s="20">
        <v>0</v>
      </c>
      <c r="G120" s="20">
        <v>0</v>
      </c>
      <c r="H120" s="20">
        <v>1</v>
      </c>
      <c r="I120" s="20">
        <v>0.8</v>
      </c>
      <c r="J120" s="20">
        <v>2</v>
      </c>
      <c r="K120" s="20">
        <v>0</v>
      </c>
      <c r="L120" s="20">
        <v>3</v>
      </c>
      <c r="M120" s="20">
        <v>1.8</v>
      </c>
      <c r="N120" s="20">
        <v>0</v>
      </c>
      <c r="O120" s="20">
        <v>2.2000000000000002</v>
      </c>
      <c r="P120" s="20">
        <v>3.1</v>
      </c>
      <c r="Q120" s="20">
        <v>3.7</v>
      </c>
      <c r="R120" s="20">
        <v>6.8000000000000007</v>
      </c>
      <c r="S120" s="20">
        <v>0</v>
      </c>
      <c r="T120" s="20">
        <v>7</v>
      </c>
      <c r="U120" s="20">
        <v>8</v>
      </c>
      <c r="V120" s="20">
        <v>0</v>
      </c>
      <c r="W120" s="20">
        <v>9.4</v>
      </c>
      <c r="X120" s="20">
        <v>0</v>
      </c>
      <c r="Y120" s="20">
        <v>3</v>
      </c>
      <c r="Z120" s="20">
        <v>6</v>
      </c>
      <c r="AA120" s="20">
        <v>0</v>
      </c>
      <c r="AB120" s="20">
        <v>5.8000000000000007</v>
      </c>
      <c r="AC120" s="20">
        <v>0</v>
      </c>
      <c r="AD120" s="20">
        <v>0</v>
      </c>
      <c r="AE120" s="20">
        <v>4</v>
      </c>
      <c r="AF120" s="20">
        <v>0</v>
      </c>
      <c r="AG120" s="20">
        <v>8.4</v>
      </c>
      <c r="AH120" s="20">
        <v>5</v>
      </c>
      <c r="AI120" s="20">
        <v>0</v>
      </c>
      <c r="AJ120" s="20">
        <v>0</v>
      </c>
    </row>
    <row r="121" spans="1:38" customFormat="1" ht="14.4" x14ac:dyDescent="0.3">
      <c r="A121" s="7" t="s">
        <v>895</v>
      </c>
      <c r="B121" s="20">
        <v>2.8</v>
      </c>
      <c r="C121" s="20">
        <v>1</v>
      </c>
      <c r="D121" s="20">
        <v>3</v>
      </c>
      <c r="E121" s="20">
        <v>3.8</v>
      </c>
      <c r="F121" s="20">
        <v>0</v>
      </c>
      <c r="G121" s="20">
        <v>0</v>
      </c>
      <c r="H121" s="20">
        <v>1</v>
      </c>
      <c r="I121" s="20">
        <v>0.8</v>
      </c>
      <c r="J121" s="20">
        <v>2</v>
      </c>
      <c r="K121" s="20">
        <v>0</v>
      </c>
      <c r="L121" s="20">
        <v>2.9</v>
      </c>
      <c r="M121" s="20">
        <v>1.8</v>
      </c>
      <c r="N121" s="20">
        <v>0</v>
      </c>
      <c r="O121" s="20">
        <v>1.8</v>
      </c>
      <c r="P121" s="20">
        <v>3.1</v>
      </c>
      <c r="Q121" s="20">
        <v>3.7</v>
      </c>
      <c r="R121" s="20">
        <v>5.8000000000000007</v>
      </c>
      <c r="S121" s="20">
        <v>0</v>
      </c>
      <c r="T121" s="20">
        <v>5.8000000000000007</v>
      </c>
      <c r="U121" s="20">
        <v>7.6000000000000014</v>
      </c>
      <c r="V121" s="20">
        <v>0</v>
      </c>
      <c r="W121" s="20">
        <v>9.4</v>
      </c>
      <c r="X121" s="20">
        <v>0</v>
      </c>
      <c r="Y121" s="20">
        <v>2.8</v>
      </c>
      <c r="Z121" s="20">
        <v>5</v>
      </c>
      <c r="AA121" s="20">
        <v>0</v>
      </c>
      <c r="AB121" s="20">
        <v>5.8000000000000007</v>
      </c>
      <c r="AC121" s="20">
        <v>0</v>
      </c>
      <c r="AD121" s="20">
        <v>0</v>
      </c>
      <c r="AE121" s="20">
        <v>4</v>
      </c>
      <c r="AF121" s="20">
        <v>0</v>
      </c>
      <c r="AG121" s="20">
        <v>7.6000000000000014</v>
      </c>
      <c r="AH121" s="20">
        <v>4</v>
      </c>
      <c r="AI121" s="20">
        <v>0</v>
      </c>
      <c r="AJ121" s="20">
        <v>0</v>
      </c>
    </row>
    <row r="122" spans="1:38" customFormat="1" ht="14.4" x14ac:dyDescent="0.3">
      <c r="A122" s="7" t="s">
        <v>894</v>
      </c>
      <c r="B122" s="20">
        <v>2</v>
      </c>
      <c r="C122" s="20">
        <v>1</v>
      </c>
      <c r="D122" s="20">
        <v>3</v>
      </c>
      <c r="E122" s="20">
        <v>3.8</v>
      </c>
      <c r="F122" s="20">
        <v>0</v>
      </c>
      <c r="G122" s="20">
        <v>0</v>
      </c>
      <c r="H122" s="20">
        <v>1</v>
      </c>
      <c r="I122" s="20">
        <v>0.8</v>
      </c>
      <c r="J122" s="20">
        <v>2</v>
      </c>
      <c r="K122" s="20">
        <v>0</v>
      </c>
      <c r="L122" s="20">
        <v>2.9</v>
      </c>
      <c r="M122" s="20">
        <v>1.8</v>
      </c>
      <c r="N122" s="20">
        <v>0</v>
      </c>
      <c r="O122" s="20">
        <v>1.8</v>
      </c>
      <c r="P122" s="20">
        <v>3.1</v>
      </c>
      <c r="Q122" s="20">
        <v>3.7</v>
      </c>
      <c r="R122" s="20">
        <v>5.8000000000000007</v>
      </c>
      <c r="S122" s="20">
        <v>0</v>
      </c>
      <c r="T122" s="20">
        <v>5.8000000000000007</v>
      </c>
      <c r="U122" s="20">
        <v>7.6000000000000014</v>
      </c>
      <c r="V122" s="20">
        <v>0</v>
      </c>
      <c r="W122" s="20">
        <v>9.4</v>
      </c>
      <c r="X122" s="20">
        <v>0</v>
      </c>
      <c r="Y122" s="20">
        <v>2.8</v>
      </c>
      <c r="Z122" s="20">
        <v>4.8000000000000007</v>
      </c>
      <c r="AA122" s="20">
        <v>0</v>
      </c>
      <c r="AB122" s="20">
        <v>5</v>
      </c>
      <c r="AC122" s="20">
        <v>0</v>
      </c>
      <c r="AD122" s="20">
        <v>0</v>
      </c>
      <c r="AE122" s="20">
        <v>3.8</v>
      </c>
      <c r="AF122" s="20">
        <v>0</v>
      </c>
      <c r="AG122" s="20">
        <v>6.8000000000000007</v>
      </c>
      <c r="AH122" s="20">
        <v>3</v>
      </c>
      <c r="AI122" s="20">
        <v>0</v>
      </c>
      <c r="AJ122" s="20">
        <v>0</v>
      </c>
    </row>
    <row r="123" spans="1:38" customFormat="1" ht="14.4" x14ac:dyDescent="0.3">
      <c r="A123" s="7" t="s">
        <v>893</v>
      </c>
      <c r="B123" s="20">
        <v>0</v>
      </c>
      <c r="C123" s="20">
        <v>0</v>
      </c>
      <c r="D123" s="20">
        <v>1.8</v>
      </c>
      <c r="E123" s="20">
        <v>3.8</v>
      </c>
      <c r="F123" s="20">
        <v>0</v>
      </c>
      <c r="G123" s="20">
        <v>0</v>
      </c>
      <c r="H123" s="20">
        <v>1</v>
      </c>
      <c r="I123" s="20">
        <v>0</v>
      </c>
      <c r="J123" s="20">
        <v>1</v>
      </c>
      <c r="K123" s="20">
        <v>0</v>
      </c>
      <c r="L123" s="20">
        <v>1</v>
      </c>
      <c r="M123" s="20">
        <v>0</v>
      </c>
      <c r="N123" s="20">
        <v>0</v>
      </c>
      <c r="O123" s="20">
        <v>0</v>
      </c>
      <c r="P123" s="20">
        <v>1</v>
      </c>
      <c r="Q123" s="20">
        <v>0</v>
      </c>
      <c r="R123" s="20">
        <v>1.8</v>
      </c>
      <c r="S123" s="20">
        <v>0</v>
      </c>
      <c r="T123" s="20">
        <v>2.8</v>
      </c>
      <c r="U123" s="20">
        <v>2.6</v>
      </c>
      <c r="V123" s="20">
        <v>0</v>
      </c>
      <c r="W123" s="20">
        <v>2.8</v>
      </c>
      <c r="X123" s="20">
        <v>0</v>
      </c>
      <c r="Y123" s="20">
        <v>0</v>
      </c>
      <c r="Z123" s="20">
        <v>2</v>
      </c>
      <c r="AA123" s="20">
        <v>0</v>
      </c>
      <c r="AB123" s="20">
        <v>1.8</v>
      </c>
      <c r="AC123" s="20">
        <v>0</v>
      </c>
      <c r="AD123" s="20">
        <v>0</v>
      </c>
      <c r="AE123" s="20">
        <v>0</v>
      </c>
      <c r="AF123" s="20">
        <v>0</v>
      </c>
      <c r="AG123" s="20">
        <v>0</v>
      </c>
      <c r="AH123" s="20">
        <v>0</v>
      </c>
      <c r="AI123" s="20">
        <v>0</v>
      </c>
      <c r="AJ123" s="20">
        <v>0</v>
      </c>
    </row>
    <row r="124" spans="1:38" customFormat="1" ht="14.4" x14ac:dyDescent="0.3">
      <c r="A124" s="21" t="s">
        <v>116</v>
      </c>
      <c r="B124" s="70">
        <f>MAX(B92:B123)</f>
        <v>5</v>
      </c>
      <c r="C124" s="70">
        <f t="shared" ref="C124:AJ124" si="6">MAX(C92:C123)</f>
        <v>1.8</v>
      </c>
      <c r="D124" s="70">
        <f t="shared" si="6"/>
        <v>5</v>
      </c>
      <c r="E124" s="70">
        <f t="shared" si="6"/>
        <v>6.6000000000000014</v>
      </c>
      <c r="F124" s="70">
        <f t="shared" si="6"/>
        <v>0</v>
      </c>
      <c r="G124" s="70">
        <f t="shared" si="6"/>
        <v>0</v>
      </c>
      <c r="H124" s="70">
        <f t="shared" si="6"/>
        <v>7.4</v>
      </c>
      <c r="I124" s="70">
        <f t="shared" si="6"/>
        <v>5</v>
      </c>
      <c r="J124" s="70">
        <f t="shared" si="6"/>
        <v>9</v>
      </c>
      <c r="K124" s="70">
        <f t="shared" si="6"/>
        <v>0</v>
      </c>
      <c r="L124" s="70">
        <f t="shared" si="6"/>
        <v>12.4</v>
      </c>
      <c r="M124" s="70">
        <f t="shared" si="6"/>
        <v>11</v>
      </c>
      <c r="N124" s="70">
        <f t="shared" si="6"/>
        <v>0</v>
      </c>
      <c r="O124" s="70">
        <f t="shared" si="6"/>
        <v>14</v>
      </c>
      <c r="P124" s="70">
        <f t="shared" si="6"/>
        <v>12</v>
      </c>
      <c r="Q124" s="70">
        <f t="shared" si="6"/>
        <v>23.8</v>
      </c>
      <c r="R124" s="70">
        <f t="shared" si="6"/>
        <v>19.399999999999999</v>
      </c>
      <c r="S124" s="70">
        <f t="shared" si="6"/>
        <v>0</v>
      </c>
      <c r="T124" s="70">
        <f t="shared" si="6"/>
        <v>20.7</v>
      </c>
      <c r="U124" s="70">
        <f t="shared" si="6"/>
        <v>26.8</v>
      </c>
      <c r="V124" s="70">
        <f t="shared" si="6"/>
        <v>0</v>
      </c>
      <c r="W124" s="70">
        <f t="shared" si="6"/>
        <v>29.2</v>
      </c>
      <c r="X124" s="70">
        <f t="shared" si="6"/>
        <v>0</v>
      </c>
      <c r="Y124" s="70">
        <f t="shared" si="6"/>
        <v>15.6</v>
      </c>
      <c r="Z124" s="70">
        <f t="shared" si="6"/>
        <v>20.6</v>
      </c>
      <c r="AA124" s="70">
        <f t="shared" si="6"/>
        <v>0</v>
      </c>
      <c r="AB124" s="70">
        <f t="shared" si="6"/>
        <v>18.2</v>
      </c>
      <c r="AC124" s="70">
        <f t="shared" si="6"/>
        <v>0</v>
      </c>
      <c r="AD124" s="70">
        <f t="shared" si="6"/>
        <v>0</v>
      </c>
      <c r="AE124" s="70">
        <f t="shared" si="6"/>
        <v>17.7</v>
      </c>
      <c r="AF124" s="70">
        <f t="shared" si="6"/>
        <v>0</v>
      </c>
      <c r="AG124" s="70">
        <f t="shared" si="6"/>
        <v>16.8</v>
      </c>
      <c r="AH124" s="70">
        <f t="shared" si="6"/>
        <v>20.5</v>
      </c>
      <c r="AI124" s="70">
        <f t="shared" si="6"/>
        <v>0</v>
      </c>
      <c r="AJ124" s="70">
        <f t="shared" si="6"/>
        <v>0</v>
      </c>
    </row>
    <row r="125" spans="1:38" customFormat="1" ht="14.4" x14ac:dyDescent="0.3">
      <c r="A125" s="21" t="s">
        <v>117</v>
      </c>
      <c r="B125" s="20">
        <f>HOUR(B91)</f>
        <v>6</v>
      </c>
      <c r="C125" s="20">
        <f t="shared" ref="C125:AJ125" si="7">HOUR(C91)</f>
        <v>6</v>
      </c>
      <c r="D125" s="20">
        <f t="shared" si="7"/>
        <v>7</v>
      </c>
      <c r="E125" s="20">
        <f t="shared" si="7"/>
        <v>7</v>
      </c>
      <c r="F125" s="20">
        <f t="shared" si="7"/>
        <v>8</v>
      </c>
      <c r="G125" s="20">
        <f t="shared" si="7"/>
        <v>8</v>
      </c>
      <c r="H125" s="20">
        <f t="shared" si="7"/>
        <v>9</v>
      </c>
      <c r="I125" s="20">
        <f t="shared" si="7"/>
        <v>9</v>
      </c>
      <c r="J125" s="20">
        <f t="shared" si="7"/>
        <v>10</v>
      </c>
      <c r="K125" s="20">
        <f t="shared" si="7"/>
        <v>10</v>
      </c>
      <c r="L125" s="20">
        <f t="shared" si="7"/>
        <v>11</v>
      </c>
      <c r="M125" s="20">
        <f t="shared" si="7"/>
        <v>11</v>
      </c>
      <c r="N125" s="20">
        <f t="shared" si="7"/>
        <v>12</v>
      </c>
      <c r="O125" s="20">
        <f t="shared" si="7"/>
        <v>12</v>
      </c>
      <c r="P125" s="20">
        <f t="shared" si="7"/>
        <v>13</v>
      </c>
      <c r="Q125" s="20">
        <f t="shared" si="7"/>
        <v>13</v>
      </c>
      <c r="R125" s="20">
        <f t="shared" si="7"/>
        <v>14</v>
      </c>
      <c r="S125" s="20">
        <f t="shared" si="7"/>
        <v>14</v>
      </c>
      <c r="T125" s="20">
        <f t="shared" si="7"/>
        <v>15</v>
      </c>
      <c r="U125" s="20">
        <f t="shared" si="7"/>
        <v>15</v>
      </c>
      <c r="V125" s="20">
        <f t="shared" si="7"/>
        <v>16</v>
      </c>
      <c r="W125" s="20">
        <f t="shared" si="7"/>
        <v>16</v>
      </c>
      <c r="X125" s="20">
        <f t="shared" si="7"/>
        <v>17</v>
      </c>
      <c r="Y125" s="20">
        <f t="shared" si="7"/>
        <v>17</v>
      </c>
      <c r="Z125" s="20">
        <f t="shared" si="7"/>
        <v>18</v>
      </c>
      <c r="AA125" s="20">
        <f t="shared" si="7"/>
        <v>18</v>
      </c>
      <c r="AB125" s="20">
        <f t="shared" si="7"/>
        <v>19</v>
      </c>
      <c r="AC125" s="20">
        <f t="shared" si="7"/>
        <v>19</v>
      </c>
      <c r="AD125" s="20">
        <f t="shared" si="7"/>
        <v>20</v>
      </c>
      <c r="AE125" s="20">
        <f t="shared" si="7"/>
        <v>20</v>
      </c>
      <c r="AF125" s="20">
        <f t="shared" si="7"/>
        <v>21</v>
      </c>
      <c r="AG125" s="20">
        <f t="shared" si="7"/>
        <v>21</v>
      </c>
      <c r="AH125" s="20">
        <f t="shared" si="7"/>
        <v>22</v>
      </c>
      <c r="AI125" s="20">
        <f t="shared" si="7"/>
        <v>23</v>
      </c>
      <c r="AJ125" s="20">
        <f t="shared" si="7"/>
        <v>0</v>
      </c>
    </row>
    <row r="126" spans="1:38" ht="14.1"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c r="Z126"/>
      <c r="AA126"/>
      <c r="AB126"/>
      <c r="AC126"/>
      <c r="AD126"/>
      <c r="AE126"/>
      <c r="AF126"/>
      <c r="AG126"/>
      <c r="AH126"/>
      <c r="AI126"/>
      <c r="AJ126"/>
      <c r="AK126"/>
      <c r="AL126"/>
    </row>
    <row r="127" spans="1:38" ht="14.1"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c r="Z127"/>
      <c r="AA127"/>
      <c r="AB127"/>
      <c r="AC127"/>
      <c r="AD127"/>
      <c r="AE127"/>
      <c r="AF127"/>
      <c r="AG127"/>
      <c r="AH127"/>
      <c r="AI127"/>
      <c r="AJ127"/>
      <c r="AK127"/>
      <c r="AL127"/>
    </row>
    <row r="128" spans="1:38" ht="14.1"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c r="Z128"/>
      <c r="AA128"/>
      <c r="AB128"/>
      <c r="AC128"/>
      <c r="AD128"/>
      <c r="AE128"/>
      <c r="AF128"/>
      <c r="AG128"/>
      <c r="AH128"/>
      <c r="AI128"/>
      <c r="AJ128"/>
      <c r="AK128"/>
      <c r="AL128" s="13"/>
    </row>
    <row r="129" spans="1:44" ht="14.1" customHeight="1" x14ac:dyDescent="0.3">
      <c r="A129" s="15" t="s">
        <v>1203</v>
      </c>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c r="AB129"/>
      <c r="AC129"/>
      <c r="AD129"/>
      <c r="AE129"/>
      <c r="AF129"/>
      <c r="AG129"/>
      <c r="AH129"/>
      <c r="AI129"/>
      <c r="AJ129"/>
      <c r="AK129"/>
      <c r="AL129"/>
      <c r="AM129"/>
      <c r="AN129"/>
      <c r="AO129"/>
      <c r="AP129"/>
      <c r="AQ129"/>
      <c r="AR129"/>
    </row>
    <row r="130" spans="1:44" ht="14.1" customHeight="1" x14ac:dyDescent="0.3">
      <c r="A130" s="16" t="s">
        <v>82</v>
      </c>
      <c r="B130" s="16">
        <v>1001</v>
      </c>
      <c r="C130" s="16">
        <v>1003</v>
      </c>
      <c r="D130" s="16">
        <v>1005</v>
      </c>
      <c r="E130" s="16">
        <v>1007</v>
      </c>
      <c r="F130" s="16">
        <v>1009</v>
      </c>
      <c r="G130" s="16">
        <v>1011</v>
      </c>
      <c r="H130" s="16">
        <v>1013</v>
      </c>
      <c r="I130" s="16">
        <v>1015</v>
      </c>
      <c r="J130" s="16">
        <v>1017</v>
      </c>
      <c r="K130" s="16">
        <v>1019</v>
      </c>
      <c r="L130" s="16">
        <v>1021</v>
      </c>
      <c r="M130" s="16">
        <v>1023</v>
      </c>
      <c r="N130" s="16">
        <v>1025</v>
      </c>
      <c r="O130" s="16">
        <v>1027</v>
      </c>
      <c r="P130" s="16">
        <v>1029</v>
      </c>
      <c r="Q130" s="16">
        <v>1031</v>
      </c>
      <c r="R130" s="16">
        <v>1033</v>
      </c>
      <c r="S130" s="16">
        <v>1035</v>
      </c>
      <c r="T130" s="16">
        <v>1037</v>
      </c>
      <c r="U130" s="16">
        <v>1039</v>
      </c>
      <c r="V130" s="16">
        <v>1041</v>
      </c>
      <c r="W130" s="16">
        <v>1043</v>
      </c>
      <c r="X130" s="16">
        <v>1045</v>
      </c>
      <c r="Y130" s="16">
        <v>1047</v>
      </c>
      <c r="Z130" s="16">
        <v>1049</v>
      </c>
      <c r="AA130" s="16">
        <v>1051</v>
      </c>
      <c r="AB130"/>
      <c r="AC130"/>
      <c r="AD130"/>
      <c r="AE130"/>
      <c r="AF130"/>
      <c r="AG130"/>
      <c r="AH130"/>
      <c r="AI130"/>
      <c r="AJ130"/>
      <c r="AK130"/>
      <c r="AL130"/>
      <c r="AM130"/>
      <c r="AN130"/>
      <c r="AO130"/>
      <c r="AP130"/>
      <c r="AQ130"/>
      <c r="AR130"/>
    </row>
    <row r="131" spans="1:44" ht="14.1" customHeight="1" x14ac:dyDescent="0.3">
      <c r="A131" s="18" t="s">
        <v>83</v>
      </c>
      <c r="B131" s="18" t="s">
        <v>1075</v>
      </c>
      <c r="C131" s="18" t="s">
        <v>1076</v>
      </c>
      <c r="D131" s="18" t="s">
        <v>714</v>
      </c>
      <c r="E131" s="18" t="s">
        <v>1204</v>
      </c>
      <c r="F131" s="18" t="s">
        <v>1205</v>
      </c>
      <c r="G131" s="18" t="s">
        <v>1206</v>
      </c>
      <c r="H131" s="18" t="s">
        <v>1098</v>
      </c>
      <c r="I131" s="18" t="s">
        <v>1099</v>
      </c>
      <c r="J131" s="18" t="s">
        <v>1100</v>
      </c>
      <c r="K131" s="18" t="s">
        <v>1101</v>
      </c>
      <c r="L131" s="18" t="s">
        <v>1102</v>
      </c>
      <c r="M131" s="18" t="s">
        <v>1207</v>
      </c>
      <c r="N131" s="18" t="s">
        <v>1208</v>
      </c>
      <c r="O131" s="18" t="s">
        <v>1209</v>
      </c>
      <c r="P131" s="18" t="s">
        <v>1210</v>
      </c>
      <c r="Q131" s="18" t="s">
        <v>1211</v>
      </c>
      <c r="R131" s="18" t="s">
        <v>1212</v>
      </c>
      <c r="S131" s="18" t="s">
        <v>1213</v>
      </c>
      <c r="T131" s="18" t="s">
        <v>1214</v>
      </c>
      <c r="U131" s="18" t="s">
        <v>1215</v>
      </c>
      <c r="V131" s="18" t="s">
        <v>1216</v>
      </c>
      <c r="W131" s="18" t="s">
        <v>732</v>
      </c>
      <c r="X131" s="18" t="s">
        <v>733</v>
      </c>
      <c r="Y131" s="18" t="s">
        <v>734</v>
      </c>
      <c r="Z131" s="18" t="s">
        <v>735</v>
      </c>
      <c r="AA131" s="18" t="s">
        <v>736</v>
      </c>
      <c r="AB131"/>
      <c r="AC131"/>
      <c r="AD131"/>
      <c r="AE131"/>
      <c r="AF131"/>
      <c r="AG131"/>
      <c r="AH131"/>
      <c r="AI131"/>
      <c r="AJ131"/>
      <c r="AK131"/>
      <c r="AL131"/>
      <c r="AM131"/>
      <c r="AN131"/>
      <c r="AO131"/>
      <c r="AP131"/>
      <c r="AQ131"/>
      <c r="AR131"/>
    </row>
    <row r="132" spans="1:44" ht="14.1" customHeight="1" x14ac:dyDescent="0.3">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row>
    <row r="133" spans="1:44" ht="14.1" customHeight="1" thickBot="1" x14ac:dyDescent="0.35">
      <c r="A133" s="7" t="s">
        <v>893</v>
      </c>
      <c r="B133" s="20">
        <v>2</v>
      </c>
      <c r="C133" s="20">
        <v>5.8000000000000007</v>
      </c>
      <c r="D133" s="20">
        <v>4.6000000000000014</v>
      </c>
      <c r="E133" s="20">
        <v>4.8000000000000007</v>
      </c>
      <c r="F133" s="20">
        <v>5.6000000000000014</v>
      </c>
      <c r="G133" s="20">
        <v>1</v>
      </c>
      <c r="H133" s="20">
        <v>3</v>
      </c>
      <c r="I133" s="20">
        <v>3</v>
      </c>
      <c r="J133" s="20">
        <v>4.8000000000000007</v>
      </c>
      <c r="K133" s="20">
        <v>4.8000000000000007</v>
      </c>
      <c r="L133" s="20">
        <v>2.6</v>
      </c>
      <c r="M133" s="20">
        <v>4.6000000000000014</v>
      </c>
      <c r="N133" s="20">
        <v>2.8</v>
      </c>
      <c r="O133" s="20">
        <v>8</v>
      </c>
      <c r="P133" s="20">
        <v>4</v>
      </c>
      <c r="Q133" s="20">
        <v>7.2</v>
      </c>
      <c r="R133" s="20">
        <v>5.6000000000000014</v>
      </c>
      <c r="S133" s="20">
        <v>1</v>
      </c>
      <c r="T133" s="20">
        <v>7</v>
      </c>
      <c r="U133" s="20">
        <v>4</v>
      </c>
      <c r="V133" s="20">
        <v>3.8</v>
      </c>
      <c r="W133" s="20">
        <v>3</v>
      </c>
      <c r="X133" s="20">
        <v>2</v>
      </c>
      <c r="Y133" s="20">
        <v>3.6</v>
      </c>
      <c r="Z133" s="20">
        <v>4</v>
      </c>
      <c r="AA133" s="20">
        <v>4.8000000000000007</v>
      </c>
      <c r="AB133"/>
      <c r="AC133"/>
      <c r="AD133"/>
      <c r="AE133"/>
      <c r="AF133"/>
      <c r="AG133"/>
      <c r="AH133"/>
      <c r="AI133"/>
      <c r="AJ133"/>
      <c r="AK133"/>
      <c r="AL133"/>
      <c r="AM133"/>
      <c r="AN133"/>
      <c r="AO133"/>
      <c r="AP133"/>
      <c r="AQ133"/>
      <c r="AR133"/>
    </row>
    <row r="134" spans="1:44" ht="14.1" customHeight="1" thickBot="1" x14ac:dyDescent="0.35">
      <c r="A134" s="208" t="s">
        <v>1049</v>
      </c>
      <c r="B134" s="209">
        <v>2</v>
      </c>
      <c r="C134" s="209">
        <v>6</v>
      </c>
      <c r="D134" s="209">
        <v>4.6000000000000014</v>
      </c>
      <c r="E134" s="209">
        <v>4.8000000000000007</v>
      </c>
      <c r="F134" s="209">
        <v>5.6000000000000014</v>
      </c>
      <c r="G134" s="209">
        <v>1.8</v>
      </c>
      <c r="H134" s="209">
        <v>3</v>
      </c>
      <c r="I134" s="209">
        <v>3.8</v>
      </c>
      <c r="J134" s="209">
        <v>5.8000000000000007</v>
      </c>
      <c r="K134" s="209">
        <v>4.8000000000000007</v>
      </c>
      <c r="L134" s="209">
        <v>3</v>
      </c>
      <c r="M134" s="209">
        <v>5.4</v>
      </c>
      <c r="N134" s="209">
        <v>3</v>
      </c>
      <c r="O134" s="209">
        <v>8</v>
      </c>
      <c r="P134" s="209">
        <v>4.8000000000000007</v>
      </c>
      <c r="Q134" s="209">
        <v>7.2</v>
      </c>
      <c r="R134" s="209">
        <v>5.6000000000000014</v>
      </c>
      <c r="S134" s="209">
        <v>1</v>
      </c>
      <c r="T134" s="209">
        <v>7</v>
      </c>
      <c r="U134" s="209">
        <v>4</v>
      </c>
      <c r="V134" s="209">
        <v>3.8</v>
      </c>
      <c r="W134" s="209">
        <v>3</v>
      </c>
      <c r="X134" s="209">
        <v>2</v>
      </c>
      <c r="Y134" s="209">
        <v>3.6</v>
      </c>
      <c r="Z134" s="209">
        <v>4</v>
      </c>
      <c r="AA134" s="209">
        <v>4.8000000000000007</v>
      </c>
      <c r="AB134" s="210"/>
      <c r="AC134"/>
      <c r="AD134"/>
      <c r="AE134"/>
      <c r="AF134"/>
      <c r="AG134"/>
      <c r="AH134"/>
      <c r="AI134"/>
      <c r="AJ134"/>
      <c r="AK134"/>
      <c r="AL134"/>
      <c r="AM134"/>
      <c r="AN134"/>
      <c r="AO134"/>
      <c r="AP134"/>
      <c r="AQ134"/>
      <c r="AR134"/>
    </row>
    <row r="135" spans="1:44" ht="14.1" customHeight="1" x14ac:dyDescent="0.3">
      <c r="A135" s="7" t="s">
        <v>1050</v>
      </c>
      <c r="B135" s="20">
        <v>3</v>
      </c>
      <c r="C135" s="20">
        <v>6</v>
      </c>
      <c r="D135" s="20">
        <v>4.6000000000000014</v>
      </c>
      <c r="E135" s="20">
        <v>4.8000000000000007</v>
      </c>
      <c r="F135" s="20">
        <v>5.6000000000000014</v>
      </c>
      <c r="G135" s="20">
        <v>4</v>
      </c>
      <c r="H135" s="20">
        <v>4.6000000000000014</v>
      </c>
      <c r="I135" s="20">
        <v>5.6000000000000014</v>
      </c>
      <c r="J135" s="20">
        <v>6.6000000000000014</v>
      </c>
      <c r="K135" s="20">
        <v>6.4</v>
      </c>
      <c r="L135" s="20">
        <v>3.8</v>
      </c>
      <c r="M135" s="20">
        <v>6.2</v>
      </c>
      <c r="N135" s="20">
        <v>5</v>
      </c>
      <c r="O135" s="20">
        <v>9.6000000000000014</v>
      </c>
      <c r="P135" s="20">
        <v>4.8000000000000007</v>
      </c>
      <c r="Q135" s="20">
        <v>8</v>
      </c>
      <c r="R135" s="20">
        <v>5.6000000000000014</v>
      </c>
      <c r="S135" s="20">
        <v>2.6</v>
      </c>
      <c r="T135" s="20">
        <v>8.8000000000000007</v>
      </c>
      <c r="U135" s="20">
        <v>5.8000000000000007</v>
      </c>
      <c r="V135" s="20">
        <v>5.6000000000000014</v>
      </c>
      <c r="W135" s="20">
        <v>4</v>
      </c>
      <c r="X135" s="20">
        <v>2.8</v>
      </c>
      <c r="Y135" s="20">
        <v>3.6</v>
      </c>
      <c r="Z135" s="20">
        <v>4.8000000000000007</v>
      </c>
      <c r="AA135" s="20">
        <v>4.8000000000000007</v>
      </c>
      <c r="AB135"/>
      <c r="AC135"/>
      <c r="AD135"/>
      <c r="AE135"/>
      <c r="AF135"/>
      <c r="AG135"/>
      <c r="AH135"/>
      <c r="AI135"/>
      <c r="AJ135"/>
      <c r="AK135"/>
      <c r="AL135"/>
      <c r="AM135"/>
      <c r="AN135"/>
      <c r="AO135"/>
      <c r="AP135"/>
      <c r="AQ135"/>
      <c r="AR135"/>
    </row>
    <row r="136" spans="1:44" ht="14.1" customHeight="1" x14ac:dyDescent="0.3">
      <c r="A136" s="7" t="s">
        <v>1126</v>
      </c>
      <c r="B136" s="20">
        <v>3</v>
      </c>
      <c r="C136" s="20">
        <v>4.8000000000000007</v>
      </c>
      <c r="D136" s="20">
        <v>4.6000000000000014</v>
      </c>
      <c r="E136" s="20">
        <v>4</v>
      </c>
      <c r="F136" s="20">
        <v>5</v>
      </c>
      <c r="G136" s="20">
        <v>4</v>
      </c>
      <c r="H136" s="20">
        <v>5.4</v>
      </c>
      <c r="I136" s="20">
        <v>5.6000000000000014</v>
      </c>
      <c r="J136" s="20">
        <v>6.6000000000000014</v>
      </c>
      <c r="K136" s="20">
        <v>6.3000000000000007</v>
      </c>
      <c r="L136" s="20">
        <v>3.8</v>
      </c>
      <c r="M136" s="20">
        <v>5.8000000000000007</v>
      </c>
      <c r="N136" s="20">
        <v>6.6000000000000014</v>
      </c>
      <c r="O136" s="20">
        <v>9.8000000000000007</v>
      </c>
      <c r="P136" s="20">
        <v>4.8000000000000007</v>
      </c>
      <c r="Q136" s="20">
        <v>8.2000000000000011</v>
      </c>
      <c r="R136" s="20">
        <v>6.8000000000000007</v>
      </c>
      <c r="S136" s="20">
        <v>4.8000000000000007</v>
      </c>
      <c r="T136" s="20">
        <v>9.8000000000000007</v>
      </c>
      <c r="U136" s="20">
        <v>6</v>
      </c>
      <c r="V136" s="20">
        <v>6</v>
      </c>
      <c r="W136" s="20">
        <v>8.4</v>
      </c>
      <c r="X136" s="20">
        <v>3.8</v>
      </c>
      <c r="Y136" s="20">
        <v>5</v>
      </c>
      <c r="Z136" s="20">
        <v>8.8000000000000007</v>
      </c>
      <c r="AA136" s="20">
        <v>5</v>
      </c>
      <c r="AB136"/>
      <c r="AC136"/>
      <c r="AD136"/>
      <c r="AE136"/>
      <c r="AF136"/>
      <c r="AG136"/>
      <c r="AH136"/>
      <c r="AI136"/>
      <c r="AJ136"/>
      <c r="AK136"/>
      <c r="AL136"/>
      <c r="AM136"/>
      <c r="AN136"/>
      <c r="AO136"/>
      <c r="AP136"/>
      <c r="AQ136"/>
      <c r="AR136"/>
    </row>
    <row r="137" spans="1:44" ht="14.1" customHeight="1" x14ac:dyDescent="0.3">
      <c r="A137" s="7" t="s">
        <v>1127</v>
      </c>
      <c r="B137" s="20">
        <v>3</v>
      </c>
      <c r="C137" s="20">
        <v>4.8000000000000007</v>
      </c>
      <c r="D137" s="20">
        <v>4.6000000000000014</v>
      </c>
      <c r="E137" s="20">
        <v>3.8</v>
      </c>
      <c r="F137" s="20">
        <v>4.8000000000000007</v>
      </c>
      <c r="G137" s="20">
        <v>3.8</v>
      </c>
      <c r="H137" s="20">
        <v>5</v>
      </c>
      <c r="I137" s="20">
        <v>4.8000000000000007</v>
      </c>
      <c r="J137" s="20">
        <v>6.5</v>
      </c>
      <c r="K137" s="20">
        <v>6.3000000000000007</v>
      </c>
      <c r="L137" s="20">
        <v>3.8</v>
      </c>
      <c r="M137" s="20">
        <v>5.8000000000000007</v>
      </c>
      <c r="N137" s="20">
        <v>6.8000000000000007</v>
      </c>
      <c r="O137" s="20">
        <v>9.8000000000000007</v>
      </c>
      <c r="P137" s="20">
        <v>5.5</v>
      </c>
      <c r="Q137" s="20">
        <v>8.2000000000000011</v>
      </c>
      <c r="R137" s="20">
        <v>6.8000000000000007</v>
      </c>
      <c r="S137" s="20">
        <v>5.8000000000000007</v>
      </c>
      <c r="T137" s="20">
        <v>10</v>
      </c>
      <c r="U137" s="20">
        <v>6.8000000000000007</v>
      </c>
      <c r="V137" s="20">
        <v>6.8000000000000007</v>
      </c>
      <c r="W137" s="20">
        <v>9.2000000000000011</v>
      </c>
      <c r="X137" s="20">
        <v>4</v>
      </c>
      <c r="Y137" s="20">
        <v>5</v>
      </c>
      <c r="Z137" s="20">
        <v>8.8000000000000007</v>
      </c>
      <c r="AA137" s="20">
        <v>5</v>
      </c>
      <c r="AB137"/>
      <c r="AC137"/>
      <c r="AD137"/>
      <c r="AE137"/>
      <c r="AF137"/>
      <c r="AG137"/>
      <c r="AH137"/>
      <c r="AI137"/>
      <c r="AJ137"/>
      <c r="AK137"/>
      <c r="AL137"/>
      <c r="AM137"/>
      <c r="AN137"/>
      <c r="AO137"/>
      <c r="AP137"/>
      <c r="AQ137"/>
      <c r="AR137"/>
    </row>
    <row r="138" spans="1:44" ht="14.1" customHeight="1" x14ac:dyDescent="0.3">
      <c r="A138" s="7" t="s">
        <v>1128</v>
      </c>
      <c r="B138" s="20">
        <v>2.8</v>
      </c>
      <c r="C138" s="20">
        <v>3.4</v>
      </c>
      <c r="D138" s="20">
        <v>4.6000000000000014</v>
      </c>
      <c r="E138" s="20">
        <v>4</v>
      </c>
      <c r="F138" s="20">
        <v>4.6000000000000014</v>
      </c>
      <c r="G138" s="20">
        <v>3.8</v>
      </c>
      <c r="H138" s="20">
        <v>5</v>
      </c>
      <c r="I138" s="20">
        <v>3.8</v>
      </c>
      <c r="J138" s="20">
        <v>6.5</v>
      </c>
      <c r="K138" s="20">
        <v>6.3000000000000007</v>
      </c>
      <c r="L138" s="20">
        <v>3.8</v>
      </c>
      <c r="M138" s="20">
        <v>5.8000000000000007</v>
      </c>
      <c r="N138" s="20">
        <v>8.6</v>
      </c>
      <c r="O138" s="20">
        <v>9.8000000000000007</v>
      </c>
      <c r="P138" s="20">
        <v>5.5</v>
      </c>
      <c r="Q138" s="20">
        <v>8.2000000000000011</v>
      </c>
      <c r="R138" s="20">
        <v>6.8000000000000007</v>
      </c>
      <c r="S138" s="20">
        <v>6</v>
      </c>
      <c r="T138" s="20">
        <v>10</v>
      </c>
      <c r="U138" s="20">
        <v>6.8000000000000007</v>
      </c>
      <c r="V138" s="20">
        <v>7.6000000000000014</v>
      </c>
      <c r="W138" s="20">
        <v>9.2000000000000011</v>
      </c>
      <c r="X138" s="20">
        <v>4.8000000000000007</v>
      </c>
      <c r="Y138" s="20">
        <v>6.7</v>
      </c>
      <c r="Z138" s="20">
        <v>9</v>
      </c>
      <c r="AA138" s="20">
        <v>5.8000000000000007</v>
      </c>
      <c r="AB138"/>
      <c r="AC138"/>
      <c r="AD138"/>
      <c r="AE138"/>
      <c r="AF138"/>
      <c r="AG138"/>
      <c r="AH138"/>
      <c r="AI138"/>
      <c r="AJ138"/>
      <c r="AK138"/>
      <c r="AL138"/>
      <c r="AM138"/>
      <c r="AN138"/>
      <c r="AO138"/>
      <c r="AP138"/>
      <c r="AQ138"/>
      <c r="AR138"/>
    </row>
    <row r="139" spans="1:44" ht="14.1" customHeight="1" x14ac:dyDescent="0.3">
      <c r="A139" s="7" t="s">
        <v>905</v>
      </c>
      <c r="B139" s="20">
        <v>2.8</v>
      </c>
      <c r="C139" s="20">
        <v>3</v>
      </c>
      <c r="D139" s="20">
        <v>4.6000000000000014</v>
      </c>
      <c r="E139" s="20">
        <v>4</v>
      </c>
      <c r="F139" s="20">
        <v>4.6000000000000014</v>
      </c>
      <c r="G139" s="20">
        <v>3</v>
      </c>
      <c r="H139" s="20">
        <v>5</v>
      </c>
      <c r="I139" s="20">
        <v>3.8</v>
      </c>
      <c r="J139" s="20">
        <v>6.6000000000000014</v>
      </c>
      <c r="K139" s="20">
        <v>6.5</v>
      </c>
      <c r="L139" s="20">
        <v>5.6000000000000014</v>
      </c>
      <c r="M139" s="20">
        <v>5.6000000000000014</v>
      </c>
      <c r="N139" s="20">
        <v>8.8000000000000007</v>
      </c>
      <c r="O139" s="20">
        <v>9.8000000000000007</v>
      </c>
      <c r="P139" s="20">
        <v>5.7</v>
      </c>
      <c r="Q139" s="20">
        <v>8.2000000000000011</v>
      </c>
      <c r="R139" s="20">
        <v>7.8000000000000007</v>
      </c>
      <c r="S139" s="20">
        <v>7.8000000000000007</v>
      </c>
      <c r="T139" s="20">
        <v>11.8</v>
      </c>
      <c r="U139" s="20">
        <v>14.6</v>
      </c>
      <c r="V139" s="20">
        <v>8.8000000000000007</v>
      </c>
      <c r="W139" s="20">
        <v>11</v>
      </c>
      <c r="X139" s="20">
        <v>5</v>
      </c>
      <c r="Y139" s="20">
        <v>7.7</v>
      </c>
      <c r="Z139" s="20">
        <v>9</v>
      </c>
      <c r="AA139" s="20">
        <v>5.8000000000000007</v>
      </c>
      <c r="AB139"/>
      <c r="AC139"/>
      <c r="AD139"/>
      <c r="AE139"/>
      <c r="AF139"/>
      <c r="AG139"/>
      <c r="AH139"/>
      <c r="AI139"/>
      <c r="AJ139"/>
      <c r="AK139"/>
      <c r="AL139"/>
      <c r="AM139"/>
      <c r="AN139"/>
      <c r="AO139"/>
      <c r="AP139"/>
      <c r="AQ139"/>
      <c r="AR139"/>
    </row>
    <row r="140" spans="1:44" ht="14.1" customHeight="1" x14ac:dyDescent="0.3">
      <c r="A140" s="7" t="s">
        <v>903</v>
      </c>
      <c r="B140" s="20">
        <v>2.8</v>
      </c>
      <c r="C140" s="20">
        <v>3.8</v>
      </c>
      <c r="D140" s="20">
        <v>5.4</v>
      </c>
      <c r="E140" s="20">
        <v>5.8000000000000007</v>
      </c>
      <c r="F140" s="20">
        <v>4.6000000000000014</v>
      </c>
      <c r="G140" s="20">
        <v>2.8</v>
      </c>
      <c r="H140" s="20">
        <v>5.8000000000000007</v>
      </c>
      <c r="I140" s="20">
        <v>3.8</v>
      </c>
      <c r="J140" s="20">
        <v>6.6000000000000014</v>
      </c>
      <c r="K140" s="20">
        <v>6.5</v>
      </c>
      <c r="L140" s="20">
        <v>6.6000000000000014</v>
      </c>
      <c r="M140" s="20">
        <v>5.6000000000000014</v>
      </c>
      <c r="N140" s="20">
        <v>8.8000000000000007</v>
      </c>
      <c r="O140" s="20">
        <v>10.6</v>
      </c>
      <c r="P140" s="20">
        <v>6</v>
      </c>
      <c r="Q140" s="20">
        <v>8.2000000000000011</v>
      </c>
      <c r="R140" s="20">
        <v>9.6000000000000014</v>
      </c>
      <c r="S140" s="20">
        <v>7.6000000000000014</v>
      </c>
      <c r="T140" s="20">
        <v>13.2</v>
      </c>
      <c r="U140" s="20">
        <v>13.6</v>
      </c>
      <c r="V140" s="20">
        <v>9.4</v>
      </c>
      <c r="W140" s="20">
        <v>11</v>
      </c>
      <c r="X140" s="20">
        <v>6.8000000000000007</v>
      </c>
      <c r="Y140" s="20">
        <v>7.6000000000000014</v>
      </c>
      <c r="Z140" s="20">
        <v>9</v>
      </c>
      <c r="AA140" s="20">
        <v>5.8000000000000007</v>
      </c>
      <c r="AB140"/>
      <c r="AC140"/>
      <c r="AD140"/>
      <c r="AE140"/>
      <c r="AF140"/>
      <c r="AG140"/>
      <c r="AH140"/>
      <c r="AI140"/>
      <c r="AJ140"/>
      <c r="AK140"/>
      <c r="AL140"/>
      <c r="AM140"/>
      <c r="AN140"/>
      <c r="AO140"/>
      <c r="AP140"/>
      <c r="AQ140"/>
      <c r="AR140"/>
    </row>
    <row r="141" spans="1:44" ht="14.1" customHeight="1" x14ac:dyDescent="0.3">
      <c r="A141" s="7" t="s">
        <v>1129</v>
      </c>
      <c r="B141" s="20">
        <v>2.8</v>
      </c>
      <c r="C141" s="20">
        <v>4</v>
      </c>
      <c r="D141" s="20">
        <v>5.4</v>
      </c>
      <c r="E141" s="20">
        <v>5.8000000000000007</v>
      </c>
      <c r="F141" s="20">
        <v>4.8000000000000007</v>
      </c>
      <c r="G141" s="20">
        <v>2.8</v>
      </c>
      <c r="H141" s="20">
        <v>6</v>
      </c>
      <c r="I141" s="20">
        <v>3.8</v>
      </c>
      <c r="J141" s="20">
        <v>6.8000000000000007</v>
      </c>
      <c r="K141" s="20">
        <v>6.5</v>
      </c>
      <c r="L141" s="20">
        <v>6.6000000000000014</v>
      </c>
      <c r="M141" s="20">
        <v>5.6000000000000014</v>
      </c>
      <c r="N141" s="20">
        <v>7.8000000000000007</v>
      </c>
      <c r="O141" s="20">
        <v>11.4</v>
      </c>
      <c r="P141" s="20">
        <v>6</v>
      </c>
      <c r="Q141" s="20">
        <v>8.2000000000000011</v>
      </c>
      <c r="R141" s="20">
        <v>9.6000000000000014</v>
      </c>
      <c r="S141" s="20">
        <v>6.8000000000000007</v>
      </c>
      <c r="T141" s="20">
        <v>14.8</v>
      </c>
      <c r="U141" s="20">
        <v>12.8</v>
      </c>
      <c r="V141" s="20">
        <v>9.2000000000000011</v>
      </c>
      <c r="W141" s="20">
        <v>11.8</v>
      </c>
      <c r="X141" s="20">
        <v>6</v>
      </c>
      <c r="Y141" s="20">
        <v>7</v>
      </c>
      <c r="Z141" s="20">
        <v>9.8000000000000007</v>
      </c>
      <c r="AA141" s="20">
        <v>5.8000000000000007</v>
      </c>
      <c r="AB141"/>
      <c r="AC141"/>
      <c r="AD141"/>
      <c r="AE141"/>
      <c r="AF141"/>
      <c r="AG141"/>
      <c r="AH141"/>
      <c r="AI141"/>
      <c r="AJ141"/>
      <c r="AK141"/>
      <c r="AL141"/>
      <c r="AM141"/>
      <c r="AN141"/>
      <c r="AO141"/>
      <c r="AP141"/>
      <c r="AQ141"/>
      <c r="AR141"/>
    </row>
    <row r="142" spans="1:44" ht="14.1" customHeight="1" x14ac:dyDescent="0.3">
      <c r="A142" s="7" t="s">
        <v>325</v>
      </c>
      <c r="B142" s="20">
        <v>0</v>
      </c>
      <c r="C142" s="20">
        <v>0</v>
      </c>
      <c r="D142" s="20">
        <v>0</v>
      </c>
      <c r="E142" s="20">
        <v>0</v>
      </c>
      <c r="F142" s="20">
        <v>0</v>
      </c>
      <c r="G142" s="20">
        <v>0</v>
      </c>
      <c r="H142" s="20">
        <v>0</v>
      </c>
      <c r="I142" s="20">
        <v>0</v>
      </c>
      <c r="J142" s="20">
        <v>2</v>
      </c>
      <c r="K142" s="20">
        <v>0</v>
      </c>
      <c r="L142" s="20">
        <v>1</v>
      </c>
      <c r="M142" s="20">
        <v>0.8</v>
      </c>
      <c r="N142" s="20">
        <v>0</v>
      </c>
      <c r="O142" s="20">
        <v>5.2</v>
      </c>
      <c r="P142" s="20">
        <v>0</v>
      </c>
      <c r="Q142" s="20">
        <v>0.8</v>
      </c>
      <c r="R142" s="20">
        <v>0</v>
      </c>
      <c r="S142" s="20">
        <v>0</v>
      </c>
      <c r="T142" s="20">
        <v>0</v>
      </c>
      <c r="U142" s="20">
        <v>0</v>
      </c>
      <c r="V142" s="20">
        <v>0</v>
      </c>
      <c r="W142" s="20">
        <v>1.8</v>
      </c>
      <c r="X142" s="20">
        <v>1</v>
      </c>
      <c r="Y142" s="20">
        <v>0</v>
      </c>
      <c r="Z142" s="20">
        <v>0</v>
      </c>
      <c r="AA142" s="20">
        <v>1.8</v>
      </c>
      <c r="AB142"/>
      <c r="AC142"/>
      <c r="AD142"/>
      <c r="AE142"/>
      <c r="AF142"/>
      <c r="AG142"/>
      <c r="AH142"/>
      <c r="AI142"/>
      <c r="AJ142"/>
      <c r="AK142"/>
      <c r="AL142"/>
      <c r="AM142"/>
      <c r="AN142"/>
      <c r="AO142"/>
      <c r="AP142"/>
      <c r="AQ142"/>
      <c r="AR142"/>
    </row>
    <row r="143" spans="1:44" ht="14.1" customHeight="1" x14ac:dyDescent="0.3">
      <c r="A143" s="21" t="s">
        <v>116</v>
      </c>
      <c r="B143" s="22">
        <f>MAX(B133:B142)</f>
        <v>3</v>
      </c>
      <c r="C143" s="22">
        <f t="shared" ref="C143:AA143" si="8">MAX(C133:C142)</f>
        <v>6</v>
      </c>
      <c r="D143" s="22">
        <f t="shared" si="8"/>
        <v>5.4</v>
      </c>
      <c r="E143" s="22">
        <f t="shared" si="8"/>
        <v>5.8000000000000007</v>
      </c>
      <c r="F143" s="22">
        <f t="shared" si="8"/>
        <v>5.6000000000000014</v>
      </c>
      <c r="G143" s="22">
        <f t="shared" si="8"/>
        <v>4</v>
      </c>
      <c r="H143" s="22">
        <f t="shared" si="8"/>
        <v>6</v>
      </c>
      <c r="I143" s="22">
        <f t="shared" si="8"/>
        <v>5.6000000000000014</v>
      </c>
      <c r="J143" s="22">
        <f t="shared" si="8"/>
        <v>6.8000000000000007</v>
      </c>
      <c r="K143" s="22">
        <f t="shared" si="8"/>
        <v>6.5</v>
      </c>
      <c r="L143" s="22">
        <f t="shared" si="8"/>
        <v>6.6000000000000014</v>
      </c>
      <c r="M143" s="22">
        <f t="shared" si="8"/>
        <v>6.2</v>
      </c>
      <c r="N143" s="22">
        <f t="shared" si="8"/>
        <v>8.8000000000000007</v>
      </c>
      <c r="O143" s="22">
        <f t="shared" si="8"/>
        <v>11.4</v>
      </c>
      <c r="P143" s="22">
        <f t="shared" si="8"/>
        <v>6</v>
      </c>
      <c r="Q143" s="22">
        <f t="shared" si="8"/>
        <v>8.2000000000000011</v>
      </c>
      <c r="R143" s="22">
        <f t="shared" si="8"/>
        <v>9.6000000000000014</v>
      </c>
      <c r="S143" s="22">
        <f t="shared" si="8"/>
        <v>7.8000000000000007</v>
      </c>
      <c r="T143" s="22">
        <f t="shared" si="8"/>
        <v>14.8</v>
      </c>
      <c r="U143" s="22">
        <f t="shared" si="8"/>
        <v>14.6</v>
      </c>
      <c r="V143" s="22">
        <f t="shared" si="8"/>
        <v>9.4</v>
      </c>
      <c r="W143" s="22">
        <f t="shared" si="8"/>
        <v>11.8</v>
      </c>
      <c r="X143" s="22">
        <f t="shared" si="8"/>
        <v>6.8000000000000007</v>
      </c>
      <c r="Y143" s="22">
        <f t="shared" si="8"/>
        <v>7.7</v>
      </c>
      <c r="Z143" s="22">
        <f t="shared" si="8"/>
        <v>9.8000000000000007</v>
      </c>
      <c r="AA143" s="22">
        <f t="shared" si="8"/>
        <v>5.8000000000000007</v>
      </c>
      <c r="AB143"/>
      <c r="AC143"/>
      <c r="AD143"/>
      <c r="AE143"/>
      <c r="AF143"/>
      <c r="AG143"/>
      <c r="AH143"/>
      <c r="AI143"/>
      <c r="AJ143"/>
      <c r="AK143"/>
      <c r="AL143"/>
      <c r="AM143"/>
      <c r="AN143"/>
      <c r="AO143"/>
      <c r="AP143"/>
      <c r="AQ143"/>
      <c r="AR143"/>
    </row>
    <row r="144" spans="1:44" ht="14.1" customHeight="1" x14ac:dyDescent="0.3">
      <c r="A144" s="21" t="s">
        <v>117</v>
      </c>
      <c r="B144" s="23">
        <f>HOUR(B131)</f>
        <v>6</v>
      </c>
      <c r="C144" s="23">
        <f t="shared" ref="C144:AA144" si="9">HOUR(C131)</f>
        <v>7</v>
      </c>
      <c r="D144" s="23">
        <f t="shared" si="9"/>
        <v>7</v>
      </c>
      <c r="E144" s="23">
        <f t="shared" si="9"/>
        <v>8</v>
      </c>
      <c r="F144" s="23">
        <f t="shared" si="9"/>
        <v>8</v>
      </c>
      <c r="G144" s="23">
        <f t="shared" si="9"/>
        <v>8</v>
      </c>
      <c r="H144" s="23">
        <f t="shared" si="9"/>
        <v>9</v>
      </c>
      <c r="I144" s="23">
        <f t="shared" si="9"/>
        <v>9</v>
      </c>
      <c r="J144" s="23">
        <f t="shared" si="9"/>
        <v>10</v>
      </c>
      <c r="K144" s="23">
        <f t="shared" si="9"/>
        <v>10</v>
      </c>
      <c r="L144" s="23">
        <f t="shared" si="9"/>
        <v>11</v>
      </c>
      <c r="M144" s="23">
        <f t="shared" si="9"/>
        <v>11</v>
      </c>
      <c r="N144" s="23">
        <f t="shared" si="9"/>
        <v>12</v>
      </c>
      <c r="O144" s="23">
        <f t="shared" si="9"/>
        <v>12</v>
      </c>
      <c r="P144" s="23">
        <f t="shared" si="9"/>
        <v>13</v>
      </c>
      <c r="Q144" s="23">
        <f t="shared" si="9"/>
        <v>13</v>
      </c>
      <c r="R144" s="23">
        <f t="shared" si="9"/>
        <v>14</v>
      </c>
      <c r="S144" s="23">
        <f t="shared" si="9"/>
        <v>14</v>
      </c>
      <c r="T144" s="23">
        <f t="shared" si="9"/>
        <v>15</v>
      </c>
      <c r="U144" s="23">
        <f t="shared" si="9"/>
        <v>15</v>
      </c>
      <c r="V144" s="23">
        <f t="shared" si="9"/>
        <v>16</v>
      </c>
      <c r="W144" s="23">
        <f t="shared" si="9"/>
        <v>16</v>
      </c>
      <c r="X144" s="23">
        <f t="shared" si="9"/>
        <v>17</v>
      </c>
      <c r="Y144" s="23">
        <f t="shared" si="9"/>
        <v>17</v>
      </c>
      <c r="Z144" s="23">
        <f t="shared" si="9"/>
        <v>18</v>
      </c>
      <c r="AA144" s="23">
        <f t="shared" si="9"/>
        <v>18</v>
      </c>
      <c r="AB144"/>
      <c r="AC144"/>
      <c r="AD144"/>
      <c r="AE144"/>
      <c r="AF144"/>
      <c r="AG144"/>
      <c r="AH144"/>
      <c r="AI144"/>
      <c r="AJ144"/>
      <c r="AK144"/>
      <c r="AL144"/>
      <c r="AM144"/>
      <c r="AN144"/>
      <c r="AO144"/>
      <c r="AP144"/>
      <c r="AQ144"/>
      <c r="AR144"/>
    </row>
    <row r="145" spans="1:44" ht="14.1" customHeight="1" x14ac:dyDescent="0.3">
      <c r="A145" s="21"/>
      <c r="B145" s="23"/>
      <c r="C145" s="23"/>
      <c r="D145" s="23"/>
      <c r="E145" s="23"/>
      <c r="F145" s="23"/>
      <c r="G145" s="23"/>
      <c r="H145" s="23"/>
      <c r="I145" s="4"/>
      <c r="J145" s="4"/>
      <c r="K145" s="4"/>
      <c r="L145" s="4"/>
      <c r="M145" s="4"/>
      <c r="N145" s="4"/>
      <c r="O145" s="4"/>
      <c r="P145" s="4"/>
      <c r="Q145" s="4"/>
      <c r="R145" s="4"/>
      <c r="S145" s="4"/>
      <c r="T145" s="4"/>
      <c r="U145" s="4"/>
      <c r="V145" s="4"/>
      <c r="W145" s="4"/>
      <c r="X145" s="4"/>
      <c r="Y145" s="4"/>
      <c r="Z145" s="4"/>
      <c r="AA145" s="4"/>
      <c r="AB145"/>
      <c r="AC145"/>
      <c r="AD145"/>
      <c r="AE145"/>
      <c r="AF145"/>
      <c r="AG145"/>
      <c r="AH145"/>
      <c r="AI145"/>
      <c r="AJ145"/>
      <c r="AK145"/>
      <c r="AL145"/>
      <c r="AM145"/>
      <c r="AN145"/>
      <c r="AO145"/>
      <c r="AP145"/>
      <c r="AQ145"/>
      <c r="AR145"/>
    </row>
    <row r="146" spans="1:44" ht="14.1"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c r="Z146"/>
      <c r="AA146"/>
      <c r="AB146"/>
      <c r="AC146"/>
      <c r="AD146"/>
      <c r="AE146"/>
      <c r="AF146"/>
      <c r="AG146"/>
      <c r="AH146"/>
      <c r="AI146"/>
      <c r="AJ146"/>
      <c r="AK146"/>
      <c r="AL146"/>
      <c r="AM146"/>
      <c r="AN146"/>
      <c r="AO146"/>
      <c r="AP146"/>
      <c r="AQ146"/>
    </row>
    <row r="147" spans="1:44" ht="14.1" customHeight="1" x14ac:dyDescent="0.3">
      <c r="A147" s="15" t="s">
        <v>1217</v>
      </c>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c r="Z147"/>
      <c r="AA147"/>
      <c r="AB147"/>
      <c r="AC147"/>
      <c r="AD147"/>
      <c r="AE147"/>
      <c r="AF147"/>
      <c r="AG147"/>
      <c r="AH147"/>
      <c r="AI147"/>
      <c r="AJ147"/>
      <c r="AK147"/>
      <c r="AL147" s="13"/>
    </row>
    <row r="148" spans="1:44" ht="14.1" customHeight="1" x14ac:dyDescent="0.3">
      <c r="A148" s="16" t="s">
        <v>82</v>
      </c>
      <c r="B148" s="16">
        <v>1002</v>
      </c>
      <c r="C148" s="16">
        <v>1004</v>
      </c>
      <c r="D148" s="94">
        <v>1006</v>
      </c>
      <c r="E148" s="16">
        <v>1008</v>
      </c>
      <c r="F148" s="16">
        <v>1010</v>
      </c>
      <c r="G148" s="16">
        <v>1012</v>
      </c>
      <c r="H148" s="95">
        <v>1014</v>
      </c>
      <c r="I148" s="16">
        <v>1016</v>
      </c>
      <c r="J148" s="16">
        <v>1018</v>
      </c>
      <c r="K148" s="16">
        <v>1020</v>
      </c>
      <c r="L148" s="16">
        <v>1022</v>
      </c>
      <c r="M148" s="16">
        <v>1024</v>
      </c>
      <c r="N148" s="16">
        <v>1026</v>
      </c>
      <c r="O148" s="16">
        <v>1028</v>
      </c>
      <c r="P148" s="16">
        <v>1030</v>
      </c>
      <c r="Q148" s="16">
        <v>1032</v>
      </c>
      <c r="R148" s="16">
        <v>1034</v>
      </c>
      <c r="S148" s="16">
        <v>1036</v>
      </c>
      <c r="T148" s="16">
        <v>1038</v>
      </c>
      <c r="U148" s="16">
        <v>1040</v>
      </c>
      <c r="V148" s="16">
        <v>1042</v>
      </c>
      <c r="W148" s="16">
        <v>1044</v>
      </c>
      <c r="X148" s="16">
        <v>1046</v>
      </c>
      <c r="Y148" s="16">
        <v>1046</v>
      </c>
      <c r="Z148"/>
      <c r="AA148"/>
      <c r="AB148"/>
      <c r="AC148"/>
      <c r="AD148"/>
      <c r="AE148"/>
      <c r="AF148"/>
      <c r="AG148"/>
      <c r="AH148"/>
      <c r="AI148"/>
      <c r="AJ148"/>
      <c r="AK148"/>
      <c r="AL148" s="13"/>
    </row>
    <row r="149" spans="1:44" ht="14.1" customHeight="1" x14ac:dyDescent="0.3">
      <c r="A149" s="18" t="s">
        <v>83</v>
      </c>
      <c r="B149" s="18">
        <v>0.30416666666666664</v>
      </c>
      <c r="C149" s="18" t="s">
        <v>751</v>
      </c>
      <c r="D149" s="18" t="s">
        <v>1218</v>
      </c>
      <c r="E149" s="18" t="s">
        <v>1204</v>
      </c>
      <c r="F149" s="18" t="s">
        <v>1205</v>
      </c>
      <c r="G149" s="18" t="s">
        <v>1219</v>
      </c>
      <c r="H149" s="18" t="s">
        <v>1220</v>
      </c>
      <c r="I149" s="18" t="s">
        <v>1221</v>
      </c>
      <c r="J149" s="18" t="s">
        <v>1222</v>
      </c>
      <c r="K149" s="18" t="s">
        <v>1223</v>
      </c>
      <c r="L149" s="18" t="s">
        <v>1224</v>
      </c>
      <c r="M149" s="18" t="s">
        <v>1225</v>
      </c>
      <c r="N149" s="18" t="s">
        <v>1043</v>
      </c>
      <c r="O149" s="18" t="s">
        <v>1044</v>
      </c>
      <c r="P149" s="18" t="s">
        <v>1045</v>
      </c>
      <c r="Q149" s="18" t="s">
        <v>1046</v>
      </c>
      <c r="R149" s="18" t="s">
        <v>630</v>
      </c>
      <c r="S149" s="18" t="s">
        <v>1226</v>
      </c>
      <c r="T149" s="18" t="s">
        <v>1227</v>
      </c>
      <c r="U149" s="18" t="s">
        <v>1228</v>
      </c>
      <c r="V149" s="18" t="s">
        <v>1229</v>
      </c>
      <c r="W149" s="18" t="s">
        <v>1230</v>
      </c>
      <c r="X149" s="18" t="s">
        <v>1231</v>
      </c>
      <c r="Y149" s="18" t="s">
        <v>1231</v>
      </c>
      <c r="Z149"/>
      <c r="AA149"/>
      <c r="AB149"/>
      <c r="AC149"/>
      <c r="AD149"/>
      <c r="AE149"/>
      <c r="AF149"/>
      <c r="AG149"/>
      <c r="AH149"/>
      <c r="AI149"/>
      <c r="AJ149"/>
      <c r="AK149"/>
      <c r="AL149" s="13"/>
    </row>
    <row r="150" spans="1:44" ht="14.1" customHeight="1" x14ac:dyDescent="0.3">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s="13"/>
    </row>
    <row r="151" spans="1:44" ht="14.1" customHeight="1" x14ac:dyDescent="0.3">
      <c r="A151" s="7" t="s">
        <v>325</v>
      </c>
      <c r="B151" s="20">
        <v>2</v>
      </c>
      <c r="C151" s="20">
        <v>6.6000000000000014</v>
      </c>
      <c r="D151" s="23">
        <v>5.4</v>
      </c>
      <c r="E151" s="20">
        <v>11.6</v>
      </c>
      <c r="F151" s="20">
        <v>10.6</v>
      </c>
      <c r="G151" s="20">
        <v>8</v>
      </c>
      <c r="H151" s="20">
        <v>5.8000000000000007</v>
      </c>
      <c r="I151" s="20">
        <v>4</v>
      </c>
      <c r="J151" s="20">
        <v>3</v>
      </c>
      <c r="K151" s="20">
        <v>7</v>
      </c>
      <c r="L151" s="20">
        <v>4</v>
      </c>
      <c r="M151" s="20">
        <v>11.2</v>
      </c>
      <c r="N151" s="20">
        <v>7.8000000000000007</v>
      </c>
      <c r="O151" s="20">
        <v>11</v>
      </c>
      <c r="P151" s="20">
        <v>10.4</v>
      </c>
      <c r="Q151" s="20">
        <v>8.8000000000000007</v>
      </c>
      <c r="R151" s="20">
        <v>9.6000000000000014</v>
      </c>
      <c r="S151" s="20">
        <v>9.8000000000000007</v>
      </c>
      <c r="T151" s="20">
        <v>8</v>
      </c>
      <c r="U151" s="20">
        <v>13.8</v>
      </c>
      <c r="V151" s="20">
        <v>10.6</v>
      </c>
      <c r="W151" s="20">
        <v>10.8</v>
      </c>
      <c r="X151" s="20">
        <v>14.8</v>
      </c>
      <c r="Y151" s="20">
        <v>4</v>
      </c>
      <c r="Z151"/>
      <c r="AA151"/>
      <c r="AB151"/>
      <c r="AC151"/>
      <c r="AD151"/>
      <c r="AE151"/>
      <c r="AF151"/>
      <c r="AG151"/>
      <c r="AH151"/>
      <c r="AI151"/>
      <c r="AJ151"/>
      <c r="AK151"/>
      <c r="AL151" s="13"/>
    </row>
    <row r="152" spans="1:44" ht="14.1" customHeight="1" x14ac:dyDescent="0.3">
      <c r="A152" s="7" t="s">
        <v>1129</v>
      </c>
      <c r="B152" s="20">
        <v>2</v>
      </c>
      <c r="C152" s="20">
        <v>6.6000000000000014</v>
      </c>
      <c r="D152" s="23">
        <v>5.4</v>
      </c>
      <c r="E152" s="20">
        <v>11.4</v>
      </c>
      <c r="F152" s="20">
        <v>9.8000000000000007</v>
      </c>
      <c r="G152" s="20">
        <v>7</v>
      </c>
      <c r="H152" s="20">
        <v>5.8000000000000007</v>
      </c>
      <c r="I152" s="20">
        <v>3.8</v>
      </c>
      <c r="J152" s="20">
        <v>3</v>
      </c>
      <c r="K152" s="20">
        <v>7</v>
      </c>
      <c r="L152" s="20">
        <v>3.8</v>
      </c>
      <c r="M152" s="20">
        <v>11</v>
      </c>
      <c r="N152" s="20">
        <v>7.6000000000000014</v>
      </c>
      <c r="O152" s="20">
        <v>11</v>
      </c>
      <c r="P152" s="20">
        <v>8.8000000000000007</v>
      </c>
      <c r="Q152" s="20">
        <v>8.8000000000000007</v>
      </c>
      <c r="R152" s="20">
        <v>8.6</v>
      </c>
      <c r="S152" s="20">
        <v>9</v>
      </c>
      <c r="T152" s="20">
        <v>7.8000000000000007</v>
      </c>
      <c r="U152" s="20">
        <v>14.8</v>
      </c>
      <c r="V152" s="20">
        <v>8.6</v>
      </c>
      <c r="W152" s="20">
        <v>10.6</v>
      </c>
      <c r="X152" s="20">
        <v>13.8</v>
      </c>
      <c r="Y152" s="20">
        <v>3.8</v>
      </c>
      <c r="Z152"/>
      <c r="AA152"/>
      <c r="AB152"/>
      <c r="AC152"/>
      <c r="AD152"/>
      <c r="AE152"/>
      <c r="AF152"/>
      <c r="AG152"/>
      <c r="AH152"/>
      <c r="AI152"/>
      <c r="AJ152"/>
      <c r="AK152"/>
      <c r="AL152" s="13"/>
    </row>
    <row r="153" spans="1:44" ht="14.1" customHeight="1" x14ac:dyDescent="0.3">
      <c r="A153" s="7" t="s">
        <v>903</v>
      </c>
      <c r="B153" s="20">
        <v>2</v>
      </c>
      <c r="C153" s="20">
        <v>6.6000000000000014</v>
      </c>
      <c r="D153" s="23">
        <v>5.4</v>
      </c>
      <c r="E153" s="20">
        <v>11.4</v>
      </c>
      <c r="F153" s="20">
        <v>9.8000000000000007</v>
      </c>
      <c r="G153" s="20">
        <v>7.8000000000000007</v>
      </c>
      <c r="H153" s="20">
        <v>5</v>
      </c>
      <c r="I153" s="20">
        <v>3</v>
      </c>
      <c r="J153" s="20">
        <v>3</v>
      </c>
      <c r="K153" s="20">
        <v>5.9</v>
      </c>
      <c r="L153" s="20">
        <v>3.6</v>
      </c>
      <c r="M153" s="20">
        <v>10.8</v>
      </c>
      <c r="N153" s="20">
        <v>6.6000000000000014</v>
      </c>
      <c r="O153" s="20">
        <v>10</v>
      </c>
      <c r="P153" s="20">
        <v>9</v>
      </c>
      <c r="Q153" s="20">
        <v>4.8000000000000007</v>
      </c>
      <c r="R153" s="20">
        <v>7.8000000000000007</v>
      </c>
      <c r="S153" s="20">
        <v>9</v>
      </c>
      <c r="T153" s="20">
        <v>6.8000000000000007</v>
      </c>
      <c r="U153" s="20">
        <v>14</v>
      </c>
      <c r="V153" s="20">
        <v>6.8000000000000007</v>
      </c>
      <c r="W153" s="20">
        <v>10.199999999999999</v>
      </c>
      <c r="X153" s="20">
        <v>11.4</v>
      </c>
      <c r="Y153" s="20">
        <v>3.6</v>
      </c>
      <c r="Z153"/>
      <c r="AA153"/>
      <c r="AB153"/>
      <c r="AC153"/>
      <c r="AD153"/>
      <c r="AE153"/>
      <c r="AF153"/>
      <c r="AG153"/>
      <c r="AH153"/>
      <c r="AI153"/>
      <c r="AJ153"/>
      <c r="AK153"/>
      <c r="AL153" s="13"/>
    </row>
    <row r="154" spans="1:44" ht="14.1" customHeight="1" x14ac:dyDescent="0.3">
      <c r="A154" s="7" t="s">
        <v>905</v>
      </c>
      <c r="B154" s="20">
        <v>1</v>
      </c>
      <c r="C154" s="20">
        <v>4.8000000000000007</v>
      </c>
      <c r="D154" s="23">
        <v>3.8</v>
      </c>
      <c r="E154" s="20">
        <v>8.8000000000000007</v>
      </c>
      <c r="F154" s="20">
        <v>6.6000000000000014</v>
      </c>
      <c r="G154" s="20">
        <v>6</v>
      </c>
      <c r="H154" s="20">
        <v>3</v>
      </c>
      <c r="I154" s="20">
        <v>2</v>
      </c>
      <c r="J154" s="20">
        <v>2.8</v>
      </c>
      <c r="K154" s="20">
        <v>3.1</v>
      </c>
      <c r="L154" s="20">
        <v>3</v>
      </c>
      <c r="M154" s="20">
        <v>6.3000000000000007</v>
      </c>
      <c r="N154" s="20">
        <v>5.6000000000000014</v>
      </c>
      <c r="O154" s="20">
        <v>4.8000000000000007</v>
      </c>
      <c r="P154" s="20">
        <v>7.6000000000000014</v>
      </c>
      <c r="Q154" s="20">
        <v>4.8000000000000007</v>
      </c>
      <c r="R154" s="20">
        <v>7.1000000000000014</v>
      </c>
      <c r="S154" s="20">
        <v>6.6000000000000014</v>
      </c>
      <c r="T154" s="20">
        <v>5</v>
      </c>
      <c r="U154" s="20">
        <v>13.3</v>
      </c>
      <c r="V154" s="20">
        <v>6.4</v>
      </c>
      <c r="W154" s="20">
        <v>10.1</v>
      </c>
      <c r="X154" s="20">
        <v>11.4</v>
      </c>
      <c r="Y154" s="20">
        <v>3.6</v>
      </c>
      <c r="Z154"/>
      <c r="AA154"/>
      <c r="AB154"/>
      <c r="AC154"/>
      <c r="AD154"/>
      <c r="AE154"/>
      <c r="AF154"/>
      <c r="AG154"/>
      <c r="AH154"/>
      <c r="AI154"/>
      <c r="AJ154"/>
      <c r="AK154"/>
      <c r="AL154" s="13"/>
    </row>
    <row r="155" spans="1:44" ht="14.1" customHeight="1" x14ac:dyDescent="0.3">
      <c r="A155" s="7" t="s">
        <v>1128</v>
      </c>
      <c r="B155" s="20">
        <v>1</v>
      </c>
      <c r="C155" s="20">
        <v>4.8000000000000007</v>
      </c>
      <c r="D155" s="23">
        <v>2.8</v>
      </c>
      <c r="E155" s="20">
        <v>8</v>
      </c>
      <c r="F155" s="20">
        <v>6.4</v>
      </c>
      <c r="G155" s="20">
        <v>4</v>
      </c>
      <c r="H155" s="20">
        <v>2.8</v>
      </c>
      <c r="I155" s="20">
        <v>2</v>
      </c>
      <c r="J155" s="20">
        <v>1.8</v>
      </c>
      <c r="K155" s="20">
        <v>3</v>
      </c>
      <c r="L155" s="20">
        <v>2.9</v>
      </c>
      <c r="M155" s="20">
        <v>6.3000000000000007</v>
      </c>
      <c r="N155" s="20">
        <v>5.6000000000000014</v>
      </c>
      <c r="O155" s="20">
        <v>4.8000000000000007</v>
      </c>
      <c r="P155" s="20">
        <v>7.6000000000000014</v>
      </c>
      <c r="Q155" s="20">
        <v>4.8000000000000007</v>
      </c>
      <c r="R155" s="20">
        <v>7.5</v>
      </c>
      <c r="S155" s="20">
        <v>6.6000000000000014</v>
      </c>
      <c r="T155" s="20">
        <v>5</v>
      </c>
      <c r="U155" s="20">
        <v>12.3</v>
      </c>
      <c r="V155" s="20">
        <v>6.4</v>
      </c>
      <c r="W155" s="20">
        <v>10.9</v>
      </c>
      <c r="X155" s="20">
        <v>11.4</v>
      </c>
      <c r="Y155" s="20">
        <v>3.6</v>
      </c>
      <c r="Z155"/>
      <c r="AA155"/>
      <c r="AB155"/>
      <c r="AC155"/>
      <c r="AD155"/>
      <c r="AE155"/>
      <c r="AF155"/>
      <c r="AG155"/>
      <c r="AH155"/>
      <c r="AI155"/>
      <c r="AJ155"/>
      <c r="AK155"/>
      <c r="AL155" s="13"/>
    </row>
    <row r="156" spans="1:44" ht="14.1" customHeight="1" x14ac:dyDescent="0.3">
      <c r="A156" s="7" t="s">
        <v>1127</v>
      </c>
      <c r="B156" s="20">
        <v>1</v>
      </c>
      <c r="C156" s="20">
        <v>4.7</v>
      </c>
      <c r="D156" s="23">
        <v>2.8</v>
      </c>
      <c r="E156" s="20">
        <v>7.8000000000000007</v>
      </c>
      <c r="F156" s="20">
        <v>4.4000000000000004</v>
      </c>
      <c r="G156" s="20">
        <v>3.8</v>
      </c>
      <c r="H156" s="20">
        <v>2</v>
      </c>
      <c r="I156" s="20">
        <v>1.8</v>
      </c>
      <c r="J156" s="20">
        <v>1</v>
      </c>
      <c r="K156" s="20">
        <v>3</v>
      </c>
      <c r="L156" s="20">
        <v>2.4</v>
      </c>
      <c r="M156" s="20">
        <v>6.6000000000000014</v>
      </c>
      <c r="N156" s="20">
        <v>4.8000000000000007</v>
      </c>
      <c r="O156" s="20">
        <v>5</v>
      </c>
      <c r="P156" s="20">
        <v>6.8000000000000007</v>
      </c>
      <c r="Q156" s="20">
        <v>4.8000000000000007</v>
      </c>
      <c r="R156" s="20">
        <v>6.9</v>
      </c>
      <c r="S156" s="20">
        <v>6.6000000000000014</v>
      </c>
      <c r="T156" s="20">
        <v>4</v>
      </c>
      <c r="U156" s="20">
        <v>12.6</v>
      </c>
      <c r="V156" s="20">
        <v>5.6000000000000014</v>
      </c>
      <c r="W156" s="20">
        <v>10.9</v>
      </c>
      <c r="X156" s="20">
        <v>10.6</v>
      </c>
      <c r="Y156" s="20">
        <v>3.6</v>
      </c>
      <c r="Z156"/>
      <c r="AA156"/>
      <c r="AB156"/>
      <c r="AC156"/>
      <c r="AD156"/>
      <c r="AE156"/>
      <c r="AF156"/>
      <c r="AG156"/>
      <c r="AH156"/>
      <c r="AI156"/>
      <c r="AJ156"/>
      <c r="AK156"/>
      <c r="AL156" s="13"/>
    </row>
    <row r="157" spans="1:44" ht="14.1" customHeight="1" thickBot="1" x14ac:dyDescent="0.35">
      <c r="A157" s="7" t="s">
        <v>1126</v>
      </c>
      <c r="B157" s="20">
        <v>1</v>
      </c>
      <c r="C157" s="20">
        <v>2.9</v>
      </c>
      <c r="D157" s="23">
        <v>3.6</v>
      </c>
      <c r="E157" s="20">
        <v>4.7</v>
      </c>
      <c r="F157" s="20">
        <v>3.6</v>
      </c>
      <c r="G157" s="20">
        <v>2</v>
      </c>
      <c r="H157" s="20">
        <v>2</v>
      </c>
      <c r="I157" s="20">
        <v>1.8</v>
      </c>
      <c r="J157" s="20">
        <v>0.8</v>
      </c>
      <c r="K157" s="20">
        <v>2</v>
      </c>
      <c r="L157" s="20">
        <v>1.9</v>
      </c>
      <c r="M157" s="20">
        <v>2</v>
      </c>
      <c r="N157" s="20">
        <v>3</v>
      </c>
      <c r="O157" s="20">
        <v>3.8</v>
      </c>
      <c r="P157" s="20">
        <v>3</v>
      </c>
      <c r="Q157" s="20">
        <v>4.8000000000000007</v>
      </c>
      <c r="R157" s="20">
        <v>6.4</v>
      </c>
      <c r="S157" s="20">
        <v>6.2</v>
      </c>
      <c r="T157" s="20">
        <v>3.8</v>
      </c>
      <c r="U157" s="20">
        <v>13.8</v>
      </c>
      <c r="V157" s="20">
        <v>3.8</v>
      </c>
      <c r="W157" s="20">
        <v>7.8000000000000007</v>
      </c>
      <c r="X157" s="20">
        <v>9.2000000000000011</v>
      </c>
      <c r="Y157" s="20">
        <v>2</v>
      </c>
      <c r="Z157"/>
      <c r="AA157"/>
      <c r="AB157"/>
      <c r="AC157"/>
      <c r="AD157"/>
      <c r="AE157"/>
      <c r="AF157"/>
      <c r="AG157"/>
      <c r="AH157"/>
      <c r="AI157"/>
      <c r="AJ157"/>
      <c r="AK157"/>
      <c r="AL157" s="13"/>
    </row>
    <row r="158" spans="1:44" ht="14.1" customHeight="1" thickBot="1" x14ac:dyDescent="0.35">
      <c r="A158" s="208" t="s">
        <v>1050</v>
      </c>
      <c r="B158" s="209">
        <v>1</v>
      </c>
      <c r="C158" s="209">
        <v>1</v>
      </c>
      <c r="D158" s="214">
        <v>1.8</v>
      </c>
      <c r="E158" s="209">
        <v>1.8</v>
      </c>
      <c r="F158" s="209">
        <v>2</v>
      </c>
      <c r="G158" s="209">
        <v>1</v>
      </c>
      <c r="H158" s="209">
        <v>1</v>
      </c>
      <c r="I158" s="209">
        <v>1.8</v>
      </c>
      <c r="J158" s="209">
        <v>0.8</v>
      </c>
      <c r="K158" s="209">
        <v>1.9</v>
      </c>
      <c r="L158" s="209">
        <v>1.2</v>
      </c>
      <c r="M158" s="209">
        <v>1.8</v>
      </c>
      <c r="N158" s="209">
        <v>2.8</v>
      </c>
      <c r="O158" s="209">
        <v>3</v>
      </c>
      <c r="P158" s="209">
        <v>2.8</v>
      </c>
      <c r="Q158" s="209">
        <v>3.4</v>
      </c>
      <c r="R158" s="209">
        <v>4</v>
      </c>
      <c r="S158" s="209">
        <v>5.4</v>
      </c>
      <c r="T158" s="209">
        <v>3</v>
      </c>
      <c r="U158" s="209">
        <v>11.8</v>
      </c>
      <c r="V158" s="209">
        <v>3.8</v>
      </c>
      <c r="W158" s="209">
        <v>7.8000000000000007</v>
      </c>
      <c r="X158" s="209">
        <v>9.2000000000000011</v>
      </c>
      <c r="Y158" s="209">
        <v>2</v>
      </c>
      <c r="Z158" s="210"/>
      <c r="AA158"/>
      <c r="AB158"/>
      <c r="AC158"/>
      <c r="AD158"/>
      <c r="AE158"/>
      <c r="AF158"/>
      <c r="AG158"/>
      <c r="AH158"/>
      <c r="AI158"/>
      <c r="AJ158"/>
      <c r="AK158"/>
      <c r="AL158" s="13"/>
    </row>
    <row r="159" spans="1:44" ht="14.1" customHeight="1" x14ac:dyDescent="0.3">
      <c r="A159" s="7" t="s">
        <v>1049</v>
      </c>
      <c r="B159" s="20">
        <v>1</v>
      </c>
      <c r="C159" s="20">
        <v>1.1000000000000001</v>
      </c>
      <c r="D159" s="23">
        <v>1</v>
      </c>
      <c r="E159" s="20">
        <v>1.8</v>
      </c>
      <c r="F159" s="20">
        <v>1.8</v>
      </c>
      <c r="G159" s="20">
        <v>1</v>
      </c>
      <c r="H159" s="20">
        <v>1</v>
      </c>
      <c r="I159" s="20">
        <v>1.8</v>
      </c>
      <c r="J159" s="20">
        <v>0.8</v>
      </c>
      <c r="K159" s="20">
        <v>1.9</v>
      </c>
      <c r="L159" s="20">
        <v>1.2</v>
      </c>
      <c r="M159" s="20">
        <v>1.8</v>
      </c>
      <c r="N159" s="20">
        <v>2.8</v>
      </c>
      <c r="O159" s="20">
        <v>3</v>
      </c>
      <c r="P159" s="20">
        <v>2</v>
      </c>
      <c r="Q159" s="20">
        <v>3.4</v>
      </c>
      <c r="R159" s="20">
        <v>4</v>
      </c>
      <c r="S159" s="20">
        <v>5.4</v>
      </c>
      <c r="T159" s="20">
        <v>3</v>
      </c>
      <c r="U159" s="20">
        <v>10.9</v>
      </c>
      <c r="V159" s="20">
        <v>3.8</v>
      </c>
      <c r="W159" s="20">
        <v>7</v>
      </c>
      <c r="X159" s="20">
        <v>9.2000000000000011</v>
      </c>
      <c r="Y159" s="20">
        <v>1.8</v>
      </c>
      <c r="Z159"/>
      <c r="AA159"/>
      <c r="AB159"/>
      <c r="AC159"/>
      <c r="AD159"/>
      <c r="AE159"/>
      <c r="AF159"/>
      <c r="AG159"/>
      <c r="AH159"/>
      <c r="AI159"/>
      <c r="AJ159"/>
      <c r="AK159"/>
      <c r="AL159" s="13"/>
    </row>
    <row r="160" spans="1:44" ht="14.1" customHeight="1" x14ac:dyDescent="0.3">
      <c r="A160" s="7" t="s">
        <v>893</v>
      </c>
      <c r="B160" s="20">
        <v>0</v>
      </c>
      <c r="C160" s="20">
        <v>0</v>
      </c>
      <c r="D160" s="23">
        <v>0</v>
      </c>
      <c r="E160" s="20">
        <v>0</v>
      </c>
      <c r="F160" s="20">
        <v>0</v>
      </c>
      <c r="G160" s="20">
        <v>0</v>
      </c>
      <c r="H160" s="20">
        <v>0</v>
      </c>
      <c r="I160" s="20">
        <v>0</v>
      </c>
      <c r="J160" s="20">
        <v>0</v>
      </c>
      <c r="K160" s="20">
        <v>0</v>
      </c>
      <c r="L160" s="20">
        <v>0</v>
      </c>
      <c r="M160" s="20">
        <v>0</v>
      </c>
      <c r="N160" s="20">
        <v>0</v>
      </c>
      <c r="O160" s="20">
        <v>0</v>
      </c>
      <c r="P160" s="20">
        <v>0</v>
      </c>
      <c r="Q160" s="20">
        <v>0</v>
      </c>
      <c r="R160" s="20">
        <v>0</v>
      </c>
      <c r="S160" s="20">
        <v>0</v>
      </c>
      <c r="T160" s="20">
        <v>0</v>
      </c>
      <c r="U160" s="20">
        <v>0</v>
      </c>
      <c r="V160" s="20">
        <v>0</v>
      </c>
      <c r="W160" s="20">
        <v>0</v>
      </c>
      <c r="X160" s="20">
        <v>0</v>
      </c>
      <c r="Y160" s="20">
        <v>0</v>
      </c>
      <c r="Z160"/>
      <c r="AA160"/>
      <c r="AB160"/>
      <c r="AC160"/>
      <c r="AD160"/>
      <c r="AE160"/>
      <c r="AF160"/>
      <c r="AG160"/>
      <c r="AH160"/>
      <c r="AI160"/>
      <c r="AJ160"/>
      <c r="AK160"/>
      <c r="AL160" s="13"/>
    </row>
    <row r="161" spans="1:38" ht="14.1" customHeight="1" x14ac:dyDescent="0.3">
      <c r="A161" s="21" t="s">
        <v>116</v>
      </c>
      <c r="B161" s="22">
        <f t="shared" ref="B161:Y161" si="10">MAX(B151:B160)</f>
        <v>2</v>
      </c>
      <c r="C161" s="22">
        <f t="shared" si="10"/>
        <v>6.6000000000000014</v>
      </c>
      <c r="D161" s="22">
        <f t="shared" si="10"/>
        <v>5.4</v>
      </c>
      <c r="E161" s="22">
        <f t="shared" si="10"/>
        <v>11.6</v>
      </c>
      <c r="F161" s="22">
        <f t="shared" si="10"/>
        <v>10.6</v>
      </c>
      <c r="G161" s="22">
        <f t="shared" si="10"/>
        <v>8</v>
      </c>
      <c r="H161" s="22">
        <f t="shared" si="10"/>
        <v>5.8000000000000007</v>
      </c>
      <c r="I161" s="22">
        <f t="shared" si="10"/>
        <v>4</v>
      </c>
      <c r="J161" s="22">
        <f t="shared" si="10"/>
        <v>3</v>
      </c>
      <c r="K161" s="22">
        <f t="shared" si="10"/>
        <v>7</v>
      </c>
      <c r="L161" s="22">
        <f t="shared" si="10"/>
        <v>4</v>
      </c>
      <c r="M161" s="22">
        <f t="shared" si="10"/>
        <v>11.2</v>
      </c>
      <c r="N161" s="22">
        <f t="shared" si="10"/>
        <v>7.8000000000000007</v>
      </c>
      <c r="O161" s="22">
        <f t="shared" si="10"/>
        <v>11</v>
      </c>
      <c r="P161" s="22">
        <f t="shared" si="10"/>
        <v>10.4</v>
      </c>
      <c r="Q161" s="22">
        <f t="shared" si="10"/>
        <v>8.8000000000000007</v>
      </c>
      <c r="R161" s="22">
        <f t="shared" si="10"/>
        <v>9.6000000000000014</v>
      </c>
      <c r="S161" s="22">
        <f t="shared" si="10"/>
        <v>9.8000000000000007</v>
      </c>
      <c r="T161" s="22">
        <f t="shared" si="10"/>
        <v>8</v>
      </c>
      <c r="U161" s="22">
        <f t="shared" si="10"/>
        <v>14.8</v>
      </c>
      <c r="V161" s="22">
        <f t="shared" si="10"/>
        <v>10.6</v>
      </c>
      <c r="W161" s="22">
        <f t="shared" si="10"/>
        <v>10.9</v>
      </c>
      <c r="X161" s="22">
        <f t="shared" si="10"/>
        <v>14.8</v>
      </c>
      <c r="Y161" s="22">
        <f t="shared" si="10"/>
        <v>4</v>
      </c>
      <c r="Z161"/>
      <c r="AA161"/>
      <c r="AB161"/>
      <c r="AC161"/>
      <c r="AD161"/>
      <c r="AE161"/>
      <c r="AF161"/>
      <c r="AG161"/>
      <c r="AH161"/>
      <c r="AI161"/>
      <c r="AJ161"/>
      <c r="AK161"/>
      <c r="AL161" s="13"/>
    </row>
    <row r="162" spans="1:38" ht="14.1" customHeight="1" x14ac:dyDescent="0.3">
      <c r="A162" s="21" t="s">
        <v>117</v>
      </c>
      <c r="B162" s="23">
        <f t="shared" ref="B162:Y162" si="11">HOUR(B149)</f>
        <v>7</v>
      </c>
      <c r="C162" s="23">
        <f t="shared" si="11"/>
        <v>7</v>
      </c>
      <c r="D162" s="23">
        <f t="shared" si="11"/>
        <v>7</v>
      </c>
      <c r="E162" s="23">
        <f t="shared" si="11"/>
        <v>8</v>
      </c>
      <c r="F162" s="23">
        <f t="shared" si="11"/>
        <v>8</v>
      </c>
      <c r="G162" s="23">
        <f t="shared" si="11"/>
        <v>9</v>
      </c>
      <c r="H162" s="23">
        <f t="shared" si="11"/>
        <v>9</v>
      </c>
      <c r="I162" s="23">
        <f t="shared" si="11"/>
        <v>10</v>
      </c>
      <c r="J162" s="23">
        <f t="shared" si="11"/>
        <v>10</v>
      </c>
      <c r="K162" s="23">
        <f t="shared" si="11"/>
        <v>11</v>
      </c>
      <c r="L162" s="23">
        <f t="shared" si="11"/>
        <v>11</v>
      </c>
      <c r="M162" s="23">
        <f t="shared" si="11"/>
        <v>12</v>
      </c>
      <c r="N162" s="23">
        <f t="shared" si="11"/>
        <v>12</v>
      </c>
      <c r="O162" s="23">
        <f t="shared" si="11"/>
        <v>13</v>
      </c>
      <c r="P162" s="23">
        <f t="shared" si="11"/>
        <v>13</v>
      </c>
      <c r="Q162" s="23">
        <f t="shared" si="11"/>
        <v>14</v>
      </c>
      <c r="R162" s="23">
        <f t="shared" si="11"/>
        <v>14</v>
      </c>
      <c r="S162" s="23">
        <f t="shared" si="11"/>
        <v>15</v>
      </c>
      <c r="T162" s="23">
        <f t="shared" si="11"/>
        <v>15</v>
      </c>
      <c r="U162" s="23">
        <f t="shared" si="11"/>
        <v>16</v>
      </c>
      <c r="V162" s="23">
        <f t="shared" si="11"/>
        <v>16</v>
      </c>
      <c r="W162" s="23">
        <f t="shared" si="11"/>
        <v>17</v>
      </c>
      <c r="X162" s="23">
        <f t="shared" si="11"/>
        <v>17</v>
      </c>
      <c r="Y162" s="23">
        <f t="shared" si="11"/>
        <v>17</v>
      </c>
      <c r="Z162"/>
      <c r="AA162"/>
      <c r="AB162"/>
      <c r="AC162"/>
      <c r="AD162"/>
      <c r="AE162"/>
      <c r="AF162"/>
      <c r="AG162"/>
      <c r="AH162"/>
      <c r="AI162"/>
      <c r="AJ162" s="4"/>
      <c r="AK162" s="4"/>
      <c r="AL162" s="13"/>
    </row>
    <row r="163" spans="1:38" ht="14.1"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c r="AA163"/>
      <c r="AB163"/>
      <c r="AC163"/>
      <c r="AD163"/>
      <c r="AE163"/>
      <c r="AF163"/>
      <c r="AG163"/>
      <c r="AH163"/>
      <c r="AI163"/>
      <c r="AJ163"/>
      <c r="AK163"/>
      <c r="AL163" s="13"/>
    </row>
    <row r="164" spans="1:38" ht="14.1"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c r="AA164"/>
      <c r="AB164"/>
      <c r="AC164"/>
      <c r="AD164"/>
      <c r="AE164"/>
      <c r="AF164"/>
      <c r="AG164"/>
      <c r="AH164"/>
      <c r="AI164"/>
      <c r="AJ164" s="4"/>
      <c r="AK164" s="4"/>
      <c r="AL164" s="13"/>
    </row>
    <row r="165" spans="1:38" ht="14.1"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c r="AA165"/>
      <c r="AB165"/>
      <c r="AC165"/>
      <c r="AD165"/>
      <c r="AE165"/>
      <c r="AF165"/>
      <c r="AG165"/>
      <c r="AH165"/>
      <c r="AI165"/>
      <c r="AJ165"/>
      <c r="AK165" s="4"/>
      <c r="AL165" s="4"/>
    </row>
    <row r="166" spans="1:38" ht="14.1"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row>
    <row r="167" spans="1:38" ht="14.1"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row>
    <row r="168" spans="1:38" ht="14.1"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row>
    <row r="169" spans="1:38" ht="14.1"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row>
    <row r="170" spans="1:38" ht="14.1"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row>
    <row r="171" spans="1:38" ht="14.1"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row>
    <row r="172" spans="1:38" ht="14.1"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row>
    <row r="173" spans="1:38" ht="14.1"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row>
    <row r="174" spans="1:38" ht="14.1"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row>
    <row r="175" spans="1:38" ht="14.1"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row>
    <row r="176" spans="1:38" ht="14.1"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row>
    <row r="177" spans="1:38" ht="14.1"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ht="14.1"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ht="14.1"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ht="14.1"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ht="14.1"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ht="14.1"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ht="14.1"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ht="14.1"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ht="14.1"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ht="14.1"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ht="14.1"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ht="14.1"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ht="14.1"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ht="14.1"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ht="14.1"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ht="14.1"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ht="14.1"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ht="14.1"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ht="14.1"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ht="14.1"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ht="14.1"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ht="14.1"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ht="14.1"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ht="14.1"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ht="14.1"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ht="14.1"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ht="14.1"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ht="14.1"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ht="14.1"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ht="14.1"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ht="14.1"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ht="14.1"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ht="14.1"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ht="14.1"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ht="14.1"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ht="14.1"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row>
    <row r="213" spans="1:38" ht="14.1"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row>
    <row r="214" spans="1:38" ht="14.1"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row>
    <row r="215" spans="1:38" ht="14.1"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row>
    <row r="216" spans="1:38" ht="14.1"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row>
    <row r="217" spans="1:38" ht="14.1"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row>
    <row r="218" spans="1:38" ht="14.1"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row>
    <row r="219" spans="1:38" ht="14.1"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row>
    <row r="220" spans="1:38" ht="14.1"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row>
    <row r="221" spans="1:38" ht="14.1"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row>
    <row r="222" spans="1:38" ht="14.1"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row>
    <row r="223" spans="1:38" ht="14.1"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row>
    <row r="224" spans="1:38" ht="14.1"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row>
    <row r="225" spans="1:38" ht="14.1"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row>
    <row r="226" spans="1:38" ht="14.1"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row>
    <row r="227" spans="1:38" ht="14.1"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row>
    <row r="228" spans="1:38" ht="14.1"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row>
    <row r="229" spans="1:38" ht="14.1"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row>
    <row r="230" spans="1:38" ht="14.1"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row>
    <row r="231" spans="1:38" ht="14.1"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row>
    <row r="232" spans="1:38" ht="14.1"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row>
    <row r="233" spans="1:38" ht="14.1"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row>
    <row r="234" spans="1:38" ht="14.1"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row>
    <row r="235" spans="1:38" ht="14.1"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row>
    <row r="236" spans="1:38" ht="14.1"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row>
    <row r="237" spans="1:38" ht="14.1"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row>
    <row r="238" spans="1:38" ht="14.1"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row>
    <row r="239" spans="1:38" ht="14.1"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row>
    <row r="240" spans="1:38" ht="14.1"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row>
    <row r="241" spans="1:38" ht="14.1"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row>
    <row r="242" spans="1:38" ht="14.1"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row>
    <row r="243" spans="1:38" ht="14.1"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row>
    <row r="244" spans="1:38" ht="14.1"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row>
    <row r="245" spans="1:38" ht="14.1"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row>
    <row r="246" spans="1:38" ht="14.1"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row>
    <row r="247" spans="1:38" ht="14.1"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row>
    <row r="248" spans="1:38" ht="14.1"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row>
    <row r="249" spans="1:38" ht="14.1"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row>
    <row r="250" spans="1:38" ht="14.1"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row>
    <row r="251" spans="1:38" ht="14.1"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row>
    <row r="252" spans="1:38" ht="14.1"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row>
    <row r="253" spans="1:38" ht="14.1"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row>
    <row r="254" spans="1:38" ht="14.1"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row>
    <row r="255" spans="1:38" ht="14.1"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row>
    <row r="256" spans="1:38" ht="14.1"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row>
    <row r="257" spans="1:38" ht="14.1"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row>
    <row r="258" spans="1:38" ht="14.1"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row>
    <row r="259" spans="1:38" ht="14.1"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row>
    <row r="260" spans="1:38" ht="14.1"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row>
    <row r="261" spans="1:38" ht="14.1"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row>
    <row r="262" spans="1:38" ht="14.1"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row>
    <row r="263" spans="1:38" ht="14.1"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row>
    <row r="264" spans="1:38" ht="14.1"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row>
    <row r="265" spans="1:38" ht="14.1"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row>
    <row r="266" spans="1:38" ht="14.1"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row>
    <row r="267" spans="1:38" ht="14.1"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row>
    <row r="268" spans="1:38" ht="14.1"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row>
    <row r="269" spans="1:38" ht="14.1"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row>
    <row r="270" spans="1:38" ht="14.1" customHeight="1" x14ac:dyDescent="0.3">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row>
    <row r="271" spans="1:38" ht="14.1" customHeight="1" x14ac:dyDescent="0.3">
      <c r="A271" s="4"/>
      <c r="C271" s="4"/>
      <c r="E271" s="4"/>
      <c r="F271" s="4"/>
      <c r="G271" s="4"/>
      <c r="I271" s="4"/>
      <c r="J271" s="4"/>
      <c r="M271" s="4"/>
      <c r="N271" s="4"/>
      <c r="P271" s="4"/>
      <c r="R271" s="4"/>
      <c r="T271" s="4"/>
      <c r="V271" s="4"/>
      <c r="X271" s="4"/>
      <c r="Z271" s="4"/>
      <c r="AA271" s="4"/>
      <c r="AC271" s="4"/>
      <c r="AE271" s="4"/>
      <c r="AF271" s="4"/>
      <c r="AH271" s="4"/>
      <c r="AJ271" s="4"/>
      <c r="AK271" s="4"/>
      <c r="AL271" s="4"/>
    </row>
    <row r="272" spans="1:38" ht="14.1" customHeight="1" x14ac:dyDescent="0.3">
      <c r="A272" s="4"/>
      <c r="C272" s="4"/>
      <c r="E272" s="4"/>
      <c r="F272" s="4"/>
      <c r="G272" s="4"/>
      <c r="I272" s="4"/>
      <c r="J272" s="4"/>
      <c r="M272" s="4"/>
      <c r="N272" s="4"/>
      <c r="P272" s="4"/>
      <c r="R272" s="4"/>
      <c r="T272" s="4"/>
      <c r="V272" s="4"/>
      <c r="X272" s="4"/>
      <c r="Z272" s="4"/>
      <c r="AA272" s="4"/>
      <c r="AC272" s="4"/>
      <c r="AE272" s="4"/>
      <c r="AF272" s="4"/>
      <c r="AH272" s="4"/>
      <c r="AJ272" s="4"/>
      <c r="AK272" s="4"/>
      <c r="AL272" s="4"/>
    </row>
    <row r="273" spans="1:38" ht="14.1" customHeight="1" x14ac:dyDescent="0.3">
      <c r="A273" s="4"/>
      <c r="C273" s="4"/>
      <c r="E273" s="4"/>
      <c r="F273" s="4"/>
      <c r="G273" s="4"/>
      <c r="I273" s="4"/>
      <c r="J273" s="4"/>
      <c r="M273" s="4"/>
      <c r="N273" s="4"/>
      <c r="P273" s="4"/>
      <c r="R273" s="4"/>
      <c r="T273" s="4"/>
      <c r="V273" s="4"/>
      <c r="X273" s="4"/>
      <c r="Z273" s="4"/>
      <c r="AA273" s="4"/>
      <c r="AC273" s="4"/>
      <c r="AE273" s="4"/>
      <c r="AF273" s="4"/>
      <c r="AH273" s="4"/>
      <c r="AJ273" s="4"/>
      <c r="AK273" s="4"/>
      <c r="AL273" s="4"/>
    </row>
    <row r="274" spans="1:38" ht="14.1" customHeight="1" x14ac:dyDescent="0.3">
      <c r="A274" s="4"/>
      <c r="C274" s="4"/>
      <c r="E274" s="4"/>
      <c r="F274" s="4"/>
      <c r="G274" s="4"/>
      <c r="I274" s="4"/>
      <c r="J274" s="4"/>
      <c r="M274" s="4"/>
      <c r="N274" s="4"/>
      <c r="P274" s="4"/>
      <c r="R274" s="4"/>
      <c r="T274" s="4"/>
      <c r="V274" s="4"/>
      <c r="X274" s="4"/>
      <c r="Z274" s="4"/>
      <c r="AA274" s="4"/>
      <c r="AC274" s="4"/>
      <c r="AE274" s="4"/>
      <c r="AF274" s="4"/>
      <c r="AH274" s="4"/>
      <c r="AJ274" s="4"/>
      <c r="AK274" s="4"/>
      <c r="AL274" s="4"/>
    </row>
    <row r="275" spans="1:38" ht="14.1" customHeight="1" x14ac:dyDescent="0.3">
      <c r="A275" s="4"/>
      <c r="C275" s="4"/>
      <c r="E275" s="4"/>
      <c r="F275" s="4"/>
      <c r="G275" s="4"/>
      <c r="I275" s="4"/>
      <c r="J275" s="4"/>
      <c r="M275" s="4"/>
      <c r="N275" s="4"/>
      <c r="P275" s="4"/>
      <c r="R275" s="4"/>
      <c r="T275" s="4"/>
      <c r="V275" s="4"/>
      <c r="X275" s="4"/>
      <c r="Z275" s="4"/>
      <c r="AA275" s="4"/>
      <c r="AC275" s="4"/>
      <c r="AE275" s="4"/>
      <c r="AF275" s="4"/>
      <c r="AH275" s="4"/>
      <c r="AJ275" s="4"/>
      <c r="AK275" s="4"/>
      <c r="AL275" s="4"/>
    </row>
    <row r="276" spans="1:38" ht="14.1" customHeight="1" x14ac:dyDescent="0.3">
      <c r="A276" s="4"/>
      <c r="C276" s="4"/>
      <c r="E276" s="4"/>
      <c r="F276" s="4"/>
      <c r="G276" s="4"/>
      <c r="I276" s="4"/>
      <c r="J276" s="4"/>
      <c r="M276" s="4"/>
      <c r="N276" s="4"/>
      <c r="P276" s="4"/>
      <c r="R276" s="4"/>
      <c r="T276" s="4"/>
      <c r="V276" s="4"/>
      <c r="X276" s="4"/>
      <c r="Z276" s="4"/>
      <c r="AA276" s="4"/>
      <c r="AC276" s="4"/>
      <c r="AE276" s="4"/>
      <c r="AF276" s="4"/>
      <c r="AH276" s="4"/>
      <c r="AJ276" s="4"/>
      <c r="AK276" s="4"/>
      <c r="AL276" s="4"/>
    </row>
    <row r="277" spans="1:38" ht="14.1" customHeight="1" x14ac:dyDescent="0.3">
      <c r="A277" s="4"/>
      <c r="C277" s="4"/>
      <c r="E277" s="4"/>
      <c r="F277" s="4"/>
      <c r="G277" s="4"/>
      <c r="I277" s="4"/>
      <c r="J277" s="4"/>
      <c r="M277" s="4"/>
      <c r="N277" s="4"/>
      <c r="P277" s="4"/>
      <c r="R277" s="4"/>
      <c r="T277" s="4"/>
      <c r="V277" s="4"/>
      <c r="X277" s="4"/>
      <c r="Z277" s="4"/>
      <c r="AA277" s="4"/>
      <c r="AC277" s="4"/>
      <c r="AE277" s="4"/>
      <c r="AF277" s="4"/>
      <c r="AH277" s="4"/>
      <c r="AJ277" s="4"/>
      <c r="AK277" s="4"/>
      <c r="AL277" s="4"/>
    </row>
    <row r="278" spans="1:38" ht="14.1" customHeight="1" x14ac:dyDescent="0.3">
      <c r="A278" s="4"/>
      <c r="C278" s="4"/>
      <c r="E278" s="4"/>
      <c r="F278" s="4"/>
      <c r="G278" s="4"/>
      <c r="I278" s="4"/>
      <c r="J278" s="4"/>
      <c r="M278" s="4"/>
      <c r="N278" s="4"/>
      <c r="P278" s="4"/>
      <c r="R278" s="4"/>
      <c r="T278" s="4"/>
      <c r="V278" s="4"/>
      <c r="X278" s="4"/>
      <c r="Z278" s="4"/>
      <c r="AA278" s="4"/>
      <c r="AC278" s="4"/>
      <c r="AE278" s="4"/>
      <c r="AF278" s="4"/>
      <c r="AH278" s="4"/>
      <c r="AJ278" s="4"/>
      <c r="AK278" s="4"/>
      <c r="AL278" s="4"/>
    </row>
    <row r="279" spans="1:38" ht="14.1" customHeight="1" x14ac:dyDescent="0.3">
      <c r="A279" s="4"/>
      <c r="C279" s="4"/>
      <c r="E279" s="4"/>
      <c r="F279" s="4"/>
      <c r="G279" s="4"/>
      <c r="I279" s="4"/>
      <c r="J279" s="4"/>
      <c r="M279" s="4"/>
      <c r="N279" s="4"/>
      <c r="P279" s="4"/>
      <c r="R279" s="4"/>
      <c r="T279" s="4"/>
      <c r="V279" s="4"/>
      <c r="X279" s="4"/>
      <c r="Z279" s="4"/>
      <c r="AA279" s="4"/>
      <c r="AC279" s="4"/>
      <c r="AE279" s="4"/>
      <c r="AF279" s="4"/>
      <c r="AH279" s="4"/>
      <c r="AJ279" s="4"/>
      <c r="AK279" s="4"/>
      <c r="AL279" s="4"/>
    </row>
    <row r="280" spans="1:38" ht="14.1" customHeight="1" x14ac:dyDescent="0.3">
      <c r="A280" s="4"/>
      <c r="C280" s="4"/>
      <c r="E280" s="4"/>
      <c r="F280" s="4"/>
      <c r="G280" s="4"/>
      <c r="I280" s="4"/>
      <c r="J280" s="4"/>
      <c r="M280" s="4"/>
      <c r="N280" s="4"/>
      <c r="P280" s="4"/>
      <c r="R280" s="4"/>
      <c r="T280" s="4"/>
      <c r="V280" s="4"/>
      <c r="X280" s="4"/>
      <c r="Z280" s="4"/>
      <c r="AA280" s="4"/>
      <c r="AC280" s="4"/>
      <c r="AE280" s="4"/>
      <c r="AF280" s="4"/>
      <c r="AH280" s="4"/>
      <c r="AJ280" s="4"/>
      <c r="AK280" s="4"/>
      <c r="AL280" s="4"/>
    </row>
    <row r="281" spans="1:38" ht="14.1" customHeight="1" x14ac:dyDescent="0.3">
      <c r="A281" s="4"/>
      <c r="C281" s="4"/>
      <c r="E281" s="4"/>
      <c r="F281" s="4"/>
      <c r="G281" s="4"/>
      <c r="I281" s="4"/>
      <c r="J281" s="4"/>
      <c r="M281" s="4"/>
      <c r="N281" s="4"/>
      <c r="P281" s="4"/>
      <c r="R281" s="4"/>
      <c r="T281" s="4"/>
      <c r="V281" s="4"/>
      <c r="X281" s="4"/>
      <c r="Z281" s="4"/>
      <c r="AA281" s="4"/>
      <c r="AC281" s="4"/>
      <c r="AE281" s="4"/>
      <c r="AF281" s="4"/>
      <c r="AH281" s="4"/>
      <c r="AJ281" s="4"/>
      <c r="AK281" s="4"/>
      <c r="AL281" s="4"/>
    </row>
    <row r="282" spans="1:38" ht="14.1" customHeight="1" x14ac:dyDescent="0.3">
      <c r="A282" s="4"/>
      <c r="C282" s="4"/>
      <c r="E282" s="4"/>
      <c r="F282" s="4"/>
      <c r="G282" s="4"/>
      <c r="I282" s="4"/>
      <c r="J282" s="4"/>
      <c r="M282" s="4"/>
      <c r="N282" s="4"/>
      <c r="P282" s="4"/>
      <c r="R282" s="4"/>
      <c r="T282" s="4"/>
      <c r="V282" s="4"/>
      <c r="X282" s="4"/>
      <c r="Z282" s="4"/>
      <c r="AA282" s="4"/>
      <c r="AC282" s="4"/>
      <c r="AE282" s="4"/>
      <c r="AF282" s="4"/>
      <c r="AH282" s="4"/>
      <c r="AJ282" s="4"/>
      <c r="AK282" s="4"/>
      <c r="AL282" s="4"/>
    </row>
    <row r="283" spans="1:38" ht="14.1" customHeight="1" x14ac:dyDescent="0.3">
      <c r="A283" s="4"/>
      <c r="C283" s="4"/>
      <c r="E283" s="4"/>
      <c r="F283" s="4"/>
      <c r="G283" s="4"/>
      <c r="I283" s="4"/>
      <c r="J283" s="4"/>
      <c r="M283" s="4"/>
      <c r="N283" s="4"/>
      <c r="P283" s="4"/>
      <c r="R283" s="4"/>
      <c r="T283" s="4"/>
      <c r="V283" s="4"/>
      <c r="X283" s="4"/>
      <c r="Z283" s="4"/>
      <c r="AA283" s="4"/>
      <c r="AC283" s="4"/>
      <c r="AE283" s="4"/>
      <c r="AF283" s="4"/>
      <c r="AH283" s="4"/>
      <c r="AJ283" s="4"/>
      <c r="AK283" s="4"/>
      <c r="AL283" s="4"/>
    </row>
    <row r="284" spans="1:38" ht="14.1" customHeight="1" x14ac:dyDescent="0.3">
      <c r="A284" s="4"/>
      <c r="C284" s="4"/>
      <c r="E284" s="4"/>
      <c r="F284" s="4"/>
      <c r="G284" s="4"/>
      <c r="I284" s="4"/>
      <c r="J284" s="4"/>
      <c r="M284" s="4"/>
      <c r="N284" s="4"/>
      <c r="P284" s="4"/>
      <c r="R284" s="4"/>
      <c r="T284" s="4"/>
      <c r="V284" s="4"/>
      <c r="X284" s="4"/>
      <c r="Z284" s="4"/>
      <c r="AA284" s="4"/>
      <c r="AC284" s="4"/>
      <c r="AE284" s="4"/>
      <c r="AF284" s="4"/>
      <c r="AH284" s="4"/>
      <c r="AJ284" s="4"/>
      <c r="AK284" s="4"/>
      <c r="AL284" s="4"/>
    </row>
    <row r="285" spans="1:38" ht="14.1" customHeight="1" x14ac:dyDescent="0.3">
      <c r="A285" s="4"/>
      <c r="C285" s="4"/>
      <c r="E285" s="4"/>
      <c r="F285" s="4"/>
      <c r="G285" s="4"/>
      <c r="I285" s="4"/>
      <c r="J285" s="4"/>
      <c r="M285" s="4"/>
      <c r="N285" s="4"/>
      <c r="P285" s="4"/>
      <c r="R285" s="4"/>
      <c r="T285" s="4"/>
      <c r="V285" s="4"/>
      <c r="X285" s="4"/>
      <c r="Z285" s="4"/>
      <c r="AA285" s="4"/>
      <c r="AC285" s="4"/>
      <c r="AE285" s="4"/>
      <c r="AF285" s="4"/>
      <c r="AH285" s="4"/>
      <c r="AJ285" s="4"/>
      <c r="AK285" s="4"/>
      <c r="AL285" s="4"/>
    </row>
    <row r="286" spans="1:38" ht="14.1" customHeight="1" x14ac:dyDescent="0.3">
      <c r="A286" s="4"/>
      <c r="C286" s="4"/>
      <c r="E286" s="4"/>
      <c r="F286" s="4"/>
      <c r="G286" s="4"/>
      <c r="I286" s="4"/>
      <c r="J286" s="4"/>
      <c r="M286" s="4"/>
      <c r="N286" s="4"/>
      <c r="P286" s="4"/>
      <c r="R286" s="4"/>
      <c r="T286" s="4"/>
      <c r="V286" s="4"/>
      <c r="X286" s="4"/>
      <c r="Z286" s="4"/>
      <c r="AA286" s="4"/>
      <c r="AC286" s="4"/>
      <c r="AE286" s="4"/>
      <c r="AF286" s="4"/>
      <c r="AH286" s="4"/>
      <c r="AJ286" s="4"/>
      <c r="AK286" s="4"/>
      <c r="AL286" s="4"/>
    </row>
    <row r="287" spans="1:38" ht="14.1" customHeight="1" x14ac:dyDescent="0.3">
      <c r="A287" s="4"/>
      <c r="C287" s="4"/>
      <c r="E287" s="4"/>
      <c r="F287" s="4"/>
      <c r="G287" s="4"/>
      <c r="I287" s="4"/>
      <c r="J287" s="4"/>
      <c r="M287" s="4"/>
      <c r="N287" s="4"/>
      <c r="P287" s="4"/>
      <c r="R287" s="4"/>
      <c r="T287" s="4"/>
      <c r="V287" s="4"/>
      <c r="X287" s="4"/>
      <c r="Z287" s="4"/>
      <c r="AA287" s="4"/>
      <c r="AC287" s="4"/>
      <c r="AE287" s="4"/>
      <c r="AF287" s="4"/>
      <c r="AH287" s="4"/>
      <c r="AJ287" s="4"/>
      <c r="AK287" s="4"/>
      <c r="AL287" s="4"/>
    </row>
    <row r="288" spans="1:38" ht="14.1" customHeight="1" x14ac:dyDescent="0.3">
      <c r="A288" s="4"/>
      <c r="C288" s="4"/>
      <c r="E288" s="4"/>
      <c r="F288" s="4"/>
      <c r="G288" s="4"/>
      <c r="I288" s="4"/>
      <c r="J288" s="4"/>
      <c r="M288" s="4"/>
      <c r="N288" s="4"/>
      <c r="P288" s="4"/>
      <c r="R288" s="4"/>
      <c r="T288" s="4"/>
      <c r="V288" s="4"/>
      <c r="X288" s="4"/>
      <c r="Z288" s="4"/>
      <c r="AA288" s="4"/>
      <c r="AC288" s="4"/>
      <c r="AE288" s="4"/>
      <c r="AF288" s="4"/>
      <c r="AH288" s="4"/>
      <c r="AJ288" s="4"/>
      <c r="AK288" s="4"/>
      <c r="AL288" s="4"/>
    </row>
    <row r="289" spans="1:38" ht="14.1" customHeight="1" x14ac:dyDescent="0.3">
      <c r="A289" s="4"/>
      <c r="C289" s="4"/>
      <c r="E289" s="4"/>
      <c r="F289" s="4"/>
      <c r="G289" s="4"/>
      <c r="I289" s="4"/>
      <c r="J289" s="4"/>
      <c r="M289" s="4"/>
      <c r="N289" s="4"/>
      <c r="P289" s="4"/>
      <c r="R289" s="4"/>
      <c r="T289" s="4"/>
      <c r="V289" s="4"/>
      <c r="X289" s="4"/>
      <c r="Z289" s="4"/>
      <c r="AA289" s="4"/>
      <c r="AC289" s="4"/>
      <c r="AE289" s="4"/>
      <c r="AF289" s="4"/>
      <c r="AH289" s="4"/>
      <c r="AJ289" s="4"/>
      <c r="AK289" s="4"/>
      <c r="AL289" s="4"/>
    </row>
    <row r="290" spans="1:38" ht="14.1" customHeight="1" x14ac:dyDescent="0.3">
      <c r="A290" s="4"/>
      <c r="C290" s="4"/>
      <c r="E290" s="4"/>
      <c r="F290" s="4"/>
      <c r="G290" s="4"/>
      <c r="I290" s="4"/>
      <c r="J290" s="4"/>
      <c r="M290" s="4"/>
      <c r="N290" s="4"/>
      <c r="P290" s="4"/>
      <c r="R290" s="4"/>
      <c r="T290" s="4"/>
      <c r="V290" s="4"/>
      <c r="X290" s="4"/>
      <c r="Z290" s="4"/>
      <c r="AA290" s="4"/>
      <c r="AC290" s="4"/>
      <c r="AE290" s="4"/>
      <c r="AF290" s="4"/>
      <c r="AH290" s="4"/>
      <c r="AJ290" s="4"/>
      <c r="AK290" s="4"/>
      <c r="AL290" s="4"/>
    </row>
    <row r="291" spans="1:38" ht="14.1" customHeight="1" x14ac:dyDescent="0.3">
      <c r="A291" s="4"/>
      <c r="C291" s="4"/>
      <c r="E291" s="4"/>
      <c r="F291" s="4"/>
      <c r="G291" s="4"/>
      <c r="I291" s="4"/>
      <c r="J291" s="4"/>
      <c r="M291" s="4"/>
      <c r="N291" s="4"/>
      <c r="P291" s="4"/>
      <c r="R291" s="4"/>
      <c r="T291" s="4"/>
      <c r="V291" s="4"/>
      <c r="X291" s="4"/>
      <c r="Z291" s="4"/>
      <c r="AA291" s="4"/>
      <c r="AC291" s="4"/>
      <c r="AE291" s="4"/>
      <c r="AF291" s="4"/>
      <c r="AH291" s="4"/>
      <c r="AJ291" s="4"/>
      <c r="AK291" s="4"/>
      <c r="AL291" s="4"/>
    </row>
    <row r="292" spans="1:38" ht="14.1" customHeight="1" x14ac:dyDescent="0.3">
      <c r="A292" s="4"/>
      <c r="C292" s="4"/>
      <c r="E292" s="4"/>
      <c r="F292" s="4"/>
      <c r="G292" s="4"/>
      <c r="I292" s="4"/>
      <c r="J292" s="4"/>
      <c r="M292" s="4"/>
      <c r="N292" s="4"/>
      <c r="P292" s="4"/>
      <c r="R292" s="4"/>
      <c r="T292" s="4"/>
      <c r="V292" s="4"/>
      <c r="X292" s="4"/>
      <c r="Z292" s="4"/>
      <c r="AA292" s="4"/>
      <c r="AC292" s="4"/>
      <c r="AE292" s="4"/>
      <c r="AF292" s="4"/>
      <c r="AH292" s="4"/>
      <c r="AJ292" s="4"/>
      <c r="AK292" s="4"/>
      <c r="AL292" s="4"/>
    </row>
    <row r="293" spans="1:38" ht="14.1" customHeight="1" x14ac:dyDescent="0.3">
      <c r="A293" s="4"/>
      <c r="C293" s="4"/>
      <c r="E293" s="4"/>
      <c r="F293" s="4"/>
      <c r="G293" s="4"/>
      <c r="I293" s="4"/>
      <c r="J293" s="4"/>
      <c r="M293" s="4"/>
      <c r="N293" s="4"/>
      <c r="P293" s="4"/>
      <c r="R293" s="4"/>
      <c r="T293" s="4"/>
      <c r="V293" s="4"/>
      <c r="X293" s="4"/>
      <c r="Z293" s="4"/>
      <c r="AA293" s="4"/>
      <c r="AC293" s="4"/>
      <c r="AE293" s="4"/>
      <c r="AF293" s="4"/>
      <c r="AH293" s="4"/>
      <c r="AJ293" s="4"/>
      <c r="AK293" s="4"/>
      <c r="AL293" s="4"/>
    </row>
    <row r="294" spans="1:38" ht="14.1" customHeight="1" x14ac:dyDescent="0.3">
      <c r="A294" s="4"/>
      <c r="C294" s="4"/>
      <c r="E294" s="4"/>
      <c r="F294" s="4"/>
      <c r="G294" s="4"/>
      <c r="I294" s="4"/>
      <c r="J294" s="4"/>
      <c r="M294" s="4"/>
      <c r="N294" s="4"/>
      <c r="P294" s="4"/>
      <c r="R294" s="4"/>
      <c r="T294" s="4"/>
      <c r="V294" s="4"/>
      <c r="X294" s="4"/>
      <c r="Z294" s="4"/>
      <c r="AA294" s="4"/>
      <c r="AC294" s="4"/>
      <c r="AE294" s="4"/>
      <c r="AF294" s="4"/>
      <c r="AH294" s="4"/>
      <c r="AJ294" s="4"/>
      <c r="AK294" s="4"/>
      <c r="AL294" s="4"/>
    </row>
    <row r="295" spans="1:38" ht="14.1" customHeight="1" x14ac:dyDescent="0.3">
      <c r="A295" s="4"/>
      <c r="C295" s="4"/>
      <c r="E295" s="4"/>
      <c r="F295" s="4"/>
      <c r="G295" s="4"/>
      <c r="I295" s="4"/>
      <c r="J295" s="4"/>
      <c r="M295" s="4"/>
      <c r="N295" s="4"/>
      <c r="P295" s="4"/>
      <c r="R295" s="4"/>
      <c r="T295" s="4"/>
      <c r="V295" s="4"/>
      <c r="X295" s="4"/>
      <c r="Z295" s="4"/>
      <c r="AA295" s="4"/>
      <c r="AC295" s="4"/>
      <c r="AE295" s="4"/>
      <c r="AF295" s="4"/>
      <c r="AH295" s="4"/>
      <c r="AJ295" s="4"/>
      <c r="AK295" s="4"/>
      <c r="AL295" s="4"/>
    </row>
    <row r="296" spans="1:38" ht="14.1" customHeight="1" x14ac:dyDescent="0.3">
      <c r="A296" s="4"/>
      <c r="C296" s="4"/>
      <c r="E296" s="4"/>
      <c r="F296" s="4"/>
      <c r="G296" s="4"/>
      <c r="I296" s="4"/>
      <c r="J296" s="4"/>
      <c r="M296" s="4"/>
      <c r="N296" s="4"/>
      <c r="P296" s="4"/>
      <c r="R296" s="4"/>
      <c r="T296" s="4"/>
      <c r="V296" s="4"/>
      <c r="X296" s="4"/>
      <c r="Z296" s="4"/>
      <c r="AA296" s="4"/>
      <c r="AC296" s="4"/>
      <c r="AE296" s="4"/>
      <c r="AF296" s="4"/>
      <c r="AH296" s="4"/>
      <c r="AJ296" s="4"/>
      <c r="AK296" s="4"/>
      <c r="AL296" s="4"/>
    </row>
    <row r="297" spans="1:38" ht="14.1" customHeight="1" x14ac:dyDescent="0.3">
      <c r="A297" s="4"/>
      <c r="C297" s="4"/>
      <c r="E297" s="4"/>
      <c r="F297" s="4"/>
      <c r="G297" s="4"/>
      <c r="I297" s="4"/>
      <c r="J297" s="4"/>
      <c r="M297" s="4"/>
      <c r="N297" s="4"/>
      <c r="P297" s="4"/>
      <c r="R297" s="4"/>
      <c r="T297" s="4"/>
      <c r="V297" s="4"/>
      <c r="X297" s="4"/>
      <c r="Z297" s="4"/>
      <c r="AA297" s="4"/>
      <c r="AC297" s="4"/>
      <c r="AE297" s="4"/>
      <c r="AF297" s="4"/>
      <c r="AH297" s="4"/>
      <c r="AJ297" s="4"/>
      <c r="AK297" s="4"/>
      <c r="AL297" s="4"/>
    </row>
    <row r="298" spans="1:38" ht="14.1" customHeight="1" x14ac:dyDescent="0.3">
      <c r="A298" s="4"/>
      <c r="C298" s="4"/>
      <c r="E298" s="4"/>
      <c r="F298" s="4"/>
      <c r="G298" s="4"/>
      <c r="I298" s="4"/>
      <c r="J298" s="4"/>
      <c r="M298" s="4"/>
      <c r="N298" s="4"/>
      <c r="P298" s="4"/>
      <c r="R298" s="4"/>
      <c r="T298" s="4"/>
      <c r="V298" s="4"/>
      <c r="X298" s="4"/>
      <c r="Z298" s="4"/>
      <c r="AA298" s="4"/>
      <c r="AC298" s="4"/>
      <c r="AE298" s="4"/>
      <c r="AF298" s="4"/>
      <c r="AH298" s="4"/>
      <c r="AJ298" s="4"/>
      <c r="AK298" s="4"/>
      <c r="AL298" s="4"/>
    </row>
    <row r="299" spans="1:38" ht="14.1" customHeight="1" x14ac:dyDescent="0.3">
      <c r="A299" s="4"/>
      <c r="C299" s="4"/>
      <c r="E299" s="4"/>
      <c r="F299" s="4"/>
      <c r="G299" s="4"/>
      <c r="I299" s="4"/>
      <c r="J299" s="4"/>
      <c r="M299" s="4"/>
      <c r="N299" s="4"/>
      <c r="P299" s="4"/>
      <c r="R299" s="4"/>
      <c r="T299" s="4"/>
      <c r="V299" s="4"/>
      <c r="X299" s="4"/>
      <c r="Z299" s="4"/>
      <c r="AA299" s="4"/>
      <c r="AC299" s="4"/>
      <c r="AE299" s="4"/>
      <c r="AF299" s="4"/>
      <c r="AH299" s="4"/>
      <c r="AJ299" s="4"/>
      <c r="AK299" s="4"/>
      <c r="AL299" s="4"/>
    </row>
    <row r="300" spans="1:38" ht="14.1" customHeight="1" x14ac:dyDescent="0.3">
      <c r="A300" s="4"/>
      <c r="AJ300" s="4"/>
      <c r="AK300" s="4"/>
      <c r="AL300" s="4"/>
    </row>
    <row r="301" spans="1:38" ht="14.1" customHeight="1" x14ac:dyDescent="0.3">
      <c r="A301" s="4"/>
      <c r="AJ301" s="4"/>
      <c r="AK301" s="4"/>
      <c r="AL301" s="4"/>
    </row>
    <row r="302" spans="1:38" ht="14.1" customHeight="1" x14ac:dyDescent="0.3">
      <c r="A302" s="4"/>
      <c r="AJ302" s="4"/>
      <c r="AK302" s="4"/>
      <c r="AL302" s="4"/>
    </row>
    <row r="303" spans="1:38" ht="14.1" customHeight="1" x14ac:dyDescent="0.3">
      <c r="A303" s="4"/>
      <c r="AJ303" s="4"/>
      <c r="AK303" s="4"/>
      <c r="AL303" s="4"/>
    </row>
    <row r="304" spans="1:38" ht="14.1" customHeight="1" x14ac:dyDescent="0.3">
      <c r="A304" s="4"/>
      <c r="AJ304" s="4"/>
      <c r="AK304" s="4"/>
      <c r="AL304" s="4"/>
    </row>
    <row r="305" spans="1:38" ht="14.1" customHeight="1" x14ac:dyDescent="0.3">
      <c r="A305" s="4"/>
      <c r="AL305" s="4"/>
    </row>
    <row r="306" spans="1:38" ht="14.1" customHeight="1" x14ac:dyDescent="0.3">
      <c r="A306" s="4"/>
      <c r="AL306" s="4"/>
    </row>
    <row r="307" spans="1:38" ht="14.1" customHeight="1" x14ac:dyDescent="0.3">
      <c r="A307" s="4"/>
      <c r="AL307" s="4"/>
    </row>
    <row r="308" spans="1:38" ht="14.1" customHeight="1" x14ac:dyDescent="0.3">
      <c r="A308" s="4"/>
      <c r="AL308" s="4"/>
    </row>
    <row r="309" spans="1:38" ht="14.1" customHeight="1" x14ac:dyDescent="0.3">
      <c r="A309" s="4"/>
      <c r="AL309" s="4"/>
    </row>
    <row r="310" spans="1:38" ht="14.1" customHeight="1" x14ac:dyDescent="0.3">
      <c r="A310" s="4"/>
      <c r="AL310" s="4"/>
    </row>
    <row r="311" spans="1:38" ht="14.1" customHeight="1" x14ac:dyDescent="0.3">
      <c r="A311" s="4"/>
      <c r="AL311" s="4"/>
    </row>
    <row r="312" spans="1:38" ht="14.1" customHeight="1" x14ac:dyDescent="0.3">
      <c r="A312" s="4"/>
      <c r="AL312" s="4"/>
    </row>
    <row r="313" spans="1:38" ht="14.1" customHeight="1" x14ac:dyDescent="0.3">
      <c r="A313" s="4"/>
      <c r="AL313" s="4"/>
    </row>
    <row r="314" spans="1:38" ht="14.1" customHeight="1" x14ac:dyDescent="0.3">
      <c r="A314" s="4"/>
      <c r="AL314" s="4"/>
    </row>
    <row r="315" spans="1:38" ht="14.1" customHeight="1" x14ac:dyDescent="0.3">
      <c r="A315" s="4"/>
      <c r="AL315" s="4"/>
    </row>
    <row r="316" spans="1:38" ht="14.1" customHeight="1" x14ac:dyDescent="0.3">
      <c r="A316" s="4"/>
      <c r="AL316" s="4"/>
    </row>
    <row r="317" spans="1:38" ht="14.1" customHeight="1" x14ac:dyDescent="0.3">
      <c r="A317" s="4"/>
      <c r="AL317" s="4"/>
    </row>
    <row r="318" spans="1:38" ht="14.1" customHeight="1" x14ac:dyDescent="0.3">
      <c r="A318" s="4"/>
      <c r="AL318" s="4"/>
    </row>
    <row r="319" spans="1:38" ht="14.1" customHeight="1" x14ac:dyDescent="0.3">
      <c r="A319" s="4"/>
      <c r="AL319" s="4"/>
    </row>
    <row r="320" spans="1:38" ht="14.1" customHeight="1" x14ac:dyDescent="0.3">
      <c r="A320" s="4"/>
      <c r="AL320" s="4"/>
    </row>
    <row r="321" spans="1:38" ht="14.1" customHeight="1" x14ac:dyDescent="0.3">
      <c r="A321" s="4"/>
      <c r="AL321" s="4"/>
    </row>
    <row r="322" spans="1:38" ht="14.1" customHeight="1" x14ac:dyDescent="0.3">
      <c r="A322" s="4"/>
      <c r="AL322" s="4"/>
    </row>
    <row r="323" spans="1:38" ht="14.1" customHeight="1" x14ac:dyDescent="0.3">
      <c r="A323" s="4"/>
      <c r="AL323" s="4"/>
    </row>
    <row r="324" spans="1:38" ht="14.1" customHeight="1" x14ac:dyDescent="0.3">
      <c r="A324" s="4"/>
      <c r="AL324" s="4"/>
    </row>
    <row r="325" spans="1:38" ht="14.1" customHeight="1" x14ac:dyDescent="0.3">
      <c r="A325" s="4"/>
      <c r="AL325" s="4"/>
    </row>
    <row r="326" spans="1:38" ht="14.1" customHeight="1" x14ac:dyDescent="0.3">
      <c r="A326" s="4"/>
      <c r="AL326" s="4"/>
    </row>
    <row r="327" spans="1:38" ht="14.1" customHeight="1" x14ac:dyDescent="0.3">
      <c r="A327" s="4"/>
      <c r="AL327" s="4"/>
    </row>
    <row r="328" spans="1:38" ht="14.1" customHeight="1" x14ac:dyDescent="0.3">
      <c r="A328" s="4"/>
      <c r="AL328" s="4"/>
    </row>
    <row r="329" spans="1:38" ht="14.1" customHeight="1" x14ac:dyDescent="0.3">
      <c r="A329" s="4"/>
      <c r="AL329" s="4"/>
    </row>
    <row r="330" spans="1:38" ht="14.1" customHeight="1" x14ac:dyDescent="0.3">
      <c r="A330" s="4"/>
      <c r="AL330" s="4"/>
    </row>
    <row r="331" spans="1:38" ht="14.1" customHeight="1" x14ac:dyDescent="0.3">
      <c r="AL331" s="4"/>
    </row>
    <row r="332" spans="1:38" ht="14.1" customHeight="1" x14ac:dyDescent="0.3">
      <c r="AL332" s="4"/>
    </row>
    <row r="333" spans="1:38" ht="14.1" customHeight="1" x14ac:dyDescent="0.3">
      <c r="AL333" s="4"/>
    </row>
  </sheetData>
  <conditionalFormatting sqref="B31:X44">
    <cfRule type="cellIs" dxfId="111" priority="22" operator="between">
      <formula>$D$1</formula>
      <formula>$D$2</formula>
    </cfRule>
    <cfRule type="cellIs" dxfId="110" priority="23" operator="between">
      <formula>$C$1</formula>
      <formula>$C$2</formula>
    </cfRule>
    <cfRule type="cellIs" dxfId="109" priority="21" operator="between">
      <formula>$E$1</formula>
      <formula>$E$2</formula>
    </cfRule>
    <cfRule type="cellIs" dxfId="108" priority="24" operator="between">
      <formula>$B$1</formula>
      <formula>$B$2</formula>
    </cfRule>
  </conditionalFormatting>
  <conditionalFormatting sqref="B9:Y22">
    <cfRule type="cellIs" dxfId="107" priority="11" operator="between">
      <formula>$C$1</formula>
      <formula>$C$2</formula>
    </cfRule>
    <cfRule type="cellIs" dxfId="106" priority="9" operator="between">
      <formula>$E$1</formula>
      <formula>$E$2</formula>
    </cfRule>
    <cfRule type="cellIs" dxfId="105" priority="10" operator="between">
      <formula>$D$1</formula>
      <formula>$D$2</formula>
    </cfRule>
    <cfRule type="cellIs" dxfId="104" priority="12" operator="between">
      <formula>$B$1</formula>
      <formula>$B$2</formula>
    </cfRule>
  </conditionalFormatting>
  <conditionalFormatting sqref="B151:Y160">
    <cfRule type="cellIs" dxfId="103" priority="2" operator="between">
      <formula>$D$1</formula>
      <formula>$D$2</formula>
    </cfRule>
    <cfRule type="cellIs" dxfId="102" priority="3" operator="between">
      <formula>$C$1</formula>
      <formula>$C$2</formula>
    </cfRule>
    <cfRule type="cellIs" dxfId="101" priority="4" operator="between">
      <formula>$B$1</formula>
      <formula>$B$2</formula>
    </cfRule>
    <cfRule type="cellIs" dxfId="100" priority="1" operator="between">
      <formula>$E$1</formula>
      <formula>$E$2</formula>
    </cfRule>
  </conditionalFormatting>
  <conditionalFormatting sqref="B133:AA142">
    <cfRule type="cellIs" dxfId="99" priority="5" operator="between">
      <formula>$E$1</formula>
      <formula>$E$2</formula>
    </cfRule>
    <cfRule type="cellIs" dxfId="98" priority="7" operator="between">
      <formula>$C$1</formula>
      <formula>$C$2</formula>
    </cfRule>
    <cfRule type="cellIs" dxfId="97" priority="8" operator="between">
      <formula>$B$1</formula>
      <formula>$B$2</formula>
    </cfRule>
    <cfRule type="cellIs" dxfId="96" priority="6" operator="between">
      <formula>$D$1</formula>
      <formula>$D$2</formula>
    </cfRule>
  </conditionalFormatting>
  <conditionalFormatting sqref="B53:AJ84">
    <cfRule type="cellIs" dxfId="95" priority="19" operator="between">
      <formula>$C$1</formula>
      <formula>$C$2</formula>
    </cfRule>
    <cfRule type="cellIs" dxfId="94" priority="20" operator="between">
      <formula>$B$1</formula>
      <formula>$B$2</formula>
    </cfRule>
    <cfRule type="cellIs" dxfId="93" priority="18" operator="between">
      <formula>$D$1</formula>
      <formula>$D$2</formula>
    </cfRule>
    <cfRule type="cellIs" dxfId="92" priority="17" operator="between">
      <formula>$E$1</formula>
      <formula>$E$2</formula>
    </cfRule>
  </conditionalFormatting>
  <conditionalFormatting sqref="B92:AJ123">
    <cfRule type="cellIs" dxfId="91" priority="13" operator="between">
      <formula>$E$1</formula>
      <formula>$E$2</formula>
    </cfRule>
    <cfRule type="cellIs" dxfId="90" priority="14" operator="between">
      <formula>$D$1</formula>
      <formula>$D$2</formula>
    </cfRule>
    <cfRule type="cellIs" dxfId="89" priority="15" operator="between">
      <formula>$C$1</formula>
      <formula>$C$2</formula>
    </cfRule>
    <cfRule type="cellIs" dxfId="88" priority="16" operator="between">
      <formula>$B$1</formula>
      <formula>$B$2</formula>
    </cfRule>
  </conditionalFormatting>
  <pageMargins left="0.19685039370078741" right="0.19685039370078741" top="0.19685039370078741" bottom="0.19685039370078741" header="0" footer="0"/>
  <pageSetup paperSize="9" scale="72"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890BE-FF55-4541-A077-E17E6DCE1D85}">
  <sheetPr>
    <pageSetUpPr fitToPage="1"/>
  </sheetPr>
  <dimension ref="A1:AX332"/>
  <sheetViews>
    <sheetView showZeros="0" topLeftCell="A133" zoomScaleNormal="100" workbookViewId="0">
      <selection activeCell="O174" sqref="O174"/>
    </sheetView>
  </sheetViews>
  <sheetFormatPr defaultColWidth="4.6640625" defaultRowHeight="14.1" customHeight="1" x14ac:dyDescent="0.3"/>
  <cols>
    <col min="1" max="1" width="34" style="13" customWidth="1"/>
    <col min="2" max="2" width="4.6640625" style="215" customWidth="1"/>
    <col min="3" max="38" width="4.6640625" style="12" customWidth="1"/>
    <col min="39" max="16384" width="4.6640625" style="13"/>
  </cols>
  <sheetData>
    <row r="1" spans="1:43" ht="14.1" customHeight="1" x14ac:dyDescent="0.3">
      <c r="A1" s="7" t="s">
        <v>80</v>
      </c>
      <c r="B1" s="8">
        <v>0</v>
      </c>
      <c r="C1" s="9">
        <v>8</v>
      </c>
      <c r="D1" s="10">
        <v>25</v>
      </c>
      <c r="E1" s="207">
        <v>65</v>
      </c>
      <c r="F1" s="13"/>
      <c r="G1"/>
      <c r="H1"/>
      <c r="I1"/>
      <c r="J1"/>
      <c r="K1"/>
      <c r="L1"/>
      <c r="M1"/>
      <c r="N1"/>
      <c r="O1"/>
      <c r="P1"/>
      <c r="Q1"/>
      <c r="R1"/>
      <c r="S1"/>
      <c r="T1"/>
      <c r="U1"/>
      <c r="V1"/>
      <c r="W1"/>
      <c r="X1"/>
      <c r="Y1" s="13"/>
      <c r="Z1" s="13"/>
      <c r="AA1" s="13"/>
      <c r="AB1" s="13"/>
      <c r="AC1" s="13"/>
      <c r="AD1" s="13"/>
      <c r="AE1" s="13"/>
      <c r="AF1" s="13"/>
      <c r="AG1" s="13"/>
      <c r="AH1" s="13"/>
      <c r="AI1" s="13"/>
      <c r="AJ1" s="13"/>
      <c r="AK1" s="13"/>
      <c r="AL1" s="13"/>
    </row>
    <row r="2" spans="1:43" ht="14.1" customHeight="1" x14ac:dyDescent="0.3">
      <c r="A2" s="14"/>
      <c r="B2" s="8">
        <f>C1-0.00001</f>
        <v>7.9999900000000004</v>
      </c>
      <c r="C2" s="9">
        <f>D1-0.00001</f>
        <v>24.99999</v>
      </c>
      <c r="D2" s="10">
        <f>E1-0.00001</f>
        <v>64.999989999999997</v>
      </c>
      <c r="E2" s="207">
        <v>999</v>
      </c>
      <c r="F2" s="13"/>
      <c r="G2"/>
      <c r="H2"/>
      <c r="I2"/>
      <c r="J2"/>
      <c r="K2"/>
      <c r="L2"/>
      <c r="M2"/>
      <c r="N2"/>
      <c r="O2"/>
      <c r="P2"/>
      <c r="Q2"/>
      <c r="R2"/>
      <c r="S2"/>
      <c r="T2"/>
      <c r="U2"/>
      <c r="V2"/>
      <c r="W2"/>
      <c r="X2"/>
      <c r="Y2" s="13"/>
      <c r="Z2" s="13"/>
      <c r="AA2" s="13"/>
      <c r="AB2" s="13"/>
      <c r="AC2" s="13"/>
      <c r="AD2" s="13"/>
      <c r="AE2" s="13"/>
      <c r="AF2" s="13"/>
      <c r="AG2" s="13"/>
      <c r="AH2" s="13"/>
      <c r="AI2" s="13"/>
      <c r="AJ2" s="13"/>
      <c r="AK2" s="13"/>
      <c r="AL2" s="13"/>
    </row>
    <row r="3" spans="1:43" ht="14.1" customHeight="1" x14ac:dyDescent="0.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c r="AK3"/>
      <c r="AL3"/>
    </row>
    <row r="4" spans="1:43" ht="14.1" customHeight="1" x14ac:dyDescent="0.3">
      <c r="A4"/>
      <c r="B4"/>
      <c r="C4"/>
      <c r="D4"/>
      <c r="E4"/>
      <c r="F4"/>
      <c r="G4"/>
      <c r="H4"/>
      <c r="I4"/>
      <c r="J4"/>
      <c r="K4"/>
      <c r="L4"/>
      <c r="M4"/>
      <c r="N4"/>
      <c r="O4"/>
      <c r="P4"/>
      <c r="Q4"/>
      <c r="R4"/>
      <c r="S4"/>
      <c r="T4"/>
      <c r="U4"/>
      <c r="V4"/>
      <c r="W4"/>
      <c r="X4"/>
      <c r="Y4"/>
      <c r="Z4"/>
      <c r="AA4"/>
      <c r="AB4"/>
      <c r="AC4"/>
      <c r="AD4"/>
      <c r="AE4"/>
      <c r="AF4"/>
      <c r="AG4"/>
      <c r="AH4"/>
      <c r="AI4"/>
      <c r="AJ4"/>
      <c r="AK4"/>
      <c r="AL4"/>
      <c r="AM4"/>
      <c r="AN4"/>
      <c r="AO4"/>
      <c r="AP4"/>
      <c r="AQ4"/>
    </row>
    <row r="5" spans="1:43" ht="14.1" customHeight="1" x14ac:dyDescent="0.3">
      <c r="A5" s="15" t="s">
        <v>1232</v>
      </c>
      <c r="B5" s="13"/>
      <c r="C5" s="13"/>
      <c r="D5" s="13"/>
      <c r="E5" s="13"/>
      <c r="F5" s="13"/>
      <c r="G5" s="13"/>
      <c r="H5" s="13"/>
      <c r="I5" s="13"/>
      <c r="J5" s="13"/>
      <c r="K5" s="13"/>
      <c r="L5" s="13"/>
      <c r="M5" s="13"/>
      <c r="N5" s="13"/>
      <c r="O5" s="13"/>
      <c r="P5" s="13"/>
      <c r="Q5" s="13"/>
      <c r="R5" s="13"/>
      <c r="S5" s="13"/>
      <c r="T5" s="13"/>
      <c r="U5" s="13"/>
      <c r="V5" s="13"/>
      <c r="W5" s="13"/>
      <c r="X5" s="13"/>
      <c r="Y5" s="13"/>
      <c r="Z5"/>
      <c r="AA5"/>
      <c r="AB5"/>
      <c r="AC5"/>
      <c r="AD5"/>
      <c r="AE5"/>
      <c r="AF5"/>
      <c r="AG5"/>
      <c r="AH5"/>
      <c r="AI5"/>
      <c r="AJ5"/>
      <c r="AK5"/>
      <c r="AL5"/>
      <c r="AM5"/>
      <c r="AN5"/>
      <c r="AO5"/>
      <c r="AP5"/>
    </row>
    <row r="6" spans="1:43" ht="14.1" customHeight="1" x14ac:dyDescent="0.3">
      <c r="A6" s="16" t="s">
        <v>82</v>
      </c>
      <c r="B6" s="16">
        <v>1001</v>
      </c>
      <c r="C6" s="16">
        <v>1003</v>
      </c>
      <c r="D6" s="16">
        <v>1007</v>
      </c>
      <c r="E6" s="16">
        <v>1011</v>
      </c>
      <c r="F6" s="16">
        <v>1015</v>
      </c>
      <c r="G6" s="16">
        <v>1017</v>
      </c>
      <c r="H6" s="16">
        <v>1019</v>
      </c>
      <c r="I6" s="16">
        <v>1021</v>
      </c>
      <c r="J6" s="16">
        <v>1023</v>
      </c>
      <c r="K6" s="16">
        <v>1025</v>
      </c>
      <c r="L6" s="16">
        <v>1027</v>
      </c>
      <c r="M6" s="16">
        <v>1029</v>
      </c>
      <c r="N6" s="16">
        <v>1031</v>
      </c>
      <c r="O6" s="16">
        <v>1033</v>
      </c>
      <c r="P6" s="16">
        <v>1035</v>
      </c>
      <c r="Q6" s="16">
        <v>1037</v>
      </c>
      <c r="R6" s="16">
        <v>1039</v>
      </c>
      <c r="S6" s="16">
        <v>1041</v>
      </c>
      <c r="T6" s="16">
        <v>1043</v>
      </c>
      <c r="U6" s="16">
        <v>1045</v>
      </c>
      <c r="V6" s="16">
        <v>1047</v>
      </c>
      <c r="W6" s="16">
        <v>1049</v>
      </c>
      <c r="X6" s="16">
        <v>1051</v>
      </c>
      <c r="Y6" s="16">
        <v>1053</v>
      </c>
      <c r="Z6"/>
      <c r="AA6"/>
      <c r="AB6"/>
      <c r="AC6"/>
      <c r="AD6"/>
      <c r="AE6"/>
      <c r="AF6"/>
      <c r="AG6"/>
      <c r="AH6"/>
      <c r="AI6"/>
      <c r="AJ6"/>
      <c r="AK6"/>
      <c r="AL6"/>
      <c r="AM6"/>
      <c r="AN6"/>
      <c r="AO6"/>
      <c r="AP6"/>
    </row>
    <row r="7" spans="1:43" ht="14.1" customHeight="1" x14ac:dyDescent="0.3">
      <c r="A7" s="18" t="s">
        <v>83</v>
      </c>
      <c r="B7" s="18" t="s">
        <v>1040</v>
      </c>
      <c r="C7" s="18" t="s">
        <v>825</v>
      </c>
      <c r="D7" s="18" t="s">
        <v>753</v>
      </c>
      <c r="E7" s="18" t="s">
        <v>755</v>
      </c>
      <c r="F7" s="18" t="s">
        <v>757</v>
      </c>
      <c r="G7" s="18" t="s">
        <v>759</v>
      </c>
      <c r="H7" s="18" t="s">
        <v>1042</v>
      </c>
      <c r="I7" s="18" t="s">
        <v>760</v>
      </c>
      <c r="J7" s="18" t="s">
        <v>762</v>
      </c>
      <c r="K7" s="18" t="s">
        <v>764</v>
      </c>
      <c r="L7" s="18" t="s">
        <v>766</v>
      </c>
      <c r="M7" s="18" t="s">
        <v>768</v>
      </c>
      <c r="N7" s="18" t="s">
        <v>1043</v>
      </c>
      <c r="O7" s="18" t="s">
        <v>1044</v>
      </c>
      <c r="P7" s="18" t="s">
        <v>1045</v>
      </c>
      <c r="Q7" s="18" t="s">
        <v>1046</v>
      </c>
      <c r="R7" s="18" t="s">
        <v>630</v>
      </c>
      <c r="S7" s="18" t="s">
        <v>631</v>
      </c>
      <c r="T7" s="18" t="s">
        <v>632</v>
      </c>
      <c r="U7" s="18" t="s">
        <v>633</v>
      </c>
      <c r="V7" s="18" t="s">
        <v>635</v>
      </c>
      <c r="W7" s="18" t="s">
        <v>637</v>
      </c>
      <c r="X7" s="18" t="s">
        <v>639</v>
      </c>
      <c r="Y7" s="18" t="s">
        <v>1047</v>
      </c>
      <c r="Z7"/>
      <c r="AA7"/>
      <c r="AB7"/>
      <c r="AC7"/>
      <c r="AD7"/>
      <c r="AE7"/>
      <c r="AF7"/>
      <c r="AG7"/>
      <c r="AH7"/>
      <c r="AI7"/>
      <c r="AJ7"/>
      <c r="AK7"/>
      <c r="AL7"/>
      <c r="AM7"/>
      <c r="AN7"/>
      <c r="AO7"/>
      <c r="AP7"/>
    </row>
    <row r="8" spans="1:43" ht="14.1" customHeight="1" x14ac:dyDescent="0.3">
      <c r="A8"/>
      <c r="B8"/>
      <c r="C8"/>
      <c r="D8"/>
      <c r="E8"/>
      <c r="F8"/>
      <c r="G8"/>
      <c r="H8"/>
      <c r="I8"/>
      <c r="J8"/>
      <c r="K8"/>
      <c r="L8"/>
      <c r="M8"/>
      <c r="N8"/>
      <c r="O8"/>
      <c r="P8"/>
      <c r="Q8"/>
      <c r="R8"/>
      <c r="S8"/>
      <c r="T8"/>
      <c r="U8"/>
      <c r="V8"/>
      <c r="W8"/>
      <c r="X8"/>
      <c r="Y8"/>
      <c r="Z8"/>
      <c r="AA8"/>
      <c r="AB8"/>
      <c r="AC8"/>
      <c r="AD8"/>
      <c r="AE8"/>
      <c r="AF8"/>
      <c r="AG8"/>
      <c r="AH8"/>
      <c r="AI8"/>
      <c r="AJ8"/>
      <c r="AK8"/>
      <c r="AL8"/>
      <c r="AM8"/>
      <c r="AN8"/>
      <c r="AO8"/>
      <c r="AP8"/>
    </row>
    <row r="9" spans="1:43" ht="14.1" customHeight="1" thickBot="1" x14ac:dyDescent="0.35">
      <c r="A9" s="7" t="s">
        <v>893</v>
      </c>
      <c r="B9" s="20">
        <v>4.6000000000000014</v>
      </c>
      <c r="C9" s="20">
        <v>9.2000000000000011</v>
      </c>
      <c r="D9" s="20">
        <v>13.2</v>
      </c>
      <c r="E9" s="20">
        <v>5.8000000000000007</v>
      </c>
      <c r="F9" s="20">
        <v>5.6000000000000014</v>
      </c>
      <c r="G9" s="20">
        <v>6.2</v>
      </c>
      <c r="H9" s="20">
        <v>11.6</v>
      </c>
      <c r="I9" s="20">
        <v>6.2</v>
      </c>
      <c r="J9" s="20">
        <v>5</v>
      </c>
      <c r="K9" s="20">
        <v>12</v>
      </c>
      <c r="L9" s="20">
        <v>6.6000000000000014</v>
      </c>
      <c r="M9" s="20">
        <v>10</v>
      </c>
      <c r="N9" s="20">
        <v>4.6000000000000014</v>
      </c>
      <c r="O9" s="20">
        <v>10.6</v>
      </c>
      <c r="P9" s="20">
        <v>4.4000000000000004</v>
      </c>
      <c r="Q9" s="20">
        <v>2</v>
      </c>
      <c r="R9" s="20">
        <v>6.2</v>
      </c>
      <c r="S9" s="20">
        <v>1.2</v>
      </c>
      <c r="T9" s="20">
        <v>3.2</v>
      </c>
      <c r="U9" s="20">
        <v>3</v>
      </c>
      <c r="V9" s="20">
        <v>2</v>
      </c>
      <c r="W9" s="20">
        <v>4.8000000000000007</v>
      </c>
      <c r="X9" s="20">
        <v>5.2</v>
      </c>
      <c r="Y9" s="20">
        <v>2.2000000000000002</v>
      </c>
      <c r="Z9"/>
      <c r="AA9"/>
      <c r="AB9"/>
      <c r="AC9"/>
      <c r="AD9"/>
      <c r="AE9"/>
      <c r="AF9"/>
      <c r="AG9"/>
      <c r="AH9"/>
      <c r="AI9"/>
      <c r="AJ9"/>
      <c r="AK9"/>
      <c r="AL9"/>
      <c r="AM9"/>
      <c r="AN9"/>
      <c r="AO9"/>
      <c r="AP9"/>
    </row>
    <row r="10" spans="1:43" ht="14.1" customHeight="1" thickBot="1" x14ac:dyDescent="0.35">
      <c r="A10" s="208" t="s">
        <v>1049</v>
      </c>
      <c r="B10" s="209">
        <v>4.6000000000000014</v>
      </c>
      <c r="C10" s="209">
        <v>9.2000000000000011</v>
      </c>
      <c r="D10" s="209">
        <v>13.6</v>
      </c>
      <c r="E10" s="209">
        <v>11</v>
      </c>
      <c r="F10" s="209">
        <v>5.6000000000000014</v>
      </c>
      <c r="G10" s="209">
        <v>6.2</v>
      </c>
      <c r="H10" s="209">
        <v>13.4</v>
      </c>
      <c r="I10" s="209">
        <v>6.2</v>
      </c>
      <c r="J10" s="209">
        <v>5</v>
      </c>
      <c r="K10" s="209">
        <v>12</v>
      </c>
      <c r="L10" s="209">
        <v>6.6000000000000014</v>
      </c>
      <c r="M10" s="209">
        <v>10</v>
      </c>
      <c r="N10" s="209">
        <v>5.6000000000000014</v>
      </c>
      <c r="O10" s="209">
        <v>10.6</v>
      </c>
      <c r="P10" s="209">
        <v>5.2</v>
      </c>
      <c r="Q10" s="209">
        <v>2</v>
      </c>
      <c r="R10" s="209">
        <v>6.2</v>
      </c>
      <c r="S10" s="209">
        <v>1.2</v>
      </c>
      <c r="T10" s="209">
        <v>3.2</v>
      </c>
      <c r="U10" s="209">
        <v>3.2</v>
      </c>
      <c r="V10" s="209">
        <v>2</v>
      </c>
      <c r="W10" s="209">
        <v>4.6000000000000014</v>
      </c>
      <c r="X10" s="209">
        <v>5.2</v>
      </c>
      <c r="Y10" s="209">
        <v>2.2000000000000002</v>
      </c>
      <c r="Z10" s="210"/>
      <c r="AA10"/>
      <c r="AB10"/>
      <c r="AC10"/>
      <c r="AD10"/>
      <c r="AE10"/>
      <c r="AF10"/>
      <c r="AG10"/>
      <c r="AH10"/>
      <c r="AI10"/>
      <c r="AJ10"/>
      <c r="AK10"/>
      <c r="AL10"/>
      <c r="AM10"/>
      <c r="AN10"/>
      <c r="AO10"/>
      <c r="AP10"/>
    </row>
    <row r="11" spans="1:43" ht="14.1" customHeight="1" x14ac:dyDescent="0.3">
      <c r="A11" s="7" t="s">
        <v>1050</v>
      </c>
      <c r="B11" s="20">
        <v>6.2</v>
      </c>
      <c r="C11" s="20">
        <v>9.4</v>
      </c>
      <c r="D11" s="20">
        <v>14.4</v>
      </c>
      <c r="E11" s="20">
        <v>13.2</v>
      </c>
      <c r="F11" s="20">
        <v>7.6000000000000014</v>
      </c>
      <c r="G11" s="20">
        <v>6.2</v>
      </c>
      <c r="H11" s="20">
        <v>14</v>
      </c>
      <c r="I11" s="20">
        <v>7.2</v>
      </c>
      <c r="J11" s="20">
        <v>7.8000000000000007</v>
      </c>
      <c r="K11" s="20">
        <v>12.8</v>
      </c>
      <c r="L11" s="20">
        <v>9</v>
      </c>
      <c r="M11" s="20">
        <v>12</v>
      </c>
      <c r="N11" s="20">
        <v>5.8000000000000007</v>
      </c>
      <c r="O11" s="20">
        <v>9.6000000000000014</v>
      </c>
      <c r="P11" s="20">
        <v>5</v>
      </c>
      <c r="Q11" s="20">
        <v>2.2000000000000002</v>
      </c>
      <c r="R11" s="20">
        <v>7.4</v>
      </c>
      <c r="S11" s="20">
        <v>4.2</v>
      </c>
      <c r="T11" s="20">
        <v>4.2</v>
      </c>
      <c r="U11" s="20">
        <v>3.2</v>
      </c>
      <c r="V11" s="20">
        <v>4.2</v>
      </c>
      <c r="W11" s="20">
        <v>6.6000000000000014</v>
      </c>
      <c r="X11" s="20">
        <v>6</v>
      </c>
      <c r="Y11" s="20">
        <v>3.2</v>
      </c>
      <c r="Z11"/>
      <c r="AA11"/>
      <c r="AB11"/>
      <c r="AC11"/>
      <c r="AD11"/>
      <c r="AE11"/>
      <c r="AF11"/>
      <c r="AG11"/>
      <c r="AH11"/>
      <c r="AI11"/>
      <c r="AJ11"/>
      <c r="AK11"/>
      <c r="AL11"/>
      <c r="AM11"/>
      <c r="AN11"/>
      <c r="AO11"/>
      <c r="AP11"/>
    </row>
    <row r="12" spans="1:43" ht="14.1" customHeight="1" x14ac:dyDescent="0.3">
      <c r="A12" s="7" t="s">
        <v>1051</v>
      </c>
      <c r="B12" s="20">
        <v>5</v>
      </c>
      <c r="C12" s="20">
        <v>8.4</v>
      </c>
      <c r="D12" s="20">
        <v>14.6</v>
      </c>
      <c r="E12" s="20">
        <v>13.1</v>
      </c>
      <c r="F12" s="20">
        <v>9.6000000000000014</v>
      </c>
      <c r="G12" s="20">
        <v>8.2000000000000011</v>
      </c>
      <c r="H12" s="20">
        <v>19</v>
      </c>
      <c r="I12" s="20">
        <v>10.4</v>
      </c>
      <c r="J12" s="20">
        <v>10</v>
      </c>
      <c r="K12" s="20">
        <v>12.6</v>
      </c>
      <c r="L12" s="20">
        <v>11.4</v>
      </c>
      <c r="M12" s="20">
        <v>10.6</v>
      </c>
      <c r="N12" s="20">
        <v>7.8000000000000007</v>
      </c>
      <c r="O12" s="20">
        <v>10</v>
      </c>
      <c r="P12" s="20">
        <v>3.8</v>
      </c>
      <c r="Q12" s="20">
        <v>2.6</v>
      </c>
      <c r="R12" s="20">
        <v>9</v>
      </c>
      <c r="S12" s="20">
        <v>3.2</v>
      </c>
      <c r="T12" s="20">
        <v>4.2</v>
      </c>
      <c r="U12" s="20">
        <v>2.4</v>
      </c>
      <c r="V12" s="20">
        <v>2.6</v>
      </c>
      <c r="W12" s="20">
        <v>5.8000000000000007</v>
      </c>
      <c r="X12" s="20">
        <v>6.2</v>
      </c>
      <c r="Y12" s="20">
        <v>3</v>
      </c>
      <c r="Z12"/>
      <c r="AA12"/>
      <c r="AB12"/>
      <c r="AC12"/>
      <c r="AD12"/>
      <c r="AE12"/>
      <c r="AF12"/>
      <c r="AG12"/>
      <c r="AH12"/>
      <c r="AI12"/>
      <c r="AJ12"/>
      <c r="AK12"/>
      <c r="AL12"/>
      <c r="AM12"/>
      <c r="AN12"/>
      <c r="AO12"/>
      <c r="AP12"/>
    </row>
    <row r="13" spans="1:43" ht="14.1" customHeight="1" x14ac:dyDescent="0.3">
      <c r="A13" s="7" t="s">
        <v>1052</v>
      </c>
      <c r="B13" s="20">
        <v>4.8000000000000007</v>
      </c>
      <c r="C13" s="20">
        <v>4.5</v>
      </c>
      <c r="D13" s="20">
        <v>13.3</v>
      </c>
      <c r="E13" s="20">
        <v>12.1</v>
      </c>
      <c r="F13" s="20">
        <v>9.6000000000000014</v>
      </c>
      <c r="G13" s="20">
        <v>7.4</v>
      </c>
      <c r="H13" s="20">
        <v>18.2</v>
      </c>
      <c r="I13" s="20">
        <v>10.1</v>
      </c>
      <c r="J13" s="20">
        <v>8.8000000000000007</v>
      </c>
      <c r="K13" s="20">
        <v>12.6</v>
      </c>
      <c r="L13" s="20">
        <v>11.4</v>
      </c>
      <c r="M13" s="20">
        <v>10.6</v>
      </c>
      <c r="N13" s="20">
        <v>7.6000000000000014</v>
      </c>
      <c r="O13" s="20">
        <v>10.8</v>
      </c>
      <c r="P13" s="20">
        <v>3.2</v>
      </c>
      <c r="Q13" s="20">
        <v>2.6</v>
      </c>
      <c r="R13" s="20">
        <v>9</v>
      </c>
      <c r="S13" s="20">
        <v>3.2</v>
      </c>
      <c r="T13" s="20">
        <v>5</v>
      </c>
      <c r="U13" s="20">
        <v>3.2</v>
      </c>
      <c r="V13" s="20">
        <v>4.2</v>
      </c>
      <c r="W13" s="20">
        <v>5.8000000000000007</v>
      </c>
      <c r="X13" s="20">
        <v>6.2</v>
      </c>
      <c r="Y13" s="20">
        <v>3.2</v>
      </c>
      <c r="Z13"/>
      <c r="AA13"/>
      <c r="AB13"/>
      <c r="AC13"/>
      <c r="AD13"/>
      <c r="AE13"/>
      <c r="AF13"/>
      <c r="AG13"/>
      <c r="AH13"/>
      <c r="AI13"/>
      <c r="AJ13"/>
      <c r="AK13"/>
      <c r="AL13"/>
      <c r="AM13"/>
      <c r="AN13"/>
      <c r="AO13"/>
      <c r="AP13"/>
    </row>
    <row r="14" spans="1:43" ht="14.1" customHeight="1" x14ac:dyDescent="0.3">
      <c r="A14" s="7" t="s">
        <v>377</v>
      </c>
      <c r="B14" s="20">
        <v>5.4</v>
      </c>
      <c r="C14" s="20">
        <v>6.9</v>
      </c>
      <c r="D14" s="20">
        <v>13.5</v>
      </c>
      <c r="E14" s="20">
        <v>11.1</v>
      </c>
      <c r="F14" s="20">
        <v>13.2</v>
      </c>
      <c r="G14" s="20">
        <v>8.2000000000000011</v>
      </c>
      <c r="H14" s="20">
        <v>18.600000000000001</v>
      </c>
      <c r="I14" s="20">
        <v>10</v>
      </c>
      <c r="J14" s="20">
        <v>10</v>
      </c>
      <c r="K14" s="20">
        <v>14.8</v>
      </c>
      <c r="L14" s="20">
        <v>14.4</v>
      </c>
      <c r="M14" s="20">
        <v>10.6</v>
      </c>
      <c r="N14" s="20">
        <v>9.4</v>
      </c>
      <c r="O14" s="20">
        <v>10.6</v>
      </c>
      <c r="P14" s="20">
        <v>2.8</v>
      </c>
      <c r="Q14" s="20">
        <v>1.8</v>
      </c>
      <c r="R14" s="20">
        <v>10</v>
      </c>
      <c r="S14" s="20">
        <v>2.6</v>
      </c>
      <c r="T14" s="20">
        <v>5.8000000000000007</v>
      </c>
      <c r="U14" s="20">
        <v>5</v>
      </c>
      <c r="V14" s="20">
        <v>4.2</v>
      </c>
      <c r="W14" s="20">
        <v>4.2</v>
      </c>
      <c r="X14" s="20">
        <v>5.4</v>
      </c>
      <c r="Y14" s="20">
        <v>3</v>
      </c>
      <c r="Z14"/>
      <c r="AA14"/>
      <c r="AB14"/>
      <c r="AC14"/>
      <c r="AD14"/>
      <c r="AE14"/>
      <c r="AF14"/>
      <c r="AG14"/>
      <c r="AH14"/>
      <c r="AI14"/>
      <c r="AJ14"/>
      <c r="AK14"/>
      <c r="AL14"/>
      <c r="AM14"/>
      <c r="AN14"/>
      <c r="AO14"/>
      <c r="AP14"/>
    </row>
    <row r="15" spans="1:43" ht="14.1" customHeight="1" x14ac:dyDescent="0.3">
      <c r="A15" s="7" t="s">
        <v>376</v>
      </c>
      <c r="B15" s="20">
        <v>7.9</v>
      </c>
      <c r="C15" s="20">
        <v>7.9</v>
      </c>
      <c r="D15" s="20">
        <v>14.1</v>
      </c>
      <c r="E15" s="20">
        <v>10.5</v>
      </c>
      <c r="F15" s="20">
        <v>13.8</v>
      </c>
      <c r="G15" s="20">
        <v>9.2000000000000011</v>
      </c>
      <c r="H15" s="20">
        <v>18.399999999999999</v>
      </c>
      <c r="I15" s="20">
        <v>11.4</v>
      </c>
      <c r="J15" s="20">
        <v>11.8</v>
      </c>
      <c r="K15" s="20">
        <v>15.8</v>
      </c>
      <c r="L15" s="20">
        <v>14.8</v>
      </c>
      <c r="M15" s="20">
        <v>12.6</v>
      </c>
      <c r="N15" s="20">
        <v>11.4</v>
      </c>
      <c r="O15" s="20">
        <v>11.4</v>
      </c>
      <c r="P15" s="20">
        <v>2.8</v>
      </c>
      <c r="Q15" s="20">
        <v>1.2</v>
      </c>
      <c r="R15" s="20">
        <v>10.199999999999999</v>
      </c>
      <c r="S15" s="20">
        <v>3</v>
      </c>
      <c r="T15" s="20">
        <v>6</v>
      </c>
      <c r="U15" s="20">
        <v>5</v>
      </c>
      <c r="V15" s="20">
        <v>5</v>
      </c>
      <c r="W15" s="20">
        <v>5</v>
      </c>
      <c r="X15" s="20">
        <v>8.2000000000000011</v>
      </c>
      <c r="Y15" s="20">
        <v>4</v>
      </c>
      <c r="Z15"/>
      <c r="AA15"/>
      <c r="AB15"/>
      <c r="AC15"/>
      <c r="AD15"/>
      <c r="AE15"/>
      <c r="AF15"/>
      <c r="AG15"/>
      <c r="AH15"/>
      <c r="AI15"/>
      <c r="AJ15"/>
      <c r="AK15"/>
      <c r="AL15"/>
      <c r="AM15"/>
      <c r="AN15"/>
      <c r="AO15"/>
      <c r="AP15"/>
    </row>
    <row r="16" spans="1:43" ht="14.1" customHeight="1" x14ac:dyDescent="0.3">
      <c r="A16" s="7" t="s">
        <v>375</v>
      </c>
      <c r="B16" s="20">
        <v>7.9</v>
      </c>
      <c r="C16" s="20">
        <v>9.1</v>
      </c>
      <c r="D16" s="20">
        <v>14.1</v>
      </c>
      <c r="E16" s="20">
        <v>9.7000000000000011</v>
      </c>
      <c r="F16" s="20">
        <v>13.8</v>
      </c>
      <c r="G16" s="20">
        <v>9.2000000000000011</v>
      </c>
      <c r="H16" s="20">
        <v>18.8</v>
      </c>
      <c r="I16" s="20">
        <v>11.2</v>
      </c>
      <c r="J16" s="20">
        <v>12.6</v>
      </c>
      <c r="K16" s="20">
        <v>17.3</v>
      </c>
      <c r="L16" s="20">
        <v>16.3</v>
      </c>
      <c r="M16" s="20">
        <v>12.6</v>
      </c>
      <c r="N16" s="20">
        <v>12.8</v>
      </c>
      <c r="O16" s="20">
        <v>12.7</v>
      </c>
      <c r="P16" s="20">
        <v>5.4</v>
      </c>
      <c r="Q16" s="20">
        <v>2</v>
      </c>
      <c r="R16" s="20">
        <v>11.4</v>
      </c>
      <c r="S16" s="20">
        <v>4.2</v>
      </c>
      <c r="T16" s="20">
        <v>7.8000000000000007</v>
      </c>
      <c r="U16" s="20">
        <v>6</v>
      </c>
      <c r="V16" s="20">
        <v>4.2</v>
      </c>
      <c r="W16" s="20">
        <v>5.2</v>
      </c>
      <c r="X16" s="20">
        <v>8.2000000000000011</v>
      </c>
      <c r="Y16" s="20">
        <v>5.2</v>
      </c>
      <c r="Z16"/>
      <c r="AA16"/>
      <c r="AB16"/>
      <c r="AC16"/>
      <c r="AD16"/>
      <c r="AE16"/>
      <c r="AF16"/>
      <c r="AG16"/>
      <c r="AH16"/>
      <c r="AI16"/>
      <c r="AJ16"/>
      <c r="AK16"/>
      <c r="AL16"/>
      <c r="AM16"/>
      <c r="AN16"/>
      <c r="AO16"/>
      <c r="AP16"/>
    </row>
    <row r="17" spans="1:50" ht="14.1" customHeight="1" x14ac:dyDescent="0.3">
      <c r="A17" s="7" t="s">
        <v>374</v>
      </c>
      <c r="B17" s="20">
        <v>7.3000000000000007</v>
      </c>
      <c r="C17" s="20">
        <v>8.8000000000000007</v>
      </c>
      <c r="D17" s="20">
        <v>10.1</v>
      </c>
      <c r="E17" s="20">
        <v>9</v>
      </c>
      <c r="F17" s="20">
        <v>13.4</v>
      </c>
      <c r="G17" s="20">
        <v>9</v>
      </c>
      <c r="H17" s="20">
        <v>16.600000000000001</v>
      </c>
      <c r="I17" s="20">
        <v>12.2</v>
      </c>
      <c r="J17" s="20">
        <v>11</v>
      </c>
      <c r="K17" s="20">
        <v>17.5</v>
      </c>
      <c r="L17" s="20">
        <v>17.100000000000001</v>
      </c>
      <c r="M17" s="20">
        <v>12.8</v>
      </c>
      <c r="N17" s="20">
        <v>9.8000000000000007</v>
      </c>
      <c r="O17" s="20">
        <v>10.9</v>
      </c>
      <c r="P17" s="20">
        <v>7</v>
      </c>
      <c r="Q17" s="20">
        <v>4.4000000000000004</v>
      </c>
      <c r="R17" s="20">
        <v>11</v>
      </c>
      <c r="S17" s="20">
        <v>4.5</v>
      </c>
      <c r="T17" s="20">
        <v>7.4</v>
      </c>
      <c r="U17" s="20">
        <v>7.2</v>
      </c>
      <c r="V17" s="20">
        <v>5.4</v>
      </c>
      <c r="W17" s="20">
        <v>6.4</v>
      </c>
      <c r="X17" s="20">
        <v>9</v>
      </c>
      <c r="Y17" s="20">
        <v>5.2</v>
      </c>
      <c r="Z17"/>
      <c r="AA17"/>
      <c r="AB17"/>
      <c r="AC17"/>
      <c r="AD17"/>
      <c r="AE17"/>
      <c r="AF17"/>
      <c r="AG17"/>
      <c r="AH17"/>
      <c r="AI17"/>
      <c r="AJ17"/>
      <c r="AK17"/>
      <c r="AL17"/>
      <c r="AM17"/>
      <c r="AN17"/>
      <c r="AO17"/>
      <c r="AP17"/>
    </row>
    <row r="18" spans="1:50" ht="14.1" customHeight="1" x14ac:dyDescent="0.3">
      <c r="A18" s="7" t="s">
        <v>373</v>
      </c>
      <c r="B18" s="20">
        <v>6.1000000000000014</v>
      </c>
      <c r="C18" s="20">
        <v>9.5</v>
      </c>
      <c r="D18" s="20">
        <v>9.1</v>
      </c>
      <c r="E18" s="20">
        <v>6</v>
      </c>
      <c r="F18" s="20">
        <v>10.199999999999999</v>
      </c>
      <c r="G18" s="20">
        <v>6.6000000000000014</v>
      </c>
      <c r="H18" s="20">
        <v>11.6</v>
      </c>
      <c r="I18" s="20">
        <v>14.2</v>
      </c>
      <c r="J18" s="20">
        <v>9.4</v>
      </c>
      <c r="K18" s="20">
        <v>19.899999999999999</v>
      </c>
      <c r="L18" s="20">
        <v>25.8</v>
      </c>
      <c r="M18" s="20">
        <v>40.200000000000003</v>
      </c>
      <c r="N18" s="20">
        <v>16.399999999999999</v>
      </c>
      <c r="O18" s="20">
        <v>14</v>
      </c>
      <c r="P18" s="20">
        <v>9.2000000000000011</v>
      </c>
      <c r="Q18" s="20">
        <v>11.6</v>
      </c>
      <c r="R18" s="20">
        <v>30.4</v>
      </c>
      <c r="S18" s="20">
        <v>25</v>
      </c>
      <c r="T18" s="20">
        <v>21.4</v>
      </c>
      <c r="U18" s="20">
        <v>15.8</v>
      </c>
      <c r="V18" s="20">
        <v>28.2</v>
      </c>
      <c r="W18" s="20">
        <v>20.6</v>
      </c>
      <c r="X18" s="20">
        <v>18</v>
      </c>
      <c r="Y18" s="20">
        <v>8.2000000000000011</v>
      </c>
      <c r="Z18"/>
      <c r="AA18"/>
      <c r="AB18"/>
      <c r="AC18"/>
      <c r="AD18"/>
      <c r="AE18"/>
      <c r="AF18"/>
      <c r="AG18"/>
      <c r="AH18"/>
      <c r="AI18"/>
      <c r="AJ18"/>
      <c r="AK18"/>
      <c r="AL18"/>
      <c r="AM18"/>
      <c r="AN18"/>
      <c r="AO18"/>
      <c r="AP18"/>
    </row>
    <row r="19" spans="1:50" ht="14.1" customHeight="1" x14ac:dyDescent="0.3">
      <c r="A19" s="7" t="s">
        <v>372</v>
      </c>
      <c r="B19" s="20">
        <v>3.8</v>
      </c>
      <c r="C19" s="20">
        <v>9.3000000000000007</v>
      </c>
      <c r="D19" s="20">
        <v>5.1000000000000014</v>
      </c>
      <c r="E19" s="20">
        <v>4.2</v>
      </c>
      <c r="F19" s="20">
        <v>7</v>
      </c>
      <c r="G19" s="20">
        <v>5.4</v>
      </c>
      <c r="H19" s="20">
        <v>12</v>
      </c>
      <c r="I19" s="20">
        <v>13</v>
      </c>
      <c r="J19" s="20">
        <v>8</v>
      </c>
      <c r="K19" s="20">
        <v>24.9</v>
      </c>
      <c r="L19" s="20">
        <v>36.799999999999997</v>
      </c>
      <c r="M19" s="20">
        <v>44.400000000000013</v>
      </c>
      <c r="N19" s="20">
        <v>16.600000000000001</v>
      </c>
      <c r="O19" s="20">
        <v>14.5</v>
      </c>
      <c r="P19" s="20">
        <v>9.4</v>
      </c>
      <c r="Q19" s="20">
        <v>14.8</v>
      </c>
      <c r="R19" s="20">
        <v>36.4</v>
      </c>
      <c r="S19" s="20">
        <v>30.6</v>
      </c>
      <c r="T19" s="20">
        <v>24.6</v>
      </c>
      <c r="U19" s="20">
        <v>22</v>
      </c>
      <c r="V19" s="20">
        <v>33</v>
      </c>
      <c r="W19" s="20">
        <v>22.8</v>
      </c>
      <c r="X19" s="20">
        <v>16.399999999999999</v>
      </c>
      <c r="Y19" s="20">
        <v>10</v>
      </c>
      <c r="Z19"/>
      <c r="AA19"/>
      <c r="AB19"/>
      <c r="AC19"/>
      <c r="AD19"/>
      <c r="AE19"/>
      <c r="AF19"/>
      <c r="AG19"/>
      <c r="AH19"/>
      <c r="AI19"/>
      <c r="AJ19"/>
      <c r="AK19"/>
      <c r="AL19"/>
      <c r="AM19"/>
      <c r="AN19"/>
      <c r="AO19"/>
      <c r="AP19"/>
    </row>
    <row r="20" spans="1:50" ht="14.1" customHeight="1" x14ac:dyDescent="0.3">
      <c r="A20" s="7" t="s">
        <v>371</v>
      </c>
      <c r="B20" s="20">
        <v>5</v>
      </c>
      <c r="C20" s="20">
        <v>9.3000000000000007</v>
      </c>
      <c r="D20" s="20">
        <v>5.5</v>
      </c>
      <c r="E20" s="20">
        <v>5.2</v>
      </c>
      <c r="F20" s="20">
        <v>6.2</v>
      </c>
      <c r="G20" s="20">
        <v>7.2</v>
      </c>
      <c r="H20" s="20">
        <v>11.1</v>
      </c>
      <c r="I20" s="20">
        <v>13.8</v>
      </c>
      <c r="J20" s="20">
        <v>9.8000000000000007</v>
      </c>
      <c r="K20" s="20">
        <v>23.6</v>
      </c>
      <c r="L20" s="20">
        <v>45</v>
      </c>
      <c r="M20" s="20">
        <v>45.6</v>
      </c>
      <c r="N20" s="20">
        <v>24</v>
      </c>
      <c r="O20" s="20">
        <v>13.4</v>
      </c>
      <c r="P20" s="20">
        <v>14.2</v>
      </c>
      <c r="Q20" s="20">
        <v>15.4</v>
      </c>
      <c r="R20" s="20">
        <v>36.200000000000003</v>
      </c>
      <c r="S20" s="20">
        <v>36.4</v>
      </c>
      <c r="T20" s="20">
        <v>26.2</v>
      </c>
      <c r="U20" s="20">
        <v>33</v>
      </c>
      <c r="V20" s="20">
        <v>35</v>
      </c>
      <c r="W20" s="20">
        <v>39.200000000000003</v>
      </c>
      <c r="X20" s="20">
        <v>22.2</v>
      </c>
      <c r="Y20" s="20">
        <v>11.4</v>
      </c>
      <c r="Z20"/>
      <c r="AA20"/>
      <c r="AB20"/>
      <c r="AC20"/>
      <c r="AD20"/>
      <c r="AE20"/>
      <c r="AF20"/>
      <c r="AG20"/>
      <c r="AH20"/>
      <c r="AI20"/>
      <c r="AJ20"/>
      <c r="AK20"/>
      <c r="AL20"/>
      <c r="AM20"/>
      <c r="AN20"/>
      <c r="AO20"/>
      <c r="AP20"/>
    </row>
    <row r="21" spans="1:50" ht="14.1" customHeight="1" x14ac:dyDescent="0.3">
      <c r="A21" s="7" t="s">
        <v>370</v>
      </c>
      <c r="B21" s="20">
        <v>5</v>
      </c>
      <c r="C21" s="20">
        <v>9.3000000000000007</v>
      </c>
      <c r="D21" s="20">
        <v>5.7</v>
      </c>
      <c r="E21" s="20">
        <v>3.9</v>
      </c>
      <c r="F21" s="20">
        <v>6</v>
      </c>
      <c r="G21" s="20">
        <v>7.2</v>
      </c>
      <c r="H21" s="20">
        <v>11.1</v>
      </c>
      <c r="I21" s="20">
        <v>13.8</v>
      </c>
      <c r="J21" s="20">
        <v>9.8000000000000007</v>
      </c>
      <c r="K21" s="20">
        <v>23.8</v>
      </c>
      <c r="L21" s="20">
        <v>41</v>
      </c>
      <c r="M21" s="20">
        <v>40.799999999999997</v>
      </c>
      <c r="N21" s="20">
        <v>24</v>
      </c>
      <c r="O21" s="20">
        <v>15.4</v>
      </c>
      <c r="P21" s="20">
        <v>15.2</v>
      </c>
      <c r="Q21" s="20">
        <v>22.6</v>
      </c>
      <c r="R21" s="20">
        <v>38.799999999999997</v>
      </c>
      <c r="S21" s="20">
        <v>36.4</v>
      </c>
      <c r="T21" s="20">
        <v>26.2</v>
      </c>
      <c r="U21" s="20">
        <v>32.200000000000003</v>
      </c>
      <c r="V21" s="20">
        <v>33.799999999999997</v>
      </c>
      <c r="W21" s="20">
        <v>38.200000000000003</v>
      </c>
      <c r="X21" s="20">
        <v>27.6</v>
      </c>
      <c r="Y21" s="20">
        <v>10.199999999999999</v>
      </c>
      <c r="Z21"/>
      <c r="AA21"/>
      <c r="AB21"/>
      <c r="AC21"/>
      <c r="AD21"/>
      <c r="AE21"/>
      <c r="AF21"/>
      <c r="AG21"/>
      <c r="AH21"/>
      <c r="AI21"/>
      <c r="AJ21"/>
      <c r="AK21"/>
      <c r="AL21"/>
      <c r="AM21"/>
      <c r="AN21"/>
      <c r="AO21"/>
      <c r="AP21"/>
    </row>
    <row r="22" spans="1:50" ht="14.1" customHeight="1" x14ac:dyDescent="0.3">
      <c r="A22" s="7" t="s">
        <v>325</v>
      </c>
      <c r="B22" s="20">
        <v>0.2</v>
      </c>
      <c r="C22" s="20">
        <v>0.2</v>
      </c>
      <c r="D22" s="20">
        <v>0</v>
      </c>
      <c r="E22" s="20">
        <v>0.2</v>
      </c>
      <c r="F22" s="20">
        <v>0.4</v>
      </c>
      <c r="G22" s="20">
        <v>1</v>
      </c>
      <c r="H22" s="20">
        <v>5.2</v>
      </c>
      <c r="I22" s="20">
        <v>3.2</v>
      </c>
      <c r="J22" s="20">
        <v>1</v>
      </c>
      <c r="K22" s="20">
        <v>5.6000000000000014</v>
      </c>
      <c r="L22" s="20">
        <v>0.8</v>
      </c>
      <c r="M22" s="20">
        <v>1.2</v>
      </c>
      <c r="N22" s="20">
        <v>0</v>
      </c>
      <c r="O22" s="20">
        <v>2</v>
      </c>
      <c r="P22" s="20">
        <v>4</v>
      </c>
      <c r="Q22" s="20">
        <v>3.4</v>
      </c>
      <c r="R22" s="20">
        <v>10.6</v>
      </c>
      <c r="S22" s="20">
        <v>1</v>
      </c>
      <c r="T22" s="20">
        <v>0.8</v>
      </c>
      <c r="U22" s="20">
        <v>3.2</v>
      </c>
      <c r="V22" s="20">
        <v>0</v>
      </c>
      <c r="W22" s="20">
        <v>1</v>
      </c>
      <c r="X22" s="20">
        <v>10.6</v>
      </c>
      <c r="Y22" s="20">
        <v>2</v>
      </c>
      <c r="Z22"/>
      <c r="AA22"/>
      <c r="AB22"/>
      <c r="AC22"/>
      <c r="AD22"/>
      <c r="AE22"/>
      <c r="AF22"/>
      <c r="AG22"/>
      <c r="AH22"/>
      <c r="AI22"/>
      <c r="AJ22"/>
      <c r="AK22"/>
      <c r="AL22"/>
      <c r="AM22"/>
      <c r="AN22"/>
      <c r="AO22"/>
      <c r="AP22"/>
    </row>
    <row r="23" spans="1:50" ht="14.1" customHeight="1" x14ac:dyDescent="0.3">
      <c r="A23" s="21" t="s">
        <v>116</v>
      </c>
      <c r="B23" s="22">
        <f t="shared" ref="B23:Y23" si="0">MAX(B9:B22)</f>
        <v>7.9</v>
      </c>
      <c r="C23" s="22">
        <f t="shared" si="0"/>
        <v>9.5</v>
      </c>
      <c r="D23" s="22">
        <f t="shared" si="0"/>
        <v>14.6</v>
      </c>
      <c r="E23" s="22">
        <f t="shared" si="0"/>
        <v>13.2</v>
      </c>
      <c r="F23" s="22">
        <f t="shared" si="0"/>
        <v>13.8</v>
      </c>
      <c r="G23" s="22">
        <f t="shared" si="0"/>
        <v>9.2000000000000011</v>
      </c>
      <c r="H23" s="22">
        <f t="shared" si="0"/>
        <v>19</v>
      </c>
      <c r="I23" s="22">
        <f t="shared" si="0"/>
        <v>14.2</v>
      </c>
      <c r="J23" s="22">
        <f t="shared" si="0"/>
        <v>12.6</v>
      </c>
      <c r="K23" s="22">
        <f t="shared" si="0"/>
        <v>24.9</v>
      </c>
      <c r="L23" s="22">
        <f t="shared" si="0"/>
        <v>45</v>
      </c>
      <c r="M23" s="22">
        <f t="shared" si="0"/>
        <v>45.6</v>
      </c>
      <c r="N23" s="22">
        <f t="shared" si="0"/>
        <v>24</v>
      </c>
      <c r="O23" s="22">
        <f t="shared" si="0"/>
        <v>15.4</v>
      </c>
      <c r="P23" s="22">
        <f t="shared" si="0"/>
        <v>15.2</v>
      </c>
      <c r="Q23" s="22">
        <f t="shared" si="0"/>
        <v>22.6</v>
      </c>
      <c r="R23" s="22">
        <f t="shared" si="0"/>
        <v>38.799999999999997</v>
      </c>
      <c r="S23" s="22">
        <f t="shared" si="0"/>
        <v>36.4</v>
      </c>
      <c r="T23" s="22">
        <f t="shared" si="0"/>
        <v>26.2</v>
      </c>
      <c r="U23" s="22">
        <f t="shared" si="0"/>
        <v>33</v>
      </c>
      <c r="V23" s="22">
        <f t="shared" si="0"/>
        <v>35</v>
      </c>
      <c r="W23" s="22">
        <f t="shared" si="0"/>
        <v>39.200000000000003</v>
      </c>
      <c r="X23" s="22">
        <f t="shared" si="0"/>
        <v>27.6</v>
      </c>
      <c r="Y23" s="22">
        <f t="shared" si="0"/>
        <v>11.4</v>
      </c>
      <c r="Z23"/>
      <c r="AA23"/>
      <c r="AB23"/>
      <c r="AC23"/>
      <c r="AD23"/>
      <c r="AE23"/>
      <c r="AF23"/>
      <c r="AG23"/>
      <c r="AH23"/>
      <c r="AI23"/>
      <c r="AJ23"/>
      <c r="AK23"/>
      <c r="AL23"/>
      <c r="AM23"/>
      <c r="AN23"/>
      <c r="AO23"/>
      <c r="AP23"/>
    </row>
    <row r="24" spans="1:50" ht="14.1" customHeight="1" x14ac:dyDescent="0.3">
      <c r="A24" s="21" t="s">
        <v>117</v>
      </c>
      <c r="B24" s="23">
        <f t="shared" ref="B24:Y24" si="1">HOUR(B7)</f>
        <v>6</v>
      </c>
      <c r="C24" s="23">
        <f t="shared" si="1"/>
        <v>7</v>
      </c>
      <c r="D24" s="23">
        <f t="shared" si="1"/>
        <v>7</v>
      </c>
      <c r="E24" s="23">
        <f t="shared" si="1"/>
        <v>8</v>
      </c>
      <c r="F24" s="23">
        <f t="shared" si="1"/>
        <v>8</v>
      </c>
      <c r="G24" s="23">
        <f t="shared" si="1"/>
        <v>9</v>
      </c>
      <c r="H24" s="23">
        <f t="shared" si="1"/>
        <v>9</v>
      </c>
      <c r="I24" s="23">
        <f t="shared" si="1"/>
        <v>10</v>
      </c>
      <c r="J24" s="23">
        <f t="shared" si="1"/>
        <v>10</v>
      </c>
      <c r="K24" s="23">
        <f t="shared" si="1"/>
        <v>11</v>
      </c>
      <c r="L24" s="23">
        <f t="shared" si="1"/>
        <v>11</v>
      </c>
      <c r="M24" s="23">
        <f t="shared" si="1"/>
        <v>12</v>
      </c>
      <c r="N24" s="23">
        <f t="shared" si="1"/>
        <v>12</v>
      </c>
      <c r="O24" s="23">
        <f t="shared" si="1"/>
        <v>13</v>
      </c>
      <c r="P24" s="23">
        <f t="shared" si="1"/>
        <v>13</v>
      </c>
      <c r="Q24" s="23">
        <f t="shared" si="1"/>
        <v>14</v>
      </c>
      <c r="R24" s="23">
        <f t="shared" si="1"/>
        <v>14</v>
      </c>
      <c r="S24" s="23">
        <f t="shared" si="1"/>
        <v>15</v>
      </c>
      <c r="T24" s="23">
        <f t="shared" si="1"/>
        <v>15</v>
      </c>
      <c r="U24" s="23">
        <f t="shared" si="1"/>
        <v>16</v>
      </c>
      <c r="V24" s="23">
        <f t="shared" si="1"/>
        <v>16</v>
      </c>
      <c r="W24" s="23">
        <f t="shared" si="1"/>
        <v>17</v>
      </c>
      <c r="X24" s="23">
        <f t="shared" si="1"/>
        <v>17</v>
      </c>
      <c r="Y24" s="23">
        <f t="shared" si="1"/>
        <v>18</v>
      </c>
      <c r="Z24"/>
      <c r="AA24"/>
      <c r="AB24"/>
      <c r="AC24"/>
      <c r="AD24"/>
      <c r="AE24"/>
      <c r="AF24"/>
      <c r="AG24"/>
      <c r="AH24"/>
      <c r="AI24"/>
      <c r="AJ24"/>
      <c r="AK24"/>
      <c r="AL24"/>
      <c r="AM24"/>
      <c r="AN24"/>
      <c r="AO24"/>
      <c r="AP24"/>
    </row>
    <row r="25" spans="1:50" ht="14.1" customHeight="1" x14ac:dyDescent="0.3">
      <c r="A25" s="21"/>
      <c r="B25" s="23"/>
      <c r="C25" s="23"/>
      <c r="D25" s="23"/>
      <c r="E25" s="23"/>
      <c r="F25" s="23"/>
      <c r="G25" s="23"/>
      <c r="H25" s="23"/>
      <c r="I25" s="4"/>
      <c r="J25" s="4"/>
      <c r="K25" s="4"/>
      <c r="L25" s="4"/>
      <c r="M25" s="4"/>
      <c r="N25" s="4"/>
      <c r="O25" s="4"/>
      <c r="P25" s="4"/>
      <c r="Q25" s="4"/>
      <c r="R25" s="4"/>
      <c r="S25" s="4"/>
      <c r="T25" s="4"/>
      <c r="U25" s="4"/>
      <c r="V25" s="4"/>
      <c r="W25" s="4"/>
      <c r="X25" s="4"/>
      <c r="Y25" s="4"/>
      <c r="Z25"/>
      <c r="AA25"/>
      <c r="AB25"/>
      <c r="AC25"/>
      <c r="AD25"/>
      <c r="AE25"/>
      <c r="AF25"/>
      <c r="AG25"/>
      <c r="AH25"/>
      <c r="AI25"/>
      <c r="AJ25"/>
      <c r="AK25"/>
      <c r="AL25"/>
      <c r="AM25"/>
      <c r="AN25"/>
      <c r="AO25"/>
      <c r="AP25"/>
    </row>
    <row r="26" spans="1:50" ht="14.1"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c r="AA26"/>
      <c r="AB26"/>
      <c r="AC26"/>
      <c r="AD26"/>
      <c r="AE26"/>
      <c r="AF26"/>
      <c r="AG26"/>
      <c r="AH26"/>
      <c r="AI26"/>
      <c r="AJ26"/>
      <c r="AK26"/>
      <c r="AL26"/>
      <c r="AM26"/>
      <c r="AN26"/>
      <c r="AO26"/>
      <c r="AP26"/>
    </row>
    <row r="27" spans="1:50" ht="14.1" customHeight="1" x14ac:dyDescent="0.3">
      <c r="A27" s="15" t="s">
        <v>1233</v>
      </c>
      <c r="B27" s="13"/>
      <c r="C27" s="13"/>
      <c r="D27" s="13"/>
      <c r="E27" s="13"/>
      <c r="F27" s="13"/>
      <c r="G27" s="13"/>
      <c r="H27" s="13"/>
      <c r="I27" s="13"/>
      <c r="J27" s="13"/>
      <c r="K27" s="13"/>
      <c r="L27" s="13"/>
      <c r="M27" s="13"/>
      <c r="N27" s="13"/>
      <c r="O27" s="13"/>
      <c r="P27" s="13"/>
      <c r="Q27" s="13"/>
      <c r="R27" s="13"/>
      <c r="S27" s="13"/>
      <c r="T27" s="13"/>
      <c r="U27" s="13"/>
      <c r="V27" s="13"/>
      <c r="W27" s="13"/>
      <c r="X27" s="13"/>
      <c r="Y27"/>
      <c r="Z27"/>
      <c r="AA27"/>
      <c r="AB27"/>
      <c r="AC27"/>
      <c r="AD27"/>
      <c r="AE27"/>
      <c r="AF27"/>
      <c r="AG27"/>
      <c r="AH27"/>
      <c r="AI27"/>
      <c r="AJ27"/>
      <c r="AK27"/>
      <c r="AL27"/>
    </row>
    <row r="28" spans="1:50" ht="14.1" customHeight="1" x14ac:dyDescent="0.3">
      <c r="A28" s="16" t="s">
        <v>82</v>
      </c>
      <c r="B28" s="16">
        <v>1002</v>
      </c>
      <c r="C28" s="16">
        <v>1004</v>
      </c>
      <c r="D28" s="94">
        <v>1006</v>
      </c>
      <c r="E28" s="16">
        <v>1008</v>
      </c>
      <c r="F28" s="16">
        <v>1010</v>
      </c>
      <c r="G28" s="16">
        <v>1012</v>
      </c>
      <c r="H28" s="95">
        <v>1014</v>
      </c>
      <c r="I28" s="16">
        <v>1016</v>
      </c>
      <c r="J28" s="16">
        <v>1018</v>
      </c>
      <c r="K28" s="16">
        <v>1020</v>
      </c>
      <c r="L28" s="16">
        <v>1022</v>
      </c>
      <c r="M28" s="16">
        <v>1024</v>
      </c>
      <c r="N28" s="16">
        <v>1026</v>
      </c>
      <c r="O28" s="16">
        <v>1028</v>
      </c>
      <c r="P28" s="16">
        <v>1030</v>
      </c>
      <c r="Q28" s="16">
        <v>1032</v>
      </c>
      <c r="R28" s="16">
        <v>1034</v>
      </c>
      <c r="S28" s="16">
        <v>1036</v>
      </c>
      <c r="T28" s="16">
        <v>1038</v>
      </c>
      <c r="U28" s="16">
        <v>1040</v>
      </c>
      <c r="V28" s="16">
        <v>1042</v>
      </c>
      <c r="W28" s="16">
        <v>1044</v>
      </c>
      <c r="X28" s="16">
        <v>1046</v>
      </c>
      <c r="Y28"/>
      <c r="Z28"/>
      <c r="AA28"/>
      <c r="AB28"/>
      <c r="AC28"/>
      <c r="AD28"/>
      <c r="AE28"/>
      <c r="AF28"/>
      <c r="AG28"/>
      <c r="AH28"/>
      <c r="AI28"/>
      <c r="AJ28"/>
      <c r="AK28"/>
      <c r="AL28"/>
    </row>
    <row r="29" spans="1:50" ht="14.1" customHeight="1" x14ac:dyDescent="0.3">
      <c r="A29" s="18" t="s">
        <v>83</v>
      </c>
      <c r="B29" s="18" t="s">
        <v>1155</v>
      </c>
      <c r="C29" s="18" t="s">
        <v>1156</v>
      </c>
      <c r="D29" s="18" t="s">
        <v>1157</v>
      </c>
      <c r="E29" s="18" t="s">
        <v>1158</v>
      </c>
      <c r="F29" s="18" t="s">
        <v>836</v>
      </c>
      <c r="G29" s="18" t="s">
        <v>1159</v>
      </c>
      <c r="H29" s="18" t="s">
        <v>1160</v>
      </c>
      <c r="I29" s="18" t="s">
        <v>1161</v>
      </c>
      <c r="J29" s="18" t="s">
        <v>1162</v>
      </c>
      <c r="K29" s="18" t="s">
        <v>1163</v>
      </c>
      <c r="L29" s="18" t="s">
        <v>1062</v>
      </c>
      <c r="M29" s="18" t="s">
        <v>1063</v>
      </c>
      <c r="N29" s="18" t="s">
        <v>1064</v>
      </c>
      <c r="O29" s="18" t="s">
        <v>1065</v>
      </c>
      <c r="P29" s="18" t="s">
        <v>1066</v>
      </c>
      <c r="Q29" s="18" t="s">
        <v>1067</v>
      </c>
      <c r="R29" s="18" t="s">
        <v>1164</v>
      </c>
      <c r="S29" s="18" t="s">
        <v>1165</v>
      </c>
      <c r="T29" s="18" t="s">
        <v>1166</v>
      </c>
      <c r="U29" s="18" t="s">
        <v>1167</v>
      </c>
      <c r="V29" s="18" t="s">
        <v>1071</v>
      </c>
      <c r="W29" s="18" t="s">
        <v>1072</v>
      </c>
      <c r="X29" s="18" t="s">
        <v>640</v>
      </c>
      <c r="Y29"/>
      <c r="Z29"/>
      <c r="AA29"/>
      <c r="AB29"/>
      <c r="AC29"/>
      <c r="AD29"/>
      <c r="AE29"/>
      <c r="AF29"/>
      <c r="AG29"/>
      <c r="AH29"/>
      <c r="AI29"/>
      <c r="AJ29"/>
      <c r="AK29"/>
      <c r="AL29"/>
    </row>
    <row r="30" spans="1:50" ht="14.1" customHeight="1" x14ac:dyDescent="0.3">
      <c r="A30"/>
      <c r="B30"/>
      <c r="C30"/>
      <c r="D30"/>
      <c r="E30"/>
      <c r="F30"/>
      <c r="G30"/>
      <c r="H30"/>
      <c r="I30"/>
      <c r="J30"/>
      <c r="K30"/>
      <c r="L30"/>
      <c r="M30"/>
      <c r="N30"/>
      <c r="O30"/>
      <c r="P30"/>
      <c r="Q30"/>
      <c r="R30"/>
      <c r="S30"/>
      <c r="T30"/>
      <c r="U30"/>
      <c r="V30"/>
      <c r="W30"/>
      <c r="X30"/>
      <c r="Y30"/>
      <c r="Z30"/>
      <c r="AA30"/>
      <c r="AB30"/>
      <c r="AC30"/>
      <c r="AD30"/>
      <c r="AE30"/>
      <c r="AF30"/>
      <c r="AG30"/>
      <c r="AH30"/>
      <c r="AI30"/>
      <c r="AJ30"/>
      <c r="AK30"/>
      <c r="AL30"/>
    </row>
    <row r="31" spans="1:50" ht="14.1" customHeight="1" x14ac:dyDescent="0.3">
      <c r="A31" s="7" t="s">
        <v>325</v>
      </c>
      <c r="B31" s="20">
        <v>2.6</v>
      </c>
      <c r="C31" s="20">
        <v>5.2</v>
      </c>
      <c r="D31" s="23">
        <v>18.8</v>
      </c>
      <c r="E31" s="20">
        <v>27.6</v>
      </c>
      <c r="F31" s="20">
        <v>13.8</v>
      </c>
      <c r="G31" s="20">
        <v>5.2</v>
      </c>
      <c r="H31" s="20">
        <v>14.4</v>
      </c>
      <c r="I31" s="20">
        <v>53</v>
      </c>
      <c r="J31" s="20">
        <v>12</v>
      </c>
      <c r="K31" s="20">
        <v>8.2000000000000011</v>
      </c>
      <c r="L31" s="20">
        <v>7.6000000000000014</v>
      </c>
      <c r="M31" s="20">
        <v>10.6</v>
      </c>
      <c r="N31" s="20">
        <v>16</v>
      </c>
      <c r="O31" s="20">
        <v>10</v>
      </c>
      <c r="P31" s="20">
        <v>9</v>
      </c>
      <c r="Q31" s="20">
        <v>7.8000000000000007</v>
      </c>
      <c r="R31" s="20">
        <v>5.4</v>
      </c>
      <c r="S31" s="20">
        <v>4.4000000000000004</v>
      </c>
      <c r="T31" s="20">
        <v>2.4</v>
      </c>
      <c r="U31" s="20">
        <v>12.2</v>
      </c>
      <c r="V31" s="20">
        <v>7.6000000000000014</v>
      </c>
      <c r="W31" s="20">
        <v>8.2000000000000011</v>
      </c>
      <c r="X31" s="20">
        <v>11</v>
      </c>
      <c r="Y31"/>
      <c r="Z31"/>
      <c r="AA31" s="212"/>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row>
    <row r="32" spans="1:50" ht="14.1" customHeight="1" x14ac:dyDescent="0.3">
      <c r="A32" s="7" t="s">
        <v>370</v>
      </c>
      <c r="B32" s="20">
        <v>2.6</v>
      </c>
      <c r="C32" s="20">
        <v>5.2</v>
      </c>
      <c r="D32" s="23">
        <v>18.8</v>
      </c>
      <c r="E32" s="20">
        <v>28.6</v>
      </c>
      <c r="F32" s="20">
        <v>14.6</v>
      </c>
      <c r="G32" s="20">
        <v>5.2</v>
      </c>
      <c r="H32" s="20">
        <v>13.6</v>
      </c>
      <c r="I32" s="20">
        <v>53</v>
      </c>
      <c r="J32" s="20">
        <v>12.8</v>
      </c>
      <c r="K32" s="20">
        <v>8.2000000000000011</v>
      </c>
      <c r="L32" s="20">
        <v>8.4</v>
      </c>
      <c r="M32" s="20">
        <v>10.4</v>
      </c>
      <c r="N32" s="20">
        <v>16.2</v>
      </c>
      <c r="O32" s="20">
        <v>10</v>
      </c>
      <c r="P32" s="20">
        <v>9</v>
      </c>
      <c r="Q32" s="20">
        <v>7.8000000000000007</v>
      </c>
      <c r="R32" s="20">
        <v>5.4</v>
      </c>
      <c r="S32" s="20">
        <v>4.4000000000000004</v>
      </c>
      <c r="T32" s="20">
        <v>3</v>
      </c>
      <c r="U32" s="20">
        <v>12.2</v>
      </c>
      <c r="V32" s="20">
        <v>7.6000000000000014</v>
      </c>
      <c r="W32" s="20">
        <v>8.4</v>
      </c>
      <c r="X32" s="20">
        <v>11</v>
      </c>
      <c r="Y32"/>
      <c r="Z32"/>
      <c r="AA32" s="212"/>
      <c r="AB32" s="213"/>
      <c r="AC32" s="213"/>
      <c r="AD32" s="213"/>
      <c r="AE32" s="213"/>
      <c r="AF32" s="213"/>
      <c r="AG32" s="213"/>
      <c r="AH32" s="213"/>
      <c r="AI32" s="213"/>
      <c r="AJ32" s="213"/>
      <c r="AK32" s="213"/>
      <c r="AL32" s="213"/>
      <c r="AM32" s="213"/>
      <c r="AN32" s="213"/>
      <c r="AO32" s="213"/>
      <c r="AP32" s="213"/>
      <c r="AQ32" s="213"/>
      <c r="AR32" s="213"/>
      <c r="AS32" s="213"/>
      <c r="AT32" s="213"/>
      <c r="AU32" s="213"/>
      <c r="AV32" s="213"/>
      <c r="AW32" s="213"/>
      <c r="AX32" s="213"/>
    </row>
    <row r="33" spans="1:50" ht="14.1" customHeight="1" x14ac:dyDescent="0.3">
      <c r="A33" s="7" t="s">
        <v>371</v>
      </c>
      <c r="B33" s="20">
        <v>2.2000000000000002</v>
      </c>
      <c r="C33" s="20">
        <v>8</v>
      </c>
      <c r="D33" s="23">
        <v>17.2</v>
      </c>
      <c r="E33" s="20">
        <v>30.4</v>
      </c>
      <c r="F33" s="20">
        <v>15.8</v>
      </c>
      <c r="G33" s="20">
        <v>6</v>
      </c>
      <c r="H33" s="20">
        <v>14</v>
      </c>
      <c r="I33" s="20">
        <v>57.2</v>
      </c>
      <c r="J33" s="20">
        <v>10.6</v>
      </c>
      <c r="K33" s="20">
        <v>6.4</v>
      </c>
      <c r="L33" s="20">
        <v>6.4</v>
      </c>
      <c r="M33" s="20">
        <v>8.8000000000000007</v>
      </c>
      <c r="N33" s="20">
        <v>16</v>
      </c>
      <c r="O33" s="20">
        <v>8.6</v>
      </c>
      <c r="P33" s="20">
        <v>9.2000000000000011</v>
      </c>
      <c r="Q33" s="20">
        <v>7.8000000000000007</v>
      </c>
      <c r="R33" s="20">
        <v>5.3000000000000007</v>
      </c>
      <c r="S33" s="20">
        <v>2.6</v>
      </c>
      <c r="T33" s="20">
        <v>4</v>
      </c>
      <c r="U33" s="20">
        <v>11</v>
      </c>
      <c r="V33" s="20">
        <v>6.4</v>
      </c>
      <c r="W33" s="20">
        <v>7.8000000000000007</v>
      </c>
      <c r="X33" s="20">
        <v>9</v>
      </c>
      <c r="Y33"/>
      <c r="Z33"/>
      <c r="AA33" s="212"/>
      <c r="AB33" s="213"/>
      <c r="AC33" s="213"/>
      <c r="AD33" s="213"/>
      <c r="AE33" s="213"/>
      <c r="AF33" s="213"/>
      <c r="AG33" s="213"/>
      <c r="AH33" s="213"/>
      <c r="AI33" s="213"/>
      <c r="AJ33" s="213"/>
      <c r="AK33" s="213"/>
      <c r="AL33" s="213"/>
      <c r="AM33" s="213"/>
      <c r="AN33" s="213"/>
      <c r="AO33" s="213"/>
      <c r="AP33" s="213"/>
      <c r="AQ33" s="213"/>
      <c r="AR33" s="213"/>
      <c r="AS33" s="213"/>
      <c r="AT33" s="213"/>
      <c r="AU33" s="213"/>
      <c r="AV33" s="213"/>
      <c r="AW33" s="213"/>
      <c r="AX33" s="213"/>
    </row>
    <row r="34" spans="1:50" ht="14.1" customHeight="1" x14ac:dyDescent="0.3">
      <c r="A34" s="7" t="s">
        <v>372</v>
      </c>
      <c r="B34" s="20">
        <v>2.2000000000000002</v>
      </c>
      <c r="C34" s="20">
        <v>5.2</v>
      </c>
      <c r="D34" s="23">
        <v>8.6</v>
      </c>
      <c r="E34" s="20">
        <v>21.2</v>
      </c>
      <c r="F34" s="20">
        <v>13.4</v>
      </c>
      <c r="G34" s="20">
        <v>5.2</v>
      </c>
      <c r="H34" s="20">
        <v>11.8</v>
      </c>
      <c r="I34" s="20">
        <v>44.8</v>
      </c>
      <c r="J34" s="20">
        <v>8.8000000000000007</v>
      </c>
      <c r="K34" s="20">
        <v>5.2</v>
      </c>
      <c r="L34" s="20">
        <v>7.4</v>
      </c>
      <c r="M34" s="20">
        <v>9.8000000000000007</v>
      </c>
      <c r="N34" s="20">
        <v>14.8</v>
      </c>
      <c r="O34" s="20">
        <v>7.2</v>
      </c>
      <c r="P34" s="20">
        <v>7.2</v>
      </c>
      <c r="Q34" s="20">
        <v>7.2</v>
      </c>
      <c r="R34" s="20">
        <v>6.3000000000000007</v>
      </c>
      <c r="S34" s="20">
        <v>4.8000000000000007</v>
      </c>
      <c r="T34" s="20">
        <v>3.2</v>
      </c>
      <c r="U34" s="20">
        <v>11.7</v>
      </c>
      <c r="V34" s="20">
        <v>9.4</v>
      </c>
      <c r="W34" s="20">
        <v>12</v>
      </c>
      <c r="X34" s="20">
        <v>10.6</v>
      </c>
      <c r="Y34"/>
      <c r="Z34"/>
      <c r="AA34" s="212"/>
      <c r="AB34" s="213"/>
      <c r="AC34" s="213"/>
      <c r="AD34" s="213"/>
      <c r="AE34" s="213"/>
      <c r="AF34" s="213"/>
      <c r="AG34" s="213"/>
      <c r="AH34" s="213"/>
      <c r="AI34" s="213"/>
      <c r="AJ34" s="213"/>
      <c r="AK34" s="213"/>
      <c r="AL34" s="213"/>
      <c r="AM34" s="213"/>
      <c r="AN34" s="213"/>
      <c r="AO34" s="213"/>
      <c r="AP34" s="213"/>
      <c r="AQ34" s="213"/>
      <c r="AR34" s="213"/>
      <c r="AS34" s="213"/>
      <c r="AT34" s="213"/>
      <c r="AU34" s="213"/>
      <c r="AV34" s="213"/>
      <c r="AW34" s="213"/>
      <c r="AX34" s="213"/>
    </row>
    <row r="35" spans="1:50" ht="14.1" customHeight="1" x14ac:dyDescent="0.3">
      <c r="A35" s="7" t="s">
        <v>373</v>
      </c>
      <c r="B35" s="20">
        <v>2</v>
      </c>
      <c r="C35" s="20">
        <v>3.2</v>
      </c>
      <c r="D35" s="23">
        <v>6.4</v>
      </c>
      <c r="E35" s="20">
        <v>9.8000000000000007</v>
      </c>
      <c r="F35" s="20">
        <v>6.4</v>
      </c>
      <c r="G35" s="20">
        <v>3.6</v>
      </c>
      <c r="H35" s="20">
        <v>3.8</v>
      </c>
      <c r="I35" s="20">
        <v>8.5</v>
      </c>
      <c r="J35" s="20">
        <v>3.2</v>
      </c>
      <c r="K35" s="20">
        <v>2.2000000000000002</v>
      </c>
      <c r="L35" s="20">
        <v>5.4</v>
      </c>
      <c r="M35" s="20">
        <v>16</v>
      </c>
      <c r="N35" s="20">
        <v>3.8</v>
      </c>
      <c r="O35" s="20">
        <v>5.4</v>
      </c>
      <c r="P35" s="20">
        <v>5.2</v>
      </c>
      <c r="Q35" s="20">
        <v>7</v>
      </c>
      <c r="R35" s="20">
        <v>6.6000000000000014</v>
      </c>
      <c r="S35" s="20">
        <v>11.4</v>
      </c>
      <c r="T35" s="20">
        <v>5.6000000000000014</v>
      </c>
      <c r="U35" s="20">
        <v>10.5</v>
      </c>
      <c r="V35" s="20">
        <v>13</v>
      </c>
      <c r="W35" s="20">
        <v>17.8</v>
      </c>
      <c r="X35" s="20">
        <v>13.4</v>
      </c>
      <c r="Y35"/>
      <c r="Z35"/>
      <c r="AA35" s="212"/>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row>
    <row r="36" spans="1:50" ht="14.1" customHeight="1" x14ac:dyDescent="0.3">
      <c r="A36" s="7" t="s">
        <v>374</v>
      </c>
      <c r="B36" s="20">
        <v>2</v>
      </c>
      <c r="C36" s="20">
        <v>2.2000000000000002</v>
      </c>
      <c r="D36" s="23">
        <v>5</v>
      </c>
      <c r="E36" s="20">
        <v>3.4</v>
      </c>
      <c r="F36" s="20">
        <v>6</v>
      </c>
      <c r="G36" s="20">
        <v>3.4</v>
      </c>
      <c r="H36" s="20">
        <v>3.2</v>
      </c>
      <c r="I36" s="20">
        <v>4.4000000000000004</v>
      </c>
      <c r="J36" s="20">
        <v>3</v>
      </c>
      <c r="K36" s="20">
        <v>2</v>
      </c>
      <c r="L36" s="20">
        <v>5.6000000000000014</v>
      </c>
      <c r="M36" s="20">
        <v>13</v>
      </c>
      <c r="N36" s="20">
        <v>3.6</v>
      </c>
      <c r="O36" s="20">
        <v>5</v>
      </c>
      <c r="P36" s="20">
        <v>6</v>
      </c>
      <c r="Q36" s="20">
        <v>5.6000000000000014</v>
      </c>
      <c r="R36" s="20">
        <v>6.3000000000000007</v>
      </c>
      <c r="S36" s="20">
        <v>15.4</v>
      </c>
      <c r="T36" s="20">
        <v>7.2</v>
      </c>
      <c r="U36" s="20">
        <v>11.5</v>
      </c>
      <c r="V36" s="20">
        <v>14</v>
      </c>
      <c r="W36" s="20">
        <v>18.8</v>
      </c>
      <c r="X36" s="20">
        <v>13.4</v>
      </c>
      <c r="Y36"/>
      <c r="Z36"/>
      <c r="AA36" s="212"/>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row>
    <row r="37" spans="1:50" ht="14.1" customHeight="1" x14ac:dyDescent="0.3">
      <c r="A37" s="7" t="s">
        <v>375</v>
      </c>
      <c r="B37" s="20">
        <v>1.2</v>
      </c>
      <c r="C37" s="20">
        <v>3</v>
      </c>
      <c r="D37" s="23">
        <v>5</v>
      </c>
      <c r="E37" s="20">
        <v>3.4</v>
      </c>
      <c r="F37" s="20">
        <v>5.2</v>
      </c>
      <c r="G37" s="20">
        <v>3.2</v>
      </c>
      <c r="H37" s="20">
        <v>3.2</v>
      </c>
      <c r="I37" s="20">
        <v>3.3</v>
      </c>
      <c r="J37" s="20">
        <v>3</v>
      </c>
      <c r="K37" s="20">
        <v>2.2000000000000002</v>
      </c>
      <c r="L37" s="20">
        <v>5.6000000000000014</v>
      </c>
      <c r="M37" s="20">
        <v>12.6</v>
      </c>
      <c r="N37" s="20">
        <v>5.4</v>
      </c>
      <c r="O37" s="20">
        <v>4.2</v>
      </c>
      <c r="P37" s="20">
        <v>6.2</v>
      </c>
      <c r="Q37" s="20">
        <v>5.6000000000000014</v>
      </c>
      <c r="R37" s="20">
        <v>5.5</v>
      </c>
      <c r="S37" s="20">
        <v>15.2</v>
      </c>
      <c r="T37" s="20">
        <v>5.6000000000000014</v>
      </c>
      <c r="U37" s="20">
        <v>10.3</v>
      </c>
      <c r="V37" s="20">
        <v>12.4</v>
      </c>
      <c r="W37" s="20">
        <v>15.2</v>
      </c>
      <c r="X37" s="20">
        <v>11</v>
      </c>
      <c r="Y37"/>
      <c r="Z37"/>
      <c r="AA37" s="212"/>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row>
    <row r="38" spans="1:50" ht="14.1" customHeight="1" x14ac:dyDescent="0.3">
      <c r="A38" s="7" t="s">
        <v>376</v>
      </c>
      <c r="B38" s="20">
        <v>2</v>
      </c>
      <c r="C38" s="20">
        <v>3</v>
      </c>
      <c r="D38" s="23">
        <v>4.2</v>
      </c>
      <c r="E38" s="20">
        <v>3.4</v>
      </c>
      <c r="F38" s="20">
        <v>4.2</v>
      </c>
      <c r="G38" s="20">
        <v>4</v>
      </c>
      <c r="H38" s="20">
        <v>3.2</v>
      </c>
      <c r="I38" s="20">
        <v>3.5</v>
      </c>
      <c r="J38" s="20">
        <v>3</v>
      </c>
      <c r="K38" s="20">
        <v>2.2000000000000002</v>
      </c>
      <c r="L38" s="20">
        <v>6.4</v>
      </c>
      <c r="M38" s="20">
        <v>12.4</v>
      </c>
      <c r="N38" s="20">
        <v>5.4</v>
      </c>
      <c r="O38" s="20">
        <v>5.2</v>
      </c>
      <c r="P38" s="20">
        <v>5.4</v>
      </c>
      <c r="Q38" s="20">
        <v>5.4</v>
      </c>
      <c r="R38" s="20">
        <v>5.3000000000000007</v>
      </c>
      <c r="S38" s="20">
        <v>15.2</v>
      </c>
      <c r="T38" s="20">
        <v>5.6000000000000014</v>
      </c>
      <c r="U38" s="20">
        <v>9.4</v>
      </c>
      <c r="V38" s="20">
        <v>9.2000000000000011</v>
      </c>
      <c r="W38" s="20">
        <v>14.4</v>
      </c>
      <c r="X38" s="20">
        <v>10.8</v>
      </c>
      <c r="Y38"/>
      <c r="Z38"/>
      <c r="AA38" s="212"/>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row>
    <row r="39" spans="1:50" ht="14.1" customHeight="1" x14ac:dyDescent="0.3">
      <c r="A39" s="7" t="s">
        <v>377</v>
      </c>
      <c r="B39" s="20">
        <v>4</v>
      </c>
      <c r="C39" s="20">
        <v>3</v>
      </c>
      <c r="D39" s="23">
        <v>5</v>
      </c>
      <c r="E39" s="20">
        <v>3.6</v>
      </c>
      <c r="F39" s="20">
        <v>6.2</v>
      </c>
      <c r="G39" s="20">
        <v>4</v>
      </c>
      <c r="H39" s="20">
        <v>3</v>
      </c>
      <c r="I39" s="20">
        <v>3.3</v>
      </c>
      <c r="J39" s="20">
        <v>3</v>
      </c>
      <c r="K39" s="20">
        <v>1.4</v>
      </c>
      <c r="L39" s="20">
        <v>6.4</v>
      </c>
      <c r="M39" s="20">
        <v>12.2</v>
      </c>
      <c r="N39" s="20">
        <v>5.2</v>
      </c>
      <c r="O39" s="20">
        <v>6</v>
      </c>
      <c r="P39" s="20">
        <v>5.8000000000000007</v>
      </c>
      <c r="Q39" s="20">
        <v>5.9</v>
      </c>
      <c r="R39" s="20">
        <v>6.2</v>
      </c>
      <c r="S39" s="20">
        <v>14.2</v>
      </c>
      <c r="T39" s="20">
        <v>5.4</v>
      </c>
      <c r="U39" s="20">
        <v>8.2000000000000011</v>
      </c>
      <c r="V39" s="20">
        <v>7.7</v>
      </c>
      <c r="W39" s="20">
        <v>12.8</v>
      </c>
      <c r="X39" s="20">
        <v>10.8</v>
      </c>
      <c r="Y39"/>
      <c r="Z39"/>
      <c r="AA39" s="212"/>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row>
    <row r="40" spans="1:50" ht="14.1" customHeight="1" x14ac:dyDescent="0.3">
      <c r="A40" s="7" t="s">
        <v>1052</v>
      </c>
      <c r="B40" s="20">
        <v>3.2</v>
      </c>
      <c r="C40" s="20">
        <v>2</v>
      </c>
      <c r="D40" s="23">
        <v>4.2</v>
      </c>
      <c r="E40" s="20">
        <v>3.6</v>
      </c>
      <c r="F40" s="20">
        <v>4.4000000000000004</v>
      </c>
      <c r="G40" s="20">
        <v>3.2</v>
      </c>
      <c r="H40" s="20">
        <v>3</v>
      </c>
      <c r="I40" s="20">
        <v>3.6</v>
      </c>
      <c r="J40" s="20">
        <v>3</v>
      </c>
      <c r="K40" s="20">
        <v>3</v>
      </c>
      <c r="L40" s="20">
        <v>6.4</v>
      </c>
      <c r="M40" s="20">
        <v>11.2</v>
      </c>
      <c r="N40" s="20">
        <v>6.8000000000000007</v>
      </c>
      <c r="O40" s="20">
        <v>5.6000000000000014</v>
      </c>
      <c r="P40" s="20">
        <v>5.8000000000000007</v>
      </c>
      <c r="Q40" s="20">
        <v>5.9</v>
      </c>
      <c r="R40" s="20">
        <v>6.8000000000000007</v>
      </c>
      <c r="S40" s="20">
        <v>15.2</v>
      </c>
      <c r="T40" s="20">
        <v>5</v>
      </c>
      <c r="U40" s="20">
        <v>7.4</v>
      </c>
      <c r="V40" s="20">
        <v>7.7</v>
      </c>
      <c r="W40" s="20">
        <v>12.8</v>
      </c>
      <c r="X40" s="20">
        <v>10.8</v>
      </c>
      <c r="Y40"/>
      <c r="Z40"/>
      <c r="AA40" s="212"/>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row>
    <row r="41" spans="1:50" ht="14.1" customHeight="1" thickBot="1" x14ac:dyDescent="0.35">
      <c r="A41" s="7" t="s">
        <v>1051</v>
      </c>
      <c r="B41" s="20">
        <v>4</v>
      </c>
      <c r="C41" s="20">
        <v>2.2000000000000002</v>
      </c>
      <c r="D41" s="23">
        <v>4</v>
      </c>
      <c r="E41" s="20">
        <v>3.8</v>
      </c>
      <c r="F41" s="20">
        <v>4.4000000000000004</v>
      </c>
      <c r="G41" s="20">
        <v>3</v>
      </c>
      <c r="H41" s="20">
        <v>1.8</v>
      </c>
      <c r="I41" s="20">
        <v>3.2</v>
      </c>
      <c r="J41" s="20">
        <v>3</v>
      </c>
      <c r="K41" s="20">
        <v>2.2000000000000002</v>
      </c>
      <c r="L41" s="20">
        <v>6.2</v>
      </c>
      <c r="M41" s="20">
        <v>9.4</v>
      </c>
      <c r="N41" s="20">
        <v>5</v>
      </c>
      <c r="O41" s="20">
        <v>5.4</v>
      </c>
      <c r="P41" s="20">
        <v>4.4000000000000004</v>
      </c>
      <c r="Q41" s="20">
        <v>4</v>
      </c>
      <c r="R41" s="20">
        <v>6.2</v>
      </c>
      <c r="S41" s="20">
        <v>10.4</v>
      </c>
      <c r="T41" s="20">
        <v>5.2</v>
      </c>
      <c r="U41" s="20">
        <v>8.3000000000000007</v>
      </c>
      <c r="V41" s="20">
        <v>6</v>
      </c>
      <c r="W41" s="20">
        <v>10.199999999999999</v>
      </c>
      <c r="X41" s="20">
        <v>9.2000000000000011</v>
      </c>
      <c r="Y41"/>
      <c r="Z41"/>
      <c r="AA41" s="212"/>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row>
    <row r="42" spans="1:50" ht="14.1" customHeight="1" thickBot="1" x14ac:dyDescent="0.35">
      <c r="A42" s="208" t="s">
        <v>1050</v>
      </c>
      <c r="B42" s="209">
        <v>4</v>
      </c>
      <c r="C42" s="209">
        <v>2</v>
      </c>
      <c r="D42" s="214">
        <v>1.2</v>
      </c>
      <c r="E42" s="209">
        <v>1.4</v>
      </c>
      <c r="F42" s="209">
        <v>1.2</v>
      </c>
      <c r="G42" s="209">
        <v>2.2000000000000002</v>
      </c>
      <c r="H42" s="209">
        <v>1.5</v>
      </c>
      <c r="I42" s="209">
        <v>1.6</v>
      </c>
      <c r="J42" s="209">
        <v>2.2000000000000002</v>
      </c>
      <c r="K42" s="209">
        <v>1.4</v>
      </c>
      <c r="L42" s="209">
        <v>5.4</v>
      </c>
      <c r="M42" s="209">
        <v>8</v>
      </c>
      <c r="N42" s="209">
        <v>5</v>
      </c>
      <c r="O42" s="209">
        <v>4.2</v>
      </c>
      <c r="P42" s="209">
        <v>4.4000000000000004</v>
      </c>
      <c r="Q42" s="209">
        <v>3.1</v>
      </c>
      <c r="R42" s="209">
        <v>6</v>
      </c>
      <c r="S42" s="209">
        <v>8</v>
      </c>
      <c r="T42" s="209">
        <v>6.4</v>
      </c>
      <c r="U42" s="209">
        <v>8.5</v>
      </c>
      <c r="V42" s="209">
        <v>5.6000000000000014</v>
      </c>
      <c r="W42" s="209">
        <v>10</v>
      </c>
      <c r="X42" s="209">
        <v>8.2000000000000011</v>
      </c>
      <c r="Y42" s="210"/>
      <c r="Z42"/>
      <c r="AA42" s="212"/>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row>
    <row r="43" spans="1:50" ht="14.1" customHeight="1" x14ac:dyDescent="0.3">
      <c r="A43" s="7" t="s">
        <v>1049</v>
      </c>
      <c r="B43" s="20">
        <v>4</v>
      </c>
      <c r="C43" s="20">
        <v>2</v>
      </c>
      <c r="D43" s="23">
        <v>1.2</v>
      </c>
      <c r="E43" s="20">
        <v>1.4</v>
      </c>
      <c r="F43" s="20">
        <v>1.2</v>
      </c>
      <c r="G43" s="20">
        <v>2</v>
      </c>
      <c r="H43" s="20">
        <v>1.5</v>
      </c>
      <c r="I43" s="20">
        <v>1.6</v>
      </c>
      <c r="J43" s="20">
        <v>2</v>
      </c>
      <c r="K43" s="20">
        <v>1.4</v>
      </c>
      <c r="L43" s="20">
        <v>5.4</v>
      </c>
      <c r="M43" s="20">
        <v>7.2</v>
      </c>
      <c r="N43" s="20">
        <v>5</v>
      </c>
      <c r="O43" s="20">
        <v>4.2</v>
      </c>
      <c r="P43" s="20">
        <v>4.4000000000000004</v>
      </c>
      <c r="Q43" s="20">
        <v>3.1</v>
      </c>
      <c r="R43" s="20">
        <v>6</v>
      </c>
      <c r="S43" s="20">
        <v>7</v>
      </c>
      <c r="T43" s="20">
        <v>6.2</v>
      </c>
      <c r="U43" s="20">
        <v>7.6000000000000014</v>
      </c>
      <c r="V43" s="20">
        <v>4.8000000000000007</v>
      </c>
      <c r="W43" s="20">
        <v>9</v>
      </c>
      <c r="X43" s="20">
        <v>8.2000000000000011</v>
      </c>
      <c r="Y43"/>
      <c r="Z43"/>
      <c r="AA43" s="212"/>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row>
    <row r="44" spans="1:50" ht="14.1" customHeight="1" x14ac:dyDescent="0.3">
      <c r="A44" s="7" t="s">
        <v>893</v>
      </c>
      <c r="B44" s="20">
        <v>0</v>
      </c>
      <c r="C44" s="20">
        <v>0</v>
      </c>
      <c r="D44" s="23">
        <v>0</v>
      </c>
      <c r="E44" s="20">
        <v>0</v>
      </c>
      <c r="F44" s="20">
        <v>0.2</v>
      </c>
      <c r="G44" s="20">
        <v>0</v>
      </c>
      <c r="H44" s="20">
        <v>0</v>
      </c>
      <c r="I44" s="20">
        <v>0</v>
      </c>
      <c r="J44" s="20">
        <v>0.2</v>
      </c>
      <c r="K44" s="20">
        <v>0.2</v>
      </c>
      <c r="L44" s="20">
        <v>0</v>
      </c>
      <c r="M44" s="20">
        <v>0</v>
      </c>
      <c r="N44" s="20">
        <v>1.2</v>
      </c>
      <c r="O44" s="20">
        <v>1.2</v>
      </c>
      <c r="P44" s="20">
        <v>0</v>
      </c>
      <c r="Q44" s="20">
        <v>0</v>
      </c>
      <c r="R44" s="20">
        <v>0</v>
      </c>
      <c r="S44" s="20">
        <v>0</v>
      </c>
      <c r="T44" s="20">
        <v>0</v>
      </c>
      <c r="U44" s="20">
        <v>0.2</v>
      </c>
      <c r="V44" s="20">
        <v>0</v>
      </c>
      <c r="W44" s="20">
        <v>0</v>
      </c>
      <c r="X44" s="20">
        <v>0.60000000000000009</v>
      </c>
      <c r="Y44"/>
      <c r="Z44"/>
      <c r="AA44" s="212"/>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row>
    <row r="45" spans="1:50" ht="14.1" customHeight="1" x14ac:dyDescent="0.3">
      <c r="A45" s="21" t="s">
        <v>116</v>
      </c>
      <c r="B45" s="22">
        <f t="shared" ref="B45:X45" si="2">MAX(B31:B44)</f>
        <v>4</v>
      </c>
      <c r="C45" s="22">
        <f t="shared" si="2"/>
        <v>8</v>
      </c>
      <c r="D45" s="22">
        <f t="shared" si="2"/>
        <v>18.8</v>
      </c>
      <c r="E45" s="22">
        <f t="shared" si="2"/>
        <v>30.4</v>
      </c>
      <c r="F45" s="22">
        <f t="shared" si="2"/>
        <v>15.8</v>
      </c>
      <c r="G45" s="22">
        <f t="shared" si="2"/>
        <v>6</v>
      </c>
      <c r="H45" s="22">
        <f t="shared" si="2"/>
        <v>14.4</v>
      </c>
      <c r="I45" s="22">
        <f t="shared" si="2"/>
        <v>57.2</v>
      </c>
      <c r="J45" s="22">
        <f t="shared" si="2"/>
        <v>12.8</v>
      </c>
      <c r="K45" s="22">
        <f t="shared" si="2"/>
        <v>8.2000000000000011</v>
      </c>
      <c r="L45" s="22">
        <f t="shared" si="2"/>
        <v>8.4</v>
      </c>
      <c r="M45" s="22">
        <f t="shared" si="2"/>
        <v>16</v>
      </c>
      <c r="N45" s="22">
        <f t="shared" si="2"/>
        <v>16.2</v>
      </c>
      <c r="O45" s="22">
        <f t="shared" si="2"/>
        <v>10</v>
      </c>
      <c r="P45" s="22">
        <f t="shared" si="2"/>
        <v>9.2000000000000011</v>
      </c>
      <c r="Q45" s="22">
        <f t="shared" si="2"/>
        <v>7.8000000000000007</v>
      </c>
      <c r="R45" s="22">
        <f t="shared" si="2"/>
        <v>6.8000000000000007</v>
      </c>
      <c r="S45" s="22">
        <f t="shared" si="2"/>
        <v>15.4</v>
      </c>
      <c r="T45" s="22">
        <f t="shared" si="2"/>
        <v>7.2</v>
      </c>
      <c r="U45" s="22">
        <f t="shared" si="2"/>
        <v>12.2</v>
      </c>
      <c r="V45" s="22">
        <f t="shared" si="2"/>
        <v>14</v>
      </c>
      <c r="W45" s="22">
        <f t="shared" si="2"/>
        <v>18.8</v>
      </c>
      <c r="X45" s="22">
        <f t="shared" si="2"/>
        <v>13.4</v>
      </c>
      <c r="Y45"/>
      <c r="Z45"/>
      <c r="AA45" s="212"/>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row>
    <row r="46" spans="1:50" ht="14.1" customHeight="1" x14ac:dyDescent="0.3">
      <c r="A46" s="21" t="s">
        <v>117</v>
      </c>
      <c r="B46" s="23">
        <f t="shared" ref="B46:X46" si="3">HOUR(B29)</f>
        <v>6</v>
      </c>
      <c r="C46" s="23">
        <f t="shared" si="3"/>
        <v>7</v>
      </c>
      <c r="D46" s="23">
        <f t="shared" si="3"/>
        <v>7</v>
      </c>
      <c r="E46" s="23">
        <f t="shared" si="3"/>
        <v>8</v>
      </c>
      <c r="F46" s="23">
        <f t="shared" si="3"/>
        <v>8</v>
      </c>
      <c r="G46" s="23">
        <f t="shared" si="3"/>
        <v>9</v>
      </c>
      <c r="H46" s="23">
        <f t="shared" si="3"/>
        <v>9</v>
      </c>
      <c r="I46" s="23">
        <f t="shared" si="3"/>
        <v>10</v>
      </c>
      <c r="J46" s="23">
        <f t="shared" si="3"/>
        <v>10</v>
      </c>
      <c r="K46" s="23">
        <f t="shared" si="3"/>
        <v>11</v>
      </c>
      <c r="L46" s="23">
        <f t="shared" si="3"/>
        <v>11</v>
      </c>
      <c r="M46" s="23">
        <f t="shared" si="3"/>
        <v>12</v>
      </c>
      <c r="N46" s="23">
        <f t="shared" si="3"/>
        <v>12</v>
      </c>
      <c r="O46" s="23">
        <f t="shared" si="3"/>
        <v>13</v>
      </c>
      <c r="P46" s="23">
        <f t="shared" si="3"/>
        <v>13</v>
      </c>
      <c r="Q46" s="23">
        <f t="shared" si="3"/>
        <v>14</v>
      </c>
      <c r="R46" s="23">
        <f t="shared" si="3"/>
        <v>14</v>
      </c>
      <c r="S46" s="23">
        <f t="shared" si="3"/>
        <v>15</v>
      </c>
      <c r="T46" s="23">
        <f t="shared" si="3"/>
        <v>15</v>
      </c>
      <c r="U46" s="23">
        <f t="shared" si="3"/>
        <v>16</v>
      </c>
      <c r="V46" s="23">
        <f t="shared" si="3"/>
        <v>16</v>
      </c>
      <c r="W46" s="23">
        <f t="shared" si="3"/>
        <v>17</v>
      </c>
      <c r="X46" s="23">
        <f t="shared" si="3"/>
        <v>17</v>
      </c>
      <c r="Y46"/>
      <c r="Z46"/>
      <c r="AA46" s="212"/>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row>
    <row r="47" spans="1:50" ht="14.1" customHeight="1" x14ac:dyDescent="0.3">
      <c r="A47" s="4"/>
      <c r="B47" s="4"/>
      <c r="C47" s="4"/>
      <c r="D47" s="4"/>
      <c r="E47" s="4"/>
      <c r="F47" s="4"/>
      <c r="G47" s="4"/>
      <c r="H47" s="4"/>
      <c r="I47" s="4"/>
      <c r="J47" s="4"/>
      <c r="K47" s="4"/>
      <c r="L47" s="4"/>
      <c r="M47" s="4"/>
      <c r="N47" s="4"/>
      <c r="O47" s="4"/>
      <c r="P47" s="4"/>
      <c r="Q47" s="4"/>
      <c r="R47" s="4"/>
      <c r="S47" s="4"/>
      <c r="T47" s="4"/>
      <c r="U47" s="4"/>
      <c r="V47" s="4"/>
      <c r="W47" s="4"/>
      <c r="X47" s="4"/>
      <c r="Y47"/>
      <c r="Z47"/>
      <c r="AA47" s="212"/>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row>
    <row r="48" spans="1:50" ht="14.1" customHeight="1" x14ac:dyDescent="0.3">
      <c r="A48" s="4"/>
      <c r="B48" s="4"/>
      <c r="C48" s="4"/>
      <c r="D48" s="4"/>
      <c r="E48" s="4"/>
      <c r="F48" s="4"/>
      <c r="G48" s="4"/>
      <c r="H48" s="4"/>
      <c r="I48" s="4"/>
      <c r="J48" s="4"/>
      <c r="K48" s="4"/>
      <c r="L48" s="4"/>
      <c r="M48" s="4"/>
      <c r="N48" s="4"/>
      <c r="O48" s="4"/>
      <c r="P48" s="4"/>
      <c r="Q48" s="4"/>
      <c r="R48" s="4"/>
      <c r="S48" s="4"/>
      <c r="T48" s="4"/>
      <c r="U48" s="4"/>
      <c r="V48" s="4"/>
      <c r="W48" s="4"/>
      <c r="X48" s="4"/>
      <c r="Y48"/>
      <c r="Z48"/>
      <c r="AA48"/>
      <c r="AB48"/>
      <c r="AC48"/>
      <c r="AD48"/>
      <c r="AE48"/>
      <c r="AF48"/>
      <c r="AG48"/>
      <c r="AH48"/>
      <c r="AI48"/>
      <c r="AJ48"/>
      <c r="AK48"/>
      <c r="AL48"/>
      <c r="AM48"/>
      <c r="AN48"/>
      <c r="AO48"/>
      <c r="AP48"/>
      <c r="AQ48"/>
      <c r="AR48"/>
      <c r="AS48"/>
      <c r="AT48"/>
      <c r="AU48"/>
      <c r="AV48"/>
    </row>
    <row r="49" spans="1:48" ht="14.1" customHeight="1" x14ac:dyDescent="0.3">
      <c r="A49" s="4"/>
      <c r="B49" s="4"/>
      <c r="C49" s="4"/>
      <c r="D49" s="4"/>
      <c r="E49" s="4"/>
      <c r="F49" s="4"/>
      <c r="G49" s="4"/>
      <c r="H49" s="4"/>
      <c r="I49" s="4"/>
      <c r="J49" s="4"/>
      <c r="K49" s="4"/>
      <c r="L49" s="4"/>
      <c r="M49" s="4"/>
      <c r="N49" s="4"/>
      <c r="O49" s="4"/>
      <c r="P49" s="4"/>
      <c r="Q49" s="4"/>
      <c r="R49" s="4"/>
      <c r="S49" s="4"/>
      <c r="T49" s="4"/>
      <c r="U49" s="4"/>
      <c r="V49" s="4"/>
      <c r="W49" s="4"/>
      <c r="X49" s="4"/>
      <c r="Y49"/>
      <c r="Z49"/>
      <c r="AA49"/>
      <c r="AB49"/>
      <c r="AC49"/>
      <c r="AD49"/>
      <c r="AE49"/>
      <c r="AF49"/>
      <c r="AG49"/>
      <c r="AH49"/>
      <c r="AI49"/>
      <c r="AJ49"/>
      <c r="AK49"/>
      <c r="AL49"/>
      <c r="AM49"/>
      <c r="AN49"/>
      <c r="AO49"/>
      <c r="AP49"/>
      <c r="AQ49"/>
      <c r="AR49"/>
      <c r="AS49"/>
      <c r="AT49"/>
      <c r="AU49"/>
      <c r="AV49"/>
    </row>
    <row r="50" spans="1:48" customFormat="1" ht="14.4" x14ac:dyDescent="0.3">
      <c r="A50" s="15" t="s">
        <v>1234</v>
      </c>
    </row>
    <row r="51" spans="1:48" customFormat="1" ht="14.4" x14ac:dyDescent="0.3">
      <c r="A51" s="16" t="s">
        <v>82</v>
      </c>
      <c r="B51" s="16">
        <v>1001</v>
      </c>
      <c r="C51" s="16">
        <v>1003</v>
      </c>
      <c r="D51" s="16">
        <v>1005</v>
      </c>
      <c r="E51" s="16">
        <v>1007</v>
      </c>
      <c r="F51" s="16">
        <v>1009</v>
      </c>
      <c r="G51" s="16">
        <v>1011</v>
      </c>
      <c r="H51" s="16">
        <v>1013</v>
      </c>
      <c r="I51" s="16">
        <v>1015</v>
      </c>
      <c r="J51" s="16">
        <v>1017</v>
      </c>
      <c r="K51" s="16">
        <v>1019</v>
      </c>
      <c r="L51" s="16">
        <v>1021</v>
      </c>
      <c r="M51" s="16">
        <v>1023</v>
      </c>
      <c r="N51" s="16">
        <v>1025</v>
      </c>
      <c r="O51" s="16">
        <v>1027</v>
      </c>
      <c r="P51" s="16">
        <v>1029</v>
      </c>
      <c r="Q51" s="16">
        <v>1031</v>
      </c>
      <c r="R51" s="16">
        <v>1033</v>
      </c>
      <c r="S51" s="16">
        <v>1035</v>
      </c>
      <c r="T51" s="16">
        <v>1037</v>
      </c>
      <c r="U51" s="16">
        <v>1039</v>
      </c>
      <c r="V51" s="16">
        <v>1041</v>
      </c>
      <c r="W51" s="16">
        <v>1043</v>
      </c>
      <c r="X51" s="16">
        <v>1045</v>
      </c>
      <c r="Y51" s="16">
        <v>1047</v>
      </c>
      <c r="Z51" s="16">
        <v>1049</v>
      </c>
      <c r="AA51" s="16">
        <v>1051</v>
      </c>
      <c r="AB51" s="16">
        <v>1053</v>
      </c>
      <c r="AC51" s="16">
        <v>1055</v>
      </c>
      <c r="AD51" s="16">
        <v>1057</v>
      </c>
      <c r="AE51" s="16">
        <v>1059</v>
      </c>
      <c r="AF51" s="16">
        <v>1061</v>
      </c>
      <c r="AG51" s="16">
        <v>1063</v>
      </c>
      <c r="AH51" s="16">
        <v>1065</v>
      </c>
      <c r="AI51" s="16">
        <v>1067</v>
      </c>
      <c r="AJ51" s="16">
        <v>1069</v>
      </c>
    </row>
    <row r="52" spans="1:48" customFormat="1" ht="14.4" x14ac:dyDescent="0.3">
      <c r="A52" s="18" t="s">
        <v>83</v>
      </c>
      <c r="B52" s="18" t="s">
        <v>1075</v>
      </c>
      <c r="C52" s="18" t="s">
        <v>1076</v>
      </c>
      <c r="D52" s="18" t="s">
        <v>1077</v>
      </c>
      <c r="E52" s="18" t="s">
        <v>1078</v>
      </c>
      <c r="F52" s="18" t="s">
        <v>834</v>
      </c>
      <c r="G52" s="18" t="s">
        <v>1079</v>
      </c>
      <c r="H52" s="18" t="s">
        <v>1080</v>
      </c>
      <c r="I52" s="18" t="s">
        <v>1081</v>
      </c>
      <c r="J52" s="18" t="s">
        <v>1082</v>
      </c>
      <c r="K52" s="18" t="s">
        <v>1083</v>
      </c>
      <c r="L52" s="18" t="s">
        <v>1084</v>
      </c>
      <c r="M52" s="18" t="s">
        <v>1085</v>
      </c>
      <c r="N52" s="18" t="s">
        <v>1086</v>
      </c>
      <c r="O52" s="18" t="s">
        <v>772</v>
      </c>
      <c r="P52" s="18" t="s">
        <v>774</v>
      </c>
      <c r="Q52" s="18" t="s">
        <v>776</v>
      </c>
      <c r="R52" s="18" t="s">
        <v>778</v>
      </c>
      <c r="S52" s="18" t="s">
        <v>1087</v>
      </c>
      <c r="T52" s="18" t="s">
        <v>1088</v>
      </c>
      <c r="U52" s="18" t="s">
        <v>1089</v>
      </c>
      <c r="V52" s="18" t="s">
        <v>1090</v>
      </c>
      <c r="W52" s="18" t="s">
        <v>1091</v>
      </c>
      <c r="X52" s="18" t="s">
        <v>1092</v>
      </c>
      <c r="Y52" s="18" t="s">
        <v>1073</v>
      </c>
      <c r="Z52" s="18" t="s">
        <v>1169</v>
      </c>
      <c r="AA52" s="18" t="s">
        <v>1170</v>
      </c>
      <c r="AB52" s="18" t="s">
        <v>1171</v>
      </c>
      <c r="AC52" s="18" t="s">
        <v>1172</v>
      </c>
      <c r="AD52" s="18" t="s">
        <v>1173</v>
      </c>
      <c r="AE52" s="18" t="s">
        <v>1174</v>
      </c>
      <c r="AF52" s="18" t="s">
        <v>1175</v>
      </c>
      <c r="AG52" s="18" t="s">
        <v>1176</v>
      </c>
      <c r="AH52" s="18" t="s">
        <v>1177</v>
      </c>
      <c r="AI52" s="18" t="s">
        <v>1178</v>
      </c>
      <c r="AJ52" s="18" t="s">
        <v>1179</v>
      </c>
    </row>
    <row r="53" spans="1:48" customFormat="1" ht="14.4" x14ac:dyDescent="0.3">
      <c r="A53" s="7" t="s">
        <v>893</v>
      </c>
      <c r="B53" s="20">
        <v>3.2</v>
      </c>
      <c r="C53" s="20">
        <v>2</v>
      </c>
      <c r="D53" s="20">
        <v>0</v>
      </c>
      <c r="E53" s="20">
        <v>0</v>
      </c>
      <c r="F53" s="20">
        <v>1.4</v>
      </c>
      <c r="G53" s="20">
        <v>3.2</v>
      </c>
      <c r="H53" s="20">
        <v>3.4</v>
      </c>
      <c r="I53" s="20">
        <v>0</v>
      </c>
      <c r="J53" s="20">
        <v>1.2</v>
      </c>
      <c r="K53" s="20">
        <v>8.2000000000000011</v>
      </c>
      <c r="L53" s="20">
        <v>0</v>
      </c>
      <c r="M53" s="20">
        <v>2.6</v>
      </c>
      <c r="N53" s="20">
        <v>9.2000000000000011</v>
      </c>
      <c r="O53" s="20">
        <v>6.2</v>
      </c>
      <c r="P53" s="20">
        <v>5.2</v>
      </c>
      <c r="Q53" s="20">
        <v>0</v>
      </c>
      <c r="R53" s="20">
        <v>3.2</v>
      </c>
      <c r="S53" s="20">
        <v>4.8000000000000007</v>
      </c>
      <c r="T53" s="20">
        <v>0</v>
      </c>
      <c r="U53" s="20">
        <v>3.2</v>
      </c>
      <c r="V53" s="20">
        <v>0</v>
      </c>
      <c r="W53" s="20">
        <v>9.2000000000000011</v>
      </c>
      <c r="X53" s="20">
        <v>8</v>
      </c>
      <c r="Y53" s="20">
        <v>0</v>
      </c>
      <c r="Z53" s="20">
        <v>3.6</v>
      </c>
      <c r="AA53" s="20">
        <v>0</v>
      </c>
      <c r="AB53" s="20">
        <v>0</v>
      </c>
      <c r="AC53" s="20">
        <v>3.4</v>
      </c>
      <c r="AD53" s="20">
        <v>0</v>
      </c>
      <c r="AE53" s="20">
        <v>3.4</v>
      </c>
      <c r="AF53" s="20">
        <v>3.2</v>
      </c>
      <c r="AG53" s="20">
        <v>0</v>
      </c>
      <c r="AH53" s="20">
        <v>3.2</v>
      </c>
      <c r="AI53" s="20">
        <v>3.4</v>
      </c>
      <c r="AJ53" s="20">
        <v>0</v>
      </c>
    </row>
    <row r="54" spans="1:48" customFormat="1" ht="14.4" x14ac:dyDescent="0.3">
      <c r="A54" s="7" t="s">
        <v>894</v>
      </c>
      <c r="B54" s="20">
        <v>3.2</v>
      </c>
      <c r="C54" s="20">
        <v>2</v>
      </c>
      <c r="D54" s="20">
        <v>0</v>
      </c>
      <c r="E54" s="20">
        <v>0</v>
      </c>
      <c r="F54" s="20">
        <v>1.4</v>
      </c>
      <c r="G54" s="20">
        <v>3.2</v>
      </c>
      <c r="H54" s="20">
        <v>3.4</v>
      </c>
      <c r="I54" s="20">
        <v>0</v>
      </c>
      <c r="J54" s="20">
        <v>1.2</v>
      </c>
      <c r="K54" s="20">
        <v>8.4</v>
      </c>
      <c r="L54" s="20">
        <v>0</v>
      </c>
      <c r="M54" s="20">
        <v>2.6</v>
      </c>
      <c r="N54" s="20">
        <v>9.2000000000000011</v>
      </c>
      <c r="O54" s="20">
        <v>6.2</v>
      </c>
      <c r="P54" s="20">
        <v>5.2</v>
      </c>
      <c r="Q54" s="20">
        <v>0</v>
      </c>
      <c r="R54" s="20">
        <v>3.2</v>
      </c>
      <c r="S54" s="20">
        <v>4.8000000000000007</v>
      </c>
      <c r="T54" s="20">
        <v>0</v>
      </c>
      <c r="U54" s="20">
        <v>3.2</v>
      </c>
      <c r="V54" s="20">
        <v>0</v>
      </c>
      <c r="W54" s="20">
        <v>9.2000000000000011</v>
      </c>
      <c r="X54" s="20">
        <v>8</v>
      </c>
      <c r="Y54" s="20">
        <v>0</v>
      </c>
      <c r="Z54" s="20">
        <v>3.6</v>
      </c>
      <c r="AA54" s="20">
        <v>0</v>
      </c>
      <c r="AB54" s="20">
        <v>0</v>
      </c>
      <c r="AC54" s="20">
        <v>3.4</v>
      </c>
      <c r="AD54" s="20">
        <v>0</v>
      </c>
      <c r="AE54" s="20">
        <v>3.4</v>
      </c>
      <c r="AF54" s="20">
        <v>3.4</v>
      </c>
      <c r="AG54" s="20">
        <v>0</v>
      </c>
      <c r="AH54" s="20">
        <v>3.2</v>
      </c>
      <c r="AI54" s="20">
        <v>3.4</v>
      </c>
      <c r="AJ54" s="20">
        <v>0</v>
      </c>
    </row>
    <row r="55" spans="1:48" customFormat="1" ht="14.4" x14ac:dyDescent="0.3">
      <c r="A55" s="7" t="s">
        <v>895</v>
      </c>
      <c r="B55" s="20">
        <v>3.2</v>
      </c>
      <c r="C55" s="20">
        <v>2.6</v>
      </c>
      <c r="D55" s="20">
        <v>0</v>
      </c>
      <c r="E55" s="20">
        <v>0</v>
      </c>
      <c r="F55" s="20">
        <v>3.2</v>
      </c>
      <c r="G55" s="20">
        <v>3.2</v>
      </c>
      <c r="H55" s="20">
        <v>3.4</v>
      </c>
      <c r="I55" s="20">
        <v>0</v>
      </c>
      <c r="J55" s="20">
        <v>2.2000000000000002</v>
      </c>
      <c r="K55" s="20">
        <v>8.6</v>
      </c>
      <c r="L55" s="20">
        <v>0</v>
      </c>
      <c r="M55" s="20">
        <v>2.6</v>
      </c>
      <c r="N55" s="20">
        <v>10</v>
      </c>
      <c r="O55" s="20">
        <v>6.4</v>
      </c>
      <c r="P55" s="20">
        <v>5.2</v>
      </c>
      <c r="Q55" s="20">
        <v>0</v>
      </c>
      <c r="R55" s="20">
        <v>3.2</v>
      </c>
      <c r="S55" s="20">
        <v>4.8000000000000007</v>
      </c>
      <c r="T55" s="20">
        <v>0</v>
      </c>
      <c r="U55" s="20">
        <v>4</v>
      </c>
      <c r="V55" s="20">
        <v>0</v>
      </c>
      <c r="W55" s="20">
        <v>9.2000000000000011</v>
      </c>
      <c r="X55" s="20">
        <v>8</v>
      </c>
      <c r="Y55" s="20">
        <v>0</v>
      </c>
      <c r="Z55" s="20">
        <v>3.6</v>
      </c>
      <c r="AA55" s="20">
        <v>0</v>
      </c>
      <c r="AB55" s="20">
        <v>0</v>
      </c>
      <c r="AC55" s="20">
        <v>3.6</v>
      </c>
      <c r="AD55" s="20">
        <v>0</v>
      </c>
      <c r="AE55" s="20">
        <v>4.2</v>
      </c>
      <c r="AF55" s="20">
        <v>5</v>
      </c>
      <c r="AG55" s="20">
        <v>0</v>
      </c>
      <c r="AH55" s="20">
        <v>3.2</v>
      </c>
      <c r="AI55" s="20">
        <v>3.4</v>
      </c>
      <c r="AJ55" s="20">
        <v>0</v>
      </c>
    </row>
    <row r="56" spans="1:48" customFormat="1" ht="14.4" x14ac:dyDescent="0.3">
      <c r="A56" s="7" t="s">
        <v>896</v>
      </c>
      <c r="B56" s="20">
        <v>3</v>
      </c>
      <c r="C56" s="20">
        <v>3.4</v>
      </c>
      <c r="D56" s="20">
        <v>0</v>
      </c>
      <c r="E56" s="20">
        <v>0</v>
      </c>
      <c r="F56" s="20">
        <v>3.4</v>
      </c>
      <c r="G56" s="20">
        <v>3</v>
      </c>
      <c r="H56" s="20">
        <v>3.2</v>
      </c>
      <c r="I56" s="20">
        <v>0</v>
      </c>
      <c r="J56" s="20">
        <v>3</v>
      </c>
      <c r="K56" s="20">
        <v>11.8</v>
      </c>
      <c r="L56" s="20">
        <v>0</v>
      </c>
      <c r="M56" s="20">
        <v>3.4</v>
      </c>
      <c r="N56" s="20">
        <v>10.199999999999999</v>
      </c>
      <c r="O56" s="20">
        <v>7.4</v>
      </c>
      <c r="P56" s="20">
        <v>6</v>
      </c>
      <c r="Q56" s="20">
        <v>0</v>
      </c>
      <c r="R56" s="20">
        <v>5.8000000000000007</v>
      </c>
      <c r="S56" s="20">
        <v>5.6000000000000014</v>
      </c>
      <c r="T56" s="20">
        <v>0</v>
      </c>
      <c r="U56" s="20">
        <v>4</v>
      </c>
      <c r="V56" s="20">
        <v>0</v>
      </c>
      <c r="W56" s="20">
        <v>8.5</v>
      </c>
      <c r="X56" s="20">
        <v>8.4</v>
      </c>
      <c r="Y56" s="20">
        <v>0</v>
      </c>
      <c r="Z56" s="20">
        <v>6.2</v>
      </c>
      <c r="AA56" s="20">
        <v>0</v>
      </c>
      <c r="AB56" s="20">
        <v>0</v>
      </c>
      <c r="AC56" s="20">
        <v>3.8</v>
      </c>
      <c r="AD56" s="20">
        <v>0</v>
      </c>
      <c r="AE56" s="20">
        <v>6</v>
      </c>
      <c r="AF56" s="20">
        <v>5</v>
      </c>
      <c r="AG56" s="20">
        <v>0</v>
      </c>
      <c r="AH56" s="20">
        <v>4</v>
      </c>
      <c r="AI56" s="20">
        <v>5.8000000000000007</v>
      </c>
      <c r="AJ56" s="20">
        <v>0</v>
      </c>
    </row>
    <row r="57" spans="1:48" customFormat="1" ht="15" thickBot="1" x14ac:dyDescent="0.35">
      <c r="A57" s="7" t="s">
        <v>897</v>
      </c>
      <c r="B57" s="20">
        <v>3</v>
      </c>
      <c r="C57" s="20">
        <v>3.4</v>
      </c>
      <c r="D57" s="20">
        <v>0</v>
      </c>
      <c r="E57" s="20">
        <v>0</v>
      </c>
      <c r="F57" s="20">
        <v>3.4</v>
      </c>
      <c r="G57" s="20">
        <v>3</v>
      </c>
      <c r="H57" s="20">
        <v>3.2</v>
      </c>
      <c r="I57" s="20">
        <v>0</v>
      </c>
      <c r="J57" s="20">
        <v>3</v>
      </c>
      <c r="K57" s="20">
        <v>11.6</v>
      </c>
      <c r="L57" s="20">
        <v>0</v>
      </c>
      <c r="M57" s="20">
        <v>5</v>
      </c>
      <c r="N57" s="20">
        <v>10.199999999999999</v>
      </c>
      <c r="O57" s="20">
        <v>7.6000000000000014</v>
      </c>
      <c r="P57" s="20">
        <v>6</v>
      </c>
      <c r="Q57" s="20">
        <v>0</v>
      </c>
      <c r="R57" s="20">
        <v>5.8000000000000007</v>
      </c>
      <c r="S57" s="20">
        <v>6.4</v>
      </c>
      <c r="T57" s="20">
        <v>0</v>
      </c>
      <c r="U57" s="20">
        <v>4.2</v>
      </c>
      <c r="V57" s="20">
        <v>0</v>
      </c>
      <c r="W57" s="20">
        <v>9.5</v>
      </c>
      <c r="X57" s="20">
        <v>8.4</v>
      </c>
      <c r="Y57" s="20">
        <v>0</v>
      </c>
      <c r="Z57" s="20">
        <v>6.2</v>
      </c>
      <c r="AA57" s="20">
        <v>0</v>
      </c>
      <c r="AB57" s="20">
        <v>0</v>
      </c>
      <c r="AC57" s="20">
        <v>3.8</v>
      </c>
      <c r="AD57" s="20">
        <v>0</v>
      </c>
      <c r="AE57" s="20">
        <v>6</v>
      </c>
      <c r="AF57" s="20">
        <v>5</v>
      </c>
      <c r="AG57" s="20">
        <v>0</v>
      </c>
      <c r="AH57" s="20">
        <v>4</v>
      </c>
      <c r="AI57" s="20">
        <v>5.8000000000000007</v>
      </c>
      <c r="AJ57" s="20">
        <v>0</v>
      </c>
    </row>
    <row r="58" spans="1:48" customFormat="1" ht="15" thickBot="1" x14ac:dyDescent="0.35">
      <c r="A58" s="208" t="s">
        <v>898</v>
      </c>
      <c r="B58" s="209">
        <v>3</v>
      </c>
      <c r="C58" s="209">
        <v>3.4</v>
      </c>
      <c r="D58" s="209">
        <v>0</v>
      </c>
      <c r="E58" s="209">
        <v>0</v>
      </c>
      <c r="F58" s="209">
        <v>3.4</v>
      </c>
      <c r="G58" s="209">
        <v>3</v>
      </c>
      <c r="H58" s="209">
        <v>3.2</v>
      </c>
      <c r="I58" s="209">
        <v>0</v>
      </c>
      <c r="J58" s="209">
        <v>3</v>
      </c>
      <c r="K58" s="209">
        <v>12.2</v>
      </c>
      <c r="L58" s="209">
        <v>0</v>
      </c>
      <c r="M58" s="209">
        <v>5</v>
      </c>
      <c r="N58" s="209">
        <v>10.199999999999999</v>
      </c>
      <c r="O58" s="209">
        <v>7.6000000000000014</v>
      </c>
      <c r="P58" s="209">
        <v>6</v>
      </c>
      <c r="Q58" s="209">
        <v>0</v>
      </c>
      <c r="R58" s="209">
        <v>5.8000000000000007</v>
      </c>
      <c r="S58" s="209">
        <v>5.6000000000000014</v>
      </c>
      <c r="T58" s="209">
        <v>0</v>
      </c>
      <c r="U58" s="209">
        <v>4.2</v>
      </c>
      <c r="V58" s="209">
        <v>0</v>
      </c>
      <c r="W58" s="209">
        <v>10.3</v>
      </c>
      <c r="X58" s="209">
        <v>9.2000000000000011</v>
      </c>
      <c r="Y58" s="209">
        <v>0</v>
      </c>
      <c r="Z58" s="209">
        <v>7.2</v>
      </c>
      <c r="AA58" s="209">
        <v>0</v>
      </c>
      <c r="AB58" s="209">
        <v>0</v>
      </c>
      <c r="AC58" s="209">
        <v>3.8</v>
      </c>
      <c r="AD58" s="209">
        <v>0</v>
      </c>
      <c r="AE58" s="209">
        <v>6</v>
      </c>
      <c r="AF58" s="209">
        <v>5</v>
      </c>
      <c r="AG58" s="209">
        <v>0</v>
      </c>
      <c r="AH58" s="209">
        <v>4</v>
      </c>
      <c r="AI58" s="209">
        <v>8.2000000000000011</v>
      </c>
      <c r="AJ58" s="209">
        <v>0</v>
      </c>
      <c r="AK58" s="210"/>
    </row>
    <row r="59" spans="1:48" customFormat="1" ht="14.4" x14ac:dyDescent="0.3">
      <c r="A59" s="7" t="s">
        <v>900</v>
      </c>
      <c r="B59" s="20">
        <v>4.4000000000000004</v>
      </c>
      <c r="C59" s="20">
        <v>3.4</v>
      </c>
      <c r="D59" s="20">
        <v>0</v>
      </c>
      <c r="E59" s="20">
        <v>0</v>
      </c>
      <c r="F59" s="20">
        <v>5.2</v>
      </c>
      <c r="G59" s="20">
        <v>3.2</v>
      </c>
      <c r="H59" s="20">
        <v>4</v>
      </c>
      <c r="I59" s="20">
        <v>0</v>
      </c>
      <c r="J59" s="20">
        <v>3</v>
      </c>
      <c r="K59" s="20">
        <v>13.6</v>
      </c>
      <c r="L59" s="20">
        <v>0</v>
      </c>
      <c r="M59" s="20">
        <v>5.4</v>
      </c>
      <c r="N59" s="20">
        <v>10.199999999999999</v>
      </c>
      <c r="O59" s="20">
        <v>8</v>
      </c>
      <c r="P59" s="20">
        <v>7.8000000000000007</v>
      </c>
      <c r="Q59" s="20">
        <v>0</v>
      </c>
      <c r="R59" s="20">
        <v>5.8000000000000007</v>
      </c>
      <c r="S59" s="20">
        <v>5.8000000000000007</v>
      </c>
      <c r="T59" s="20">
        <v>0</v>
      </c>
      <c r="U59" s="20">
        <v>5</v>
      </c>
      <c r="V59" s="20">
        <v>0</v>
      </c>
      <c r="W59" s="20">
        <v>10.5</v>
      </c>
      <c r="X59" s="20">
        <v>9.2000000000000011</v>
      </c>
      <c r="Y59" s="20">
        <v>0</v>
      </c>
      <c r="Z59" s="20">
        <v>7.2</v>
      </c>
      <c r="AA59" s="20">
        <v>0</v>
      </c>
      <c r="AB59" s="20">
        <v>0</v>
      </c>
      <c r="AC59" s="20">
        <v>3.6</v>
      </c>
      <c r="AD59" s="20">
        <v>0</v>
      </c>
      <c r="AE59" s="20">
        <v>6</v>
      </c>
      <c r="AF59" s="20">
        <v>5</v>
      </c>
      <c r="AG59" s="20">
        <v>0</v>
      </c>
      <c r="AH59" s="20">
        <v>4</v>
      </c>
      <c r="AI59" s="20">
        <v>8.2000000000000011</v>
      </c>
      <c r="AJ59" s="20">
        <v>0</v>
      </c>
    </row>
    <row r="60" spans="1:48" customFormat="1" ht="14.4" x14ac:dyDescent="0.3">
      <c r="A60" s="7" t="s">
        <v>902</v>
      </c>
      <c r="B60" s="20">
        <v>4.4000000000000004</v>
      </c>
      <c r="C60" s="20">
        <v>3.6</v>
      </c>
      <c r="D60" s="20">
        <v>0</v>
      </c>
      <c r="E60" s="20">
        <v>0</v>
      </c>
      <c r="F60" s="20">
        <v>8</v>
      </c>
      <c r="G60" s="20">
        <v>3.2</v>
      </c>
      <c r="H60" s="20">
        <v>4.2</v>
      </c>
      <c r="I60" s="20">
        <v>0</v>
      </c>
      <c r="J60" s="20">
        <v>3.2</v>
      </c>
      <c r="K60" s="20">
        <v>13.4</v>
      </c>
      <c r="L60" s="20">
        <v>0</v>
      </c>
      <c r="M60" s="20">
        <v>6</v>
      </c>
      <c r="N60" s="20">
        <v>11.1</v>
      </c>
      <c r="O60" s="20">
        <v>8.8000000000000007</v>
      </c>
      <c r="P60" s="20">
        <v>7.4</v>
      </c>
      <c r="Q60" s="20">
        <v>0</v>
      </c>
      <c r="R60" s="20">
        <v>5.8000000000000007</v>
      </c>
      <c r="S60" s="20">
        <v>6.8000000000000007</v>
      </c>
      <c r="T60" s="20">
        <v>0</v>
      </c>
      <c r="U60" s="20">
        <v>5.6000000000000014</v>
      </c>
      <c r="V60" s="20">
        <v>0</v>
      </c>
      <c r="W60" s="20">
        <v>10.5</v>
      </c>
      <c r="X60" s="20">
        <v>8.6</v>
      </c>
      <c r="Y60" s="20">
        <v>0</v>
      </c>
      <c r="Z60" s="20">
        <v>8</v>
      </c>
      <c r="AA60" s="20">
        <v>0</v>
      </c>
      <c r="AB60" s="20">
        <v>0</v>
      </c>
      <c r="AC60" s="20">
        <v>3.4</v>
      </c>
      <c r="AD60" s="20">
        <v>0</v>
      </c>
      <c r="AE60" s="20">
        <v>6.8000000000000007</v>
      </c>
      <c r="AF60" s="20">
        <v>5</v>
      </c>
      <c r="AG60" s="20">
        <v>0</v>
      </c>
      <c r="AH60" s="20">
        <v>3.2</v>
      </c>
      <c r="AI60" s="20">
        <v>8.2000000000000011</v>
      </c>
      <c r="AJ60" s="20">
        <v>0</v>
      </c>
    </row>
    <row r="61" spans="1:48" customFormat="1" ht="14.4" x14ac:dyDescent="0.3">
      <c r="A61" s="7" t="s">
        <v>904</v>
      </c>
      <c r="B61" s="20">
        <v>4.4000000000000004</v>
      </c>
      <c r="C61" s="20">
        <v>3.6</v>
      </c>
      <c r="D61" s="20">
        <v>0</v>
      </c>
      <c r="E61" s="20">
        <v>0</v>
      </c>
      <c r="F61" s="20">
        <v>8</v>
      </c>
      <c r="G61" s="20">
        <v>3.2</v>
      </c>
      <c r="H61" s="20">
        <v>4.2</v>
      </c>
      <c r="I61" s="20">
        <v>0</v>
      </c>
      <c r="J61" s="20">
        <v>3.2</v>
      </c>
      <c r="K61" s="20">
        <v>13.4</v>
      </c>
      <c r="L61" s="20">
        <v>0</v>
      </c>
      <c r="M61" s="20">
        <v>6</v>
      </c>
      <c r="N61" s="20">
        <v>11.1</v>
      </c>
      <c r="O61" s="20">
        <v>10.3</v>
      </c>
      <c r="P61" s="20">
        <v>7.4</v>
      </c>
      <c r="Q61" s="20">
        <v>0</v>
      </c>
      <c r="R61" s="20">
        <v>5.8000000000000007</v>
      </c>
      <c r="S61" s="20">
        <v>7.6000000000000014</v>
      </c>
      <c r="T61" s="20">
        <v>0</v>
      </c>
      <c r="U61" s="20">
        <v>5.6000000000000014</v>
      </c>
      <c r="V61" s="20">
        <v>0</v>
      </c>
      <c r="W61" s="20">
        <v>10.5</v>
      </c>
      <c r="X61" s="20">
        <v>8.6</v>
      </c>
      <c r="Y61" s="20">
        <v>0</v>
      </c>
      <c r="Z61" s="20">
        <v>8</v>
      </c>
      <c r="AA61" s="20">
        <v>0</v>
      </c>
      <c r="AB61" s="20">
        <v>0</v>
      </c>
      <c r="AC61" s="20">
        <v>3.4</v>
      </c>
      <c r="AD61" s="20">
        <v>0</v>
      </c>
      <c r="AE61" s="20">
        <v>6.8000000000000007</v>
      </c>
      <c r="AF61" s="20">
        <v>5</v>
      </c>
      <c r="AG61" s="20">
        <v>0</v>
      </c>
      <c r="AH61" s="20">
        <v>3.2</v>
      </c>
      <c r="AI61" s="20">
        <v>8.2000000000000011</v>
      </c>
      <c r="AJ61" s="20">
        <v>0</v>
      </c>
    </row>
    <row r="62" spans="1:48" customFormat="1" ht="14.4" x14ac:dyDescent="0.3">
      <c r="A62" s="7" t="s">
        <v>906</v>
      </c>
      <c r="B62" s="20">
        <v>4.4000000000000004</v>
      </c>
      <c r="C62" s="20">
        <v>4.6000000000000014</v>
      </c>
      <c r="D62" s="20">
        <v>0</v>
      </c>
      <c r="E62" s="20">
        <v>0</v>
      </c>
      <c r="F62" s="20">
        <v>8</v>
      </c>
      <c r="G62" s="20">
        <v>4.2</v>
      </c>
      <c r="H62" s="20">
        <v>5</v>
      </c>
      <c r="I62" s="20">
        <v>0</v>
      </c>
      <c r="J62" s="20">
        <v>3.2</v>
      </c>
      <c r="K62" s="20">
        <v>14.9</v>
      </c>
      <c r="L62" s="20">
        <v>0</v>
      </c>
      <c r="M62" s="20">
        <v>5.6000000000000014</v>
      </c>
      <c r="N62" s="20">
        <v>11.7</v>
      </c>
      <c r="O62" s="20">
        <v>9.7000000000000011</v>
      </c>
      <c r="P62" s="20">
        <v>8.6</v>
      </c>
      <c r="Q62" s="20">
        <v>0</v>
      </c>
      <c r="R62" s="20">
        <v>6.2</v>
      </c>
      <c r="S62" s="20">
        <v>8.4</v>
      </c>
      <c r="T62" s="20">
        <v>0</v>
      </c>
      <c r="U62" s="20">
        <v>6.4</v>
      </c>
      <c r="V62" s="20">
        <v>0</v>
      </c>
      <c r="W62" s="20">
        <v>10.7</v>
      </c>
      <c r="X62" s="20">
        <v>8.8000000000000007</v>
      </c>
      <c r="Y62" s="20">
        <v>0</v>
      </c>
      <c r="Z62" s="20">
        <v>4.4000000000000004</v>
      </c>
      <c r="AA62" s="20">
        <v>0</v>
      </c>
      <c r="AB62" s="20">
        <v>0</v>
      </c>
      <c r="AC62" s="20">
        <v>3.4</v>
      </c>
      <c r="AD62" s="20">
        <v>0</v>
      </c>
      <c r="AE62" s="20">
        <v>5.9</v>
      </c>
      <c r="AF62" s="20">
        <v>5</v>
      </c>
      <c r="AG62" s="20">
        <v>0</v>
      </c>
      <c r="AH62" s="20">
        <v>1.6</v>
      </c>
      <c r="AI62" s="20">
        <v>7.2</v>
      </c>
      <c r="AJ62" s="20">
        <v>0</v>
      </c>
    </row>
    <row r="63" spans="1:48" customFormat="1" ht="14.4" x14ac:dyDescent="0.3">
      <c r="A63" s="7" t="s">
        <v>907</v>
      </c>
      <c r="B63" s="20">
        <v>4.4000000000000004</v>
      </c>
      <c r="C63" s="20">
        <v>4.6000000000000014</v>
      </c>
      <c r="D63" s="20">
        <v>0</v>
      </c>
      <c r="E63" s="20">
        <v>0</v>
      </c>
      <c r="F63" s="20">
        <v>8</v>
      </c>
      <c r="G63" s="20">
        <v>4.2</v>
      </c>
      <c r="H63" s="20">
        <v>5</v>
      </c>
      <c r="I63" s="20">
        <v>0</v>
      </c>
      <c r="J63" s="20">
        <v>3.2</v>
      </c>
      <c r="K63" s="20">
        <v>14.9</v>
      </c>
      <c r="L63" s="20">
        <v>0</v>
      </c>
      <c r="M63" s="20">
        <v>5.6000000000000014</v>
      </c>
      <c r="N63" s="20">
        <v>11.8</v>
      </c>
      <c r="O63" s="20">
        <v>10.5</v>
      </c>
      <c r="P63" s="20">
        <v>9.4</v>
      </c>
      <c r="Q63" s="20">
        <v>0</v>
      </c>
      <c r="R63" s="20">
        <v>7</v>
      </c>
      <c r="S63" s="20">
        <v>8.4</v>
      </c>
      <c r="T63" s="20">
        <v>0</v>
      </c>
      <c r="U63" s="20">
        <v>6.4</v>
      </c>
      <c r="V63" s="20">
        <v>0</v>
      </c>
      <c r="W63" s="20">
        <v>10.6</v>
      </c>
      <c r="X63" s="20">
        <v>8.4</v>
      </c>
      <c r="Y63" s="20">
        <v>0</v>
      </c>
      <c r="Z63" s="20">
        <v>4.4000000000000004</v>
      </c>
      <c r="AA63" s="20">
        <v>0</v>
      </c>
      <c r="AB63" s="20">
        <v>0</v>
      </c>
      <c r="AC63" s="20">
        <v>3.4</v>
      </c>
      <c r="AD63" s="20">
        <v>0</v>
      </c>
      <c r="AE63" s="20">
        <v>5.9</v>
      </c>
      <c r="AF63" s="20">
        <v>5</v>
      </c>
      <c r="AG63" s="20">
        <v>0</v>
      </c>
      <c r="AH63" s="20">
        <v>1.6</v>
      </c>
      <c r="AI63" s="20">
        <v>7.2</v>
      </c>
      <c r="AJ63" s="20">
        <v>0</v>
      </c>
    </row>
    <row r="64" spans="1:48" customFormat="1" ht="14.4" x14ac:dyDescent="0.3">
      <c r="A64" s="7" t="s">
        <v>908</v>
      </c>
      <c r="B64" s="20">
        <v>4.4000000000000004</v>
      </c>
      <c r="C64" s="20">
        <v>5.4</v>
      </c>
      <c r="D64" s="20">
        <v>0</v>
      </c>
      <c r="E64" s="20">
        <v>0</v>
      </c>
      <c r="F64" s="20">
        <v>8</v>
      </c>
      <c r="G64" s="20">
        <v>4.2</v>
      </c>
      <c r="H64" s="20">
        <v>5</v>
      </c>
      <c r="I64" s="20">
        <v>0</v>
      </c>
      <c r="J64" s="20">
        <v>4.2</v>
      </c>
      <c r="K64" s="20">
        <v>17.5</v>
      </c>
      <c r="L64" s="20">
        <v>0</v>
      </c>
      <c r="M64" s="20">
        <v>5.6000000000000014</v>
      </c>
      <c r="N64" s="20">
        <v>11.8</v>
      </c>
      <c r="O64" s="20">
        <v>10.5</v>
      </c>
      <c r="P64" s="20">
        <v>11.8</v>
      </c>
      <c r="Q64" s="20">
        <v>0</v>
      </c>
      <c r="R64" s="20">
        <v>7</v>
      </c>
      <c r="S64" s="20">
        <v>8.4</v>
      </c>
      <c r="T64" s="20">
        <v>0</v>
      </c>
      <c r="U64" s="20">
        <v>6.4</v>
      </c>
      <c r="V64" s="20">
        <v>0</v>
      </c>
      <c r="W64" s="20">
        <v>10</v>
      </c>
      <c r="X64" s="20">
        <v>8.4</v>
      </c>
      <c r="Y64" s="20">
        <v>0</v>
      </c>
      <c r="Z64" s="20">
        <v>3.6</v>
      </c>
      <c r="AA64" s="20">
        <v>0</v>
      </c>
      <c r="AB64" s="20">
        <v>0</v>
      </c>
      <c r="AC64" s="20">
        <v>4.2</v>
      </c>
      <c r="AD64" s="20">
        <v>0</v>
      </c>
      <c r="AE64" s="20">
        <v>5.9</v>
      </c>
      <c r="AF64" s="20">
        <v>5</v>
      </c>
      <c r="AG64" s="20">
        <v>0</v>
      </c>
      <c r="AH64" s="20">
        <v>1.6</v>
      </c>
      <c r="AI64" s="20">
        <v>7.2</v>
      </c>
      <c r="AJ64" s="20">
        <v>0</v>
      </c>
    </row>
    <row r="65" spans="1:36" customFormat="1" ht="14.4" x14ac:dyDescent="0.3">
      <c r="A65" s="7" t="s">
        <v>909</v>
      </c>
      <c r="B65" s="20">
        <v>5.6000000000000014</v>
      </c>
      <c r="C65" s="20">
        <v>7.2</v>
      </c>
      <c r="D65" s="20">
        <v>0</v>
      </c>
      <c r="E65" s="20">
        <v>0</v>
      </c>
      <c r="F65" s="20">
        <v>10.4</v>
      </c>
      <c r="G65" s="20">
        <v>6.2</v>
      </c>
      <c r="H65" s="20">
        <v>5.2</v>
      </c>
      <c r="I65" s="20">
        <v>0</v>
      </c>
      <c r="J65" s="20">
        <v>4.4000000000000004</v>
      </c>
      <c r="K65" s="20">
        <v>19.600000000000001</v>
      </c>
      <c r="L65" s="20">
        <v>0</v>
      </c>
      <c r="M65" s="20">
        <v>7.4</v>
      </c>
      <c r="N65" s="20">
        <v>13.6</v>
      </c>
      <c r="O65" s="20">
        <v>14.9</v>
      </c>
      <c r="P65" s="20">
        <v>14.4</v>
      </c>
      <c r="Q65" s="20">
        <v>0</v>
      </c>
      <c r="R65" s="20">
        <v>7</v>
      </c>
      <c r="S65" s="20">
        <v>10.1</v>
      </c>
      <c r="T65" s="20">
        <v>0</v>
      </c>
      <c r="U65" s="20">
        <v>6.4</v>
      </c>
      <c r="V65" s="20">
        <v>0</v>
      </c>
      <c r="W65" s="20">
        <v>10.199999999999999</v>
      </c>
      <c r="X65" s="20">
        <v>9</v>
      </c>
      <c r="Y65" s="20">
        <v>0</v>
      </c>
      <c r="Z65" s="20">
        <v>4.4000000000000004</v>
      </c>
      <c r="AA65" s="20">
        <v>0</v>
      </c>
      <c r="AB65" s="20">
        <v>0</v>
      </c>
      <c r="AC65" s="20">
        <v>4.2</v>
      </c>
      <c r="AD65" s="20">
        <v>0</v>
      </c>
      <c r="AE65" s="20">
        <v>5.9</v>
      </c>
      <c r="AF65" s="20">
        <v>5</v>
      </c>
      <c r="AG65" s="20">
        <v>0</v>
      </c>
      <c r="AH65" s="20">
        <v>1.6</v>
      </c>
      <c r="AI65" s="20">
        <v>6.4</v>
      </c>
      <c r="AJ65" s="20">
        <v>0</v>
      </c>
    </row>
    <row r="66" spans="1:36" customFormat="1" ht="14.4" x14ac:dyDescent="0.3">
      <c r="A66" s="7" t="s">
        <v>910</v>
      </c>
      <c r="B66" s="20">
        <v>5.6000000000000014</v>
      </c>
      <c r="C66" s="20">
        <v>8</v>
      </c>
      <c r="D66" s="20">
        <v>0</v>
      </c>
      <c r="E66" s="20">
        <v>0</v>
      </c>
      <c r="F66" s="20">
        <v>11.2</v>
      </c>
      <c r="G66" s="20">
        <v>7.4</v>
      </c>
      <c r="H66" s="20">
        <v>6</v>
      </c>
      <c r="I66" s="20">
        <v>0</v>
      </c>
      <c r="J66" s="20">
        <v>5.2</v>
      </c>
      <c r="K66" s="20">
        <v>21.6</v>
      </c>
      <c r="L66" s="20">
        <v>0</v>
      </c>
      <c r="M66" s="20">
        <v>9.4</v>
      </c>
      <c r="N66" s="20">
        <v>13.9</v>
      </c>
      <c r="O66" s="20">
        <v>17.5</v>
      </c>
      <c r="P66" s="20">
        <v>14.8</v>
      </c>
      <c r="Q66" s="20">
        <v>0</v>
      </c>
      <c r="R66" s="20">
        <v>7</v>
      </c>
      <c r="S66" s="20">
        <v>10.9</v>
      </c>
      <c r="T66" s="20">
        <v>0</v>
      </c>
      <c r="U66" s="20">
        <v>6.4</v>
      </c>
      <c r="V66" s="20">
        <v>0</v>
      </c>
      <c r="W66" s="20">
        <v>11.8</v>
      </c>
      <c r="X66" s="20">
        <v>9</v>
      </c>
      <c r="Y66" s="20">
        <v>0</v>
      </c>
      <c r="Z66" s="20">
        <v>4.6000000000000014</v>
      </c>
      <c r="AA66" s="20">
        <v>0</v>
      </c>
      <c r="AB66" s="20">
        <v>0</v>
      </c>
      <c r="AC66" s="20">
        <v>4.2</v>
      </c>
      <c r="AD66" s="20">
        <v>0</v>
      </c>
      <c r="AE66" s="20">
        <v>5.9</v>
      </c>
      <c r="AF66" s="20">
        <v>6.6000000000000014</v>
      </c>
      <c r="AG66" s="20">
        <v>0</v>
      </c>
      <c r="AH66" s="20">
        <v>1.6</v>
      </c>
      <c r="AI66" s="20">
        <v>6.4</v>
      </c>
      <c r="AJ66" s="20">
        <v>0</v>
      </c>
    </row>
    <row r="67" spans="1:36" customFormat="1" ht="14.4" x14ac:dyDescent="0.3">
      <c r="A67" s="7" t="s">
        <v>912</v>
      </c>
      <c r="B67" s="20">
        <v>6.4</v>
      </c>
      <c r="C67" s="20">
        <v>8</v>
      </c>
      <c r="D67" s="20">
        <v>0</v>
      </c>
      <c r="E67" s="20">
        <v>0</v>
      </c>
      <c r="F67" s="20">
        <v>11.2</v>
      </c>
      <c r="G67" s="20">
        <v>7.4</v>
      </c>
      <c r="H67" s="20">
        <v>6</v>
      </c>
      <c r="I67" s="20">
        <v>0</v>
      </c>
      <c r="J67" s="20">
        <v>5.2</v>
      </c>
      <c r="K67" s="20">
        <v>22.4</v>
      </c>
      <c r="L67" s="20">
        <v>0</v>
      </c>
      <c r="M67" s="20">
        <v>9.4</v>
      </c>
      <c r="N67" s="20">
        <v>13.9</v>
      </c>
      <c r="O67" s="20">
        <v>17.5</v>
      </c>
      <c r="P67" s="20">
        <v>14.8</v>
      </c>
      <c r="Q67" s="20">
        <v>0</v>
      </c>
      <c r="R67" s="20">
        <v>7.8000000000000007</v>
      </c>
      <c r="S67" s="20">
        <v>10.9</v>
      </c>
      <c r="T67" s="20">
        <v>0</v>
      </c>
      <c r="U67" s="20">
        <v>6.4</v>
      </c>
      <c r="V67" s="20">
        <v>0</v>
      </c>
      <c r="W67" s="20">
        <v>11.8</v>
      </c>
      <c r="X67" s="20">
        <v>9</v>
      </c>
      <c r="Y67" s="20">
        <v>0</v>
      </c>
      <c r="Z67" s="20">
        <v>4.6000000000000014</v>
      </c>
      <c r="AA67" s="20">
        <v>0</v>
      </c>
      <c r="AB67" s="20">
        <v>0</v>
      </c>
      <c r="AC67" s="20">
        <v>5.2</v>
      </c>
      <c r="AD67" s="20">
        <v>0</v>
      </c>
      <c r="AE67" s="20">
        <v>5.9</v>
      </c>
      <c r="AF67" s="20">
        <v>6.6000000000000014</v>
      </c>
      <c r="AG67" s="20">
        <v>0</v>
      </c>
      <c r="AH67" s="20">
        <v>1.6</v>
      </c>
      <c r="AI67" s="20">
        <v>6.4</v>
      </c>
      <c r="AJ67" s="20">
        <v>0</v>
      </c>
    </row>
    <row r="68" spans="1:36" customFormat="1" ht="14.4" x14ac:dyDescent="0.3">
      <c r="A68" s="7" t="s">
        <v>914</v>
      </c>
      <c r="B68" s="20">
        <v>8.4</v>
      </c>
      <c r="C68" s="20">
        <v>8.8000000000000007</v>
      </c>
      <c r="D68" s="20">
        <v>0</v>
      </c>
      <c r="E68" s="20">
        <v>0</v>
      </c>
      <c r="F68" s="20">
        <v>12.8</v>
      </c>
      <c r="G68" s="20">
        <v>10</v>
      </c>
      <c r="H68" s="20">
        <v>6.4</v>
      </c>
      <c r="I68" s="20">
        <v>0</v>
      </c>
      <c r="J68" s="20">
        <v>6.6000000000000014</v>
      </c>
      <c r="K68" s="20">
        <v>24.8</v>
      </c>
      <c r="L68" s="20">
        <v>0</v>
      </c>
      <c r="M68" s="20">
        <v>13.2</v>
      </c>
      <c r="N68" s="20">
        <v>21.5</v>
      </c>
      <c r="O68" s="20">
        <v>22.8</v>
      </c>
      <c r="P68" s="20">
        <v>17</v>
      </c>
      <c r="Q68" s="20">
        <v>0</v>
      </c>
      <c r="R68" s="20">
        <v>11.2</v>
      </c>
      <c r="S68" s="20">
        <v>12.2</v>
      </c>
      <c r="T68" s="20">
        <v>0</v>
      </c>
      <c r="U68" s="20">
        <v>7</v>
      </c>
      <c r="V68" s="20">
        <v>0</v>
      </c>
      <c r="W68" s="20">
        <v>15.6</v>
      </c>
      <c r="X68" s="20">
        <v>9.2000000000000011</v>
      </c>
      <c r="Y68" s="20">
        <v>0</v>
      </c>
      <c r="Z68" s="20">
        <v>7.4</v>
      </c>
      <c r="AA68" s="20">
        <v>0</v>
      </c>
      <c r="AB68" s="20">
        <v>0</v>
      </c>
      <c r="AC68" s="20">
        <v>6.2</v>
      </c>
      <c r="AD68" s="20">
        <v>0</v>
      </c>
      <c r="AE68" s="20">
        <v>5.2</v>
      </c>
      <c r="AF68" s="20">
        <v>6.4</v>
      </c>
      <c r="AG68" s="20">
        <v>0</v>
      </c>
      <c r="AH68" s="20">
        <v>1.6</v>
      </c>
      <c r="AI68" s="20">
        <v>7</v>
      </c>
      <c r="AJ68" s="20">
        <v>0</v>
      </c>
    </row>
    <row r="69" spans="1:36" customFormat="1" ht="14.4" x14ac:dyDescent="0.3">
      <c r="A69" s="7" t="s">
        <v>915</v>
      </c>
      <c r="B69" s="20">
        <v>8.4</v>
      </c>
      <c r="C69" s="20">
        <v>9.8000000000000007</v>
      </c>
      <c r="D69" s="20">
        <v>0</v>
      </c>
      <c r="E69" s="20">
        <v>0</v>
      </c>
      <c r="F69" s="20">
        <v>12.8</v>
      </c>
      <c r="G69" s="20">
        <v>10.199999999999999</v>
      </c>
      <c r="H69" s="20">
        <v>7.2</v>
      </c>
      <c r="I69" s="20">
        <v>0</v>
      </c>
      <c r="J69" s="20">
        <v>6.6000000000000014</v>
      </c>
      <c r="K69" s="20">
        <v>25.4</v>
      </c>
      <c r="L69" s="20">
        <v>0</v>
      </c>
      <c r="M69" s="20">
        <v>15.4</v>
      </c>
      <c r="N69" s="20">
        <v>21.5</v>
      </c>
      <c r="O69" s="20">
        <v>24</v>
      </c>
      <c r="P69" s="20">
        <v>17.399999999999999</v>
      </c>
      <c r="Q69" s="20">
        <v>0</v>
      </c>
      <c r="R69" s="20">
        <v>11.2</v>
      </c>
      <c r="S69" s="20">
        <v>13.8</v>
      </c>
      <c r="T69" s="20">
        <v>0</v>
      </c>
      <c r="U69" s="20">
        <v>8.4</v>
      </c>
      <c r="V69" s="20">
        <v>0</v>
      </c>
      <c r="W69" s="20">
        <v>15</v>
      </c>
      <c r="X69" s="20">
        <v>9.2000000000000011</v>
      </c>
      <c r="Y69" s="20">
        <v>0</v>
      </c>
      <c r="Z69" s="20">
        <v>9</v>
      </c>
      <c r="AA69" s="20">
        <v>0</v>
      </c>
      <c r="AB69" s="20">
        <v>0</v>
      </c>
      <c r="AC69" s="20">
        <v>6.2</v>
      </c>
      <c r="AD69" s="20">
        <v>0</v>
      </c>
      <c r="AE69" s="20">
        <v>5.2</v>
      </c>
      <c r="AF69" s="20">
        <v>6.4</v>
      </c>
      <c r="AG69" s="20">
        <v>0</v>
      </c>
      <c r="AH69" s="20">
        <v>1.6</v>
      </c>
      <c r="AI69" s="20">
        <v>7.2</v>
      </c>
      <c r="AJ69" s="20">
        <v>0</v>
      </c>
    </row>
    <row r="70" spans="1:36" customFormat="1" ht="14.4" x14ac:dyDescent="0.3">
      <c r="A70" s="7" t="s">
        <v>913</v>
      </c>
      <c r="B70" s="20">
        <v>9.2000000000000011</v>
      </c>
      <c r="C70" s="20">
        <v>9.8000000000000007</v>
      </c>
      <c r="D70" s="20">
        <v>0</v>
      </c>
      <c r="E70" s="20">
        <v>0</v>
      </c>
      <c r="F70" s="20">
        <v>12.6</v>
      </c>
      <c r="G70" s="20">
        <v>10.4</v>
      </c>
      <c r="H70" s="20">
        <v>7.2</v>
      </c>
      <c r="I70" s="20">
        <v>0</v>
      </c>
      <c r="J70" s="20">
        <v>6.8000000000000007</v>
      </c>
      <c r="K70" s="20">
        <v>25.6</v>
      </c>
      <c r="L70" s="20">
        <v>0</v>
      </c>
      <c r="M70" s="20">
        <v>15.2</v>
      </c>
      <c r="N70" s="20">
        <v>21.5</v>
      </c>
      <c r="O70" s="20">
        <v>24.8</v>
      </c>
      <c r="P70" s="20">
        <v>19.2</v>
      </c>
      <c r="Q70" s="20">
        <v>0</v>
      </c>
      <c r="R70" s="20">
        <v>11.2</v>
      </c>
      <c r="S70" s="20">
        <v>14</v>
      </c>
      <c r="T70" s="20">
        <v>0</v>
      </c>
      <c r="U70" s="20">
        <v>8.4</v>
      </c>
      <c r="V70" s="20">
        <v>0</v>
      </c>
      <c r="W70" s="20">
        <v>15</v>
      </c>
      <c r="X70" s="20">
        <v>9</v>
      </c>
      <c r="Y70" s="20">
        <v>0</v>
      </c>
      <c r="Z70" s="20">
        <v>9</v>
      </c>
      <c r="AA70" s="20">
        <v>0</v>
      </c>
      <c r="AB70" s="20">
        <v>0</v>
      </c>
      <c r="AC70" s="20">
        <v>6.2</v>
      </c>
      <c r="AD70" s="20">
        <v>0</v>
      </c>
      <c r="AE70" s="20">
        <v>5.2</v>
      </c>
      <c r="AF70" s="20">
        <v>6.6000000000000014</v>
      </c>
      <c r="AG70" s="20">
        <v>0</v>
      </c>
      <c r="AH70" s="20">
        <v>1.6</v>
      </c>
      <c r="AI70" s="20">
        <v>8</v>
      </c>
      <c r="AJ70" s="20">
        <v>0</v>
      </c>
    </row>
    <row r="71" spans="1:36" customFormat="1" ht="14.4" x14ac:dyDescent="0.3">
      <c r="A71" s="7" t="s">
        <v>911</v>
      </c>
      <c r="B71" s="20">
        <v>9.2000000000000011</v>
      </c>
      <c r="C71" s="20">
        <v>10</v>
      </c>
      <c r="D71" s="20">
        <v>0</v>
      </c>
      <c r="E71" s="20">
        <v>0</v>
      </c>
      <c r="F71" s="20">
        <v>11.4</v>
      </c>
      <c r="G71" s="20">
        <v>10.199999999999999</v>
      </c>
      <c r="H71" s="20">
        <v>10.6</v>
      </c>
      <c r="I71" s="20">
        <v>0</v>
      </c>
      <c r="J71" s="20">
        <v>6.6000000000000014</v>
      </c>
      <c r="K71" s="20">
        <v>26.8</v>
      </c>
      <c r="L71" s="20">
        <v>0</v>
      </c>
      <c r="M71" s="20">
        <v>15.6</v>
      </c>
      <c r="N71" s="20">
        <v>23.3</v>
      </c>
      <c r="O71" s="20">
        <v>32.299999999999997</v>
      </c>
      <c r="P71" s="20">
        <v>13.2</v>
      </c>
      <c r="Q71" s="20">
        <v>0</v>
      </c>
      <c r="R71" s="20">
        <v>11.5</v>
      </c>
      <c r="S71" s="20">
        <v>12.3</v>
      </c>
      <c r="T71" s="20">
        <v>0</v>
      </c>
      <c r="U71" s="20">
        <v>9.4</v>
      </c>
      <c r="V71" s="20">
        <v>0</v>
      </c>
      <c r="W71" s="20">
        <v>19.600000000000001</v>
      </c>
      <c r="X71" s="20">
        <v>9.4</v>
      </c>
      <c r="Y71" s="20">
        <v>0</v>
      </c>
      <c r="Z71" s="20">
        <v>8</v>
      </c>
      <c r="AA71" s="20">
        <v>0</v>
      </c>
      <c r="AB71" s="20">
        <v>0</v>
      </c>
      <c r="AC71" s="20">
        <v>7.2</v>
      </c>
      <c r="AD71" s="20">
        <v>0</v>
      </c>
      <c r="AE71" s="20">
        <v>6</v>
      </c>
      <c r="AF71" s="20">
        <v>11.2</v>
      </c>
      <c r="AG71" s="20">
        <v>0</v>
      </c>
      <c r="AH71" s="20">
        <v>2.4</v>
      </c>
      <c r="AI71" s="20">
        <v>7</v>
      </c>
      <c r="AJ71" s="20">
        <v>0</v>
      </c>
    </row>
    <row r="72" spans="1:36" customFormat="1" ht="14.4" x14ac:dyDescent="0.3">
      <c r="A72" s="7" t="s">
        <v>335</v>
      </c>
      <c r="B72" s="20">
        <v>10.199999999999999</v>
      </c>
      <c r="C72" s="20">
        <v>10.7</v>
      </c>
      <c r="D72" s="20">
        <v>0</v>
      </c>
      <c r="E72" s="20">
        <v>0</v>
      </c>
      <c r="F72" s="20">
        <v>11.4</v>
      </c>
      <c r="G72" s="20">
        <v>11</v>
      </c>
      <c r="H72" s="20">
        <v>11</v>
      </c>
      <c r="I72" s="20">
        <v>0</v>
      </c>
      <c r="J72" s="20">
        <v>7.4</v>
      </c>
      <c r="K72" s="20">
        <v>26.8</v>
      </c>
      <c r="L72" s="20">
        <v>0</v>
      </c>
      <c r="M72" s="20">
        <v>16</v>
      </c>
      <c r="N72" s="20">
        <v>23.3</v>
      </c>
      <c r="O72" s="20">
        <v>32.299999999999997</v>
      </c>
      <c r="P72" s="20">
        <v>14.4</v>
      </c>
      <c r="Q72" s="20">
        <v>0</v>
      </c>
      <c r="R72" s="20">
        <v>11.7</v>
      </c>
      <c r="S72" s="20">
        <v>12.3</v>
      </c>
      <c r="T72" s="20">
        <v>0</v>
      </c>
      <c r="U72" s="20">
        <v>9.4</v>
      </c>
      <c r="V72" s="20">
        <v>0</v>
      </c>
      <c r="W72" s="20">
        <v>19.600000000000001</v>
      </c>
      <c r="X72" s="20">
        <v>9.4</v>
      </c>
      <c r="Y72" s="20">
        <v>0</v>
      </c>
      <c r="Z72" s="20">
        <v>9</v>
      </c>
      <c r="AA72" s="20">
        <v>0</v>
      </c>
      <c r="AB72" s="20">
        <v>0</v>
      </c>
      <c r="AC72" s="20">
        <v>9.2000000000000011</v>
      </c>
      <c r="AD72" s="20">
        <v>0</v>
      </c>
      <c r="AE72" s="20">
        <v>6.2</v>
      </c>
      <c r="AF72" s="20">
        <v>11.4</v>
      </c>
      <c r="AG72" s="20">
        <v>0</v>
      </c>
      <c r="AH72" s="20">
        <v>4.2</v>
      </c>
      <c r="AI72" s="20">
        <v>7</v>
      </c>
      <c r="AJ72" s="20">
        <v>0</v>
      </c>
    </row>
    <row r="73" spans="1:36" customFormat="1" ht="14.4" x14ac:dyDescent="0.3">
      <c r="A73" s="7" t="s">
        <v>334</v>
      </c>
      <c r="B73" s="20">
        <v>11.2</v>
      </c>
      <c r="C73" s="20">
        <v>10.7</v>
      </c>
      <c r="D73" s="20">
        <v>0</v>
      </c>
      <c r="E73" s="20">
        <v>0</v>
      </c>
      <c r="F73" s="20">
        <v>11.4</v>
      </c>
      <c r="G73" s="20">
        <v>11</v>
      </c>
      <c r="H73" s="20">
        <v>12.6</v>
      </c>
      <c r="I73" s="20">
        <v>0</v>
      </c>
      <c r="J73" s="20">
        <v>7.4</v>
      </c>
      <c r="K73" s="20">
        <v>26.8</v>
      </c>
      <c r="L73" s="20">
        <v>0</v>
      </c>
      <c r="M73" s="20">
        <v>16</v>
      </c>
      <c r="N73" s="20">
        <v>23.3</v>
      </c>
      <c r="O73" s="20">
        <v>32.299999999999997</v>
      </c>
      <c r="P73" s="20">
        <v>15.2</v>
      </c>
      <c r="Q73" s="20">
        <v>0</v>
      </c>
      <c r="R73" s="20">
        <v>11.7</v>
      </c>
      <c r="S73" s="20">
        <v>12.1</v>
      </c>
      <c r="T73" s="20">
        <v>0</v>
      </c>
      <c r="U73" s="20">
        <v>9.4</v>
      </c>
      <c r="V73" s="20">
        <v>0</v>
      </c>
      <c r="W73" s="20">
        <v>19.600000000000001</v>
      </c>
      <c r="X73" s="20">
        <v>9.4</v>
      </c>
      <c r="Y73" s="20">
        <v>0</v>
      </c>
      <c r="Z73" s="20">
        <v>9</v>
      </c>
      <c r="AA73" s="20">
        <v>0</v>
      </c>
      <c r="AB73" s="20">
        <v>0</v>
      </c>
      <c r="AC73" s="20">
        <v>9.2000000000000011</v>
      </c>
      <c r="AD73" s="20">
        <v>0</v>
      </c>
      <c r="AE73" s="20">
        <v>6.2</v>
      </c>
      <c r="AF73" s="20">
        <v>11.4</v>
      </c>
      <c r="AG73" s="20">
        <v>0</v>
      </c>
      <c r="AH73" s="20">
        <v>4.2</v>
      </c>
      <c r="AI73" s="20">
        <v>6.2</v>
      </c>
      <c r="AJ73" s="20">
        <v>0</v>
      </c>
    </row>
    <row r="74" spans="1:36" customFormat="1" ht="14.4" x14ac:dyDescent="0.3">
      <c r="A74" s="7" t="s">
        <v>333</v>
      </c>
      <c r="B74" s="20">
        <v>12</v>
      </c>
      <c r="C74" s="20">
        <v>10.7</v>
      </c>
      <c r="D74" s="20">
        <v>0</v>
      </c>
      <c r="E74" s="20">
        <v>0</v>
      </c>
      <c r="F74" s="20">
        <v>11.6</v>
      </c>
      <c r="G74" s="20">
        <v>11.2</v>
      </c>
      <c r="H74" s="20">
        <v>13</v>
      </c>
      <c r="I74" s="20">
        <v>0</v>
      </c>
      <c r="J74" s="20">
        <v>8.4</v>
      </c>
      <c r="K74" s="20">
        <v>26.6</v>
      </c>
      <c r="L74" s="20">
        <v>0</v>
      </c>
      <c r="M74" s="20">
        <v>17.600000000000001</v>
      </c>
      <c r="N74" s="20">
        <v>24.9</v>
      </c>
      <c r="O74" s="20">
        <v>31.4</v>
      </c>
      <c r="P74" s="20">
        <v>15.2</v>
      </c>
      <c r="Q74" s="20">
        <v>0</v>
      </c>
      <c r="R74" s="20">
        <v>11.5</v>
      </c>
      <c r="S74" s="20">
        <v>13.3</v>
      </c>
      <c r="T74" s="20">
        <v>0</v>
      </c>
      <c r="U74" s="20">
        <v>9.4</v>
      </c>
      <c r="V74" s="20">
        <v>0</v>
      </c>
      <c r="W74" s="20">
        <v>19.600000000000001</v>
      </c>
      <c r="X74" s="20">
        <v>12.4</v>
      </c>
      <c r="Y74" s="20">
        <v>0</v>
      </c>
      <c r="Z74" s="20">
        <v>9.2000000000000011</v>
      </c>
      <c r="AA74" s="20">
        <v>0</v>
      </c>
      <c r="AB74" s="20">
        <v>0</v>
      </c>
      <c r="AC74" s="20">
        <v>10</v>
      </c>
      <c r="AD74" s="20">
        <v>0</v>
      </c>
      <c r="AE74" s="20">
        <v>5.4</v>
      </c>
      <c r="AF74" s="20">
        <v>11.2</v>
      </c>
      <c r="AG74" s="20">
        <v>0</v>
      </c>
      <c r="AH74" s="20">
        <v>4.2</v>
      </c>
      <c r="AI74" s="20">
        <v>6.4</v>
      </c>
      <c r="AJ74" s="20">
        <v>0</v>
      </c>
    </row>
    <row r="75" spans="1:36" customFormat="1" ht="14.4" x14ac:dyDescent="0.3">
      <c r="A75" s="7" t="s">
        <v>332</v>
      </c>
      <c r="B75" s="20">
        <v>11</v>
      </c>
      <c r="C75" s="20">
        <v>10.3</v>
      </c>
      <c r="D75" s="20">
        <v>0</v>
      </c>
      <c r="E75" s="20">
        <v>0</v>
      </c>
      <c r="F75" s="20">
        <v>11.6</v>
      </c>
      <c r="G75" s="20">
        <v>11.2</v>
      </c>
      <c r="H75" s="20">
        <v>13</v>
      </c>
      <c r="I75" s="20">
        <v>0</v>
      </c>
      <c r="J75" s="20">
        <v>8.4</v>
      </c>
      <c r="K75" s="20">
        <v>26.6</v>
      </c>
      <c r="L75" s="20">
        <v>0</v>
      </c>
      <c r="M75" s="20">
        <v>17.600000000000001</v>
      </c>
      <c r="N75" s="20">
        <v>24.9</v>
      </c>
      <c r="O75" s="20">
        <v>31.4</v>
      </c>
      <c r="P75" s="20">
        <v>15.2</v>
      </c>
      <c r="Q75" s="20">
        <v>0</v>
      </c>
      <c r="R75" s="20">
        <v>11.5</v>
      </c>
      <c r="S75" s="20">
        <v>14.1</v>
      </c>
      <c r="T75" s="20">
        <v>0</v>
      </c>
      <c r="U75" s="20">
        <v>9.4</v>
      </c>
      <c r="V75" s="20">
        <v>0</v>
      </c>
      <c r="W75" s="20">
        <v>19.600000000000001</v>
      </c>
      <c r="X75" s="20">
        <v>12.4</v>
      </c>
      <c r="Y75" s="20">
        <v>0</v>
      </c>
      <c r="Z75" s="20">
        <v>10.199999999999999</v>
      </c>
      <c r="AA75" s="20">
        <v>0</v>
      </c>
      <c r="AB75" s="20">
        <v>0</v>
      </c>
      <c r="AC75" s="20">
        <v>10</v>
      </c>
      <c r="AD75" s="20">
        <v>0</v>
      </c>
      <c r="AE75" s="20">
        <v>5.6000000000000014</v>
      </c>
      <c r="AF75" s="20">
        <v>11.2</v>
      </c>
      <c r="AG75" s="20">
        <v>0</v>
      </c>
      <c r="AH75" s="20">
        <v>4.2</v>
      </c>
      <c r="AI75" s="20">
        <v>6.4</v>
      </c>
      <c r="AJ75" s="20">
        <v>0</v>
      </c>
    </row>
    <row r="76" spans="1:36" customFormat="1" ht="14.4" x14ac:dyDescent="0.3">
      <c r="A76" s="7" t="s">
        <v>905</v>
      </c>
      <c r="B76" s="20">
        <v>10</v>
      </c>
      <c r="C76" s="20">
        <v>9.9</v>
      </c>
      <c r="D76" s="20">
        <v>0</v>
      </c>
      <c r="E76" s="20">
        <v>0</v>
      </c>
      <c r="F76" s="20">
        <v>11.8</v>
      </c>
      <c r="G76" s="20">
        <v>11.2</v>
      </c>
      <c r="H76" s="20">
        <v>12.2</v>
      </c>
      <c r="I76" s="20">
        <v>0</v>
      </c>
      <c r="J76" s="20">
        <v>10.6</v>
      </c>
      <c r="K76" s="20">
        <v>29.8</v>
      </c>
      <c r="L76" s="20">
        <v>0</v>
      </c>
      <c r="M76" s="20">
        <v>16.600000000000001</v>
      </c>
      <c r="N76" s="20">
        <v>25.9</v>
      </c>
      <c r="O76" s="20">
        <v>31.8</v>
      </c>
      <c r="P76" s="20">
        <v>16</v>
      </c>
      <c r="Q76" s="20">
        <v>0</v>
      </c>
      <c r="R76" s="20">
        <v>18.399999999999999</v>
      </c>
      <c r="S76" s="20">
        <v>14.8</v>
      </c>
      <c r="T76" s="20">
        <v>0</v>
      </c>
      <c r="U76" s="20">
        <v>13.2</v>
      </c>
      <c r="V76" s="20">
        <v>0</v>
      </c>
      <c r="W76" s="20">
        <v>20.2</v>
      </c>
      <c r="X76" s="20">
        <v>15.4</v>
      </c>
      <c r="Y76" s="20">
        <v>0</v>
      </c>
      <c r="Z76" s="20">
        <v>11.2</v>
      </c>
      <c r="AA76" s="20">
        <v>0</v>
      </c>
      <c r="AB76" s="20">
        <v>0</v>
      </c>
      <c r="AC76" s="20">
        <v>10</v>
      </c>
      <c r="AD76" s="20">
        <v>0</v>
      </c>
      <c r="AE76" s="20">
        <v>8</v>
      </c>
      <c r="AF76" s="20">
        <v>11.8</v>
      </c>
      <c r="AG76" s="20">
        <v>0</v>
      </c>
      <c r="AH76" s="20">
        <v>4.2</v>
      </c>
      <c r="AI76" s="20">
        <v>6.4</v>
      </c>
      <c r="AJ76" s="20">
        <v>0</v>
      </c>
    </row>
    <row r="77" spans="1:36" customFormat="1" ht="14.4" x14ac:dyDescent="0.3">
      <c r="A77" s="7" t="s">
        <v>903</v>
      </c>
      <c r="B77" s="20">
        <v>10.199999999999999</v>
      </c>
      <c r="C77" s="20">
        <v>8.4</v>
      </c>
      <c r="D77" s="20">
        <v>0</v>
      </c>
      <c r="E77" s="20">
        <v>0</v>
      </c>
      <c r="F77" s="20">
        <v>12.6</v>
      </c>
      <c r="G77" s="20">
        <v>11.6</v>
      </c>
      <c r="H77" s="20">
        <v>12.6</v>
      </c>
      <c r="I77" s="20">
        <v>0</v>
      </c>
      <c r="J77" s="20">
        <v>11.2</v>
      </c>
      <c r="K77" s="20">
        <v>32.299999999999997</v>
      </c>
      <c r="L77" s="20">
        <v>0</v>
      </c>
      <c r="M77" s="20">
        <v>19.8</v>
      </c>
      <c r="N77" s="20">
        <v>24.2</v>
      </c>
      <c r="O77" s="20">
        <v>34.200000000000003</v>
      </c>
      <c r="P77" s="20">
        <v>17.8</v>
      </c>
      <c r="Q77" s="20">
        <v>0</v>
      </c>
      <c r="R77" s="20">
        <v>21.2</v>
      </c>
      <c r="S77" s="20">
        <v>14.8</v>
      </c>
      <c r="T77" s="20">
        <v>0</v>
      </c>
      <c r="U77" s="20">
        <v>17.399999999999999</v>
      </c>
      <c r="V77" s="20">
        <v>0</v>
      </c>
      <c r="W77" s="20">
        <v>21</v>
      </c>
      <c r="X77" s="20">
        <v>15</v>
      </c>
      <c r="Y77" s="20">
        <v>0</v>
      </c>
      <c r="Z77" s="20">
        <v>11.2</v>
      </c>
      <c r="AA77" s="20">
        <v>0</v>
      </c>
      <c r="AB77" s="20">
        <v>0</v>
      </c>
      <c r="AC77" s="20">
        <v>12.6</v>
      </c>
      <c r="AD77" s="20">
        <v>0</v>
      </c>
      <c r="AE77" s="20">
        <v>8</v>
      </c>
      <c r="AF77" s="20">
        <v>12</v>
      </c>
      <c r="AG77" s="20">
        <v>0</v>
      </c>
      <c r="AH77" s="20">
        <v>4.4000000000000004</v>
      </c>
      <c r="AI77" s="20">
        <v>6.2</v>
      </c>
      <c r="AJ77" s="20">
        <v>0</v>
      </c>
    </row>
    <row r="78" spans="1:36" customFormat="1" ht="14.4" x14ac:dyDescent="0.3">
      <c r="A78" s="7" t="s">
        <v>901</v>
      </c>
      <c r="B78" s="20">
        <v>10.199999999999999</v>
      </c>
      <c r="C78" s="20">
        <v>9.8000000000000007</v>
      </c>
      <c r="D78" s="20">
        <v>0</v>
      </c>
      <c r="E78" s="20">
        <v>0</v>
      </c>
      <c r="F78" s="20">
        <v>13.4</v>
      </c>
      <c r="G78" s="20">
        <v>14.2</v>
      </c>
      <c r="H78" s="20">
        <v>14.4</v>
      </c>
      <c r="I78" s="20">
        <v>0</v>
      </c>
      <c r="J78" s="20">
        <v>12.4</v>
      </c>
      <c r="K78" s="20">
        <v>35.5</v>
      </c>
      <c r="L78" s="20">
        <v>0</v>
      </c>
      <c r="M78" s="20">
        <v>21.8</v>
      </c>
      <c r="N78" s="20">
        <v>28.8</v>
      </c>
      <c r="O78" s="20">
        <v>34.4</v>
      </c>
      <c r="P78" s="20">
        <v>19</v>
      </c>
      <c r="Q78" s="20">
        <v>0</v>
      </c>
      <c r="R78" s="20">
        <v>28.2</v>
      </c>
      <c r="S78" s="20">
        <v>15</v>
      </c>
      <c r="T78" s="20">
        <v>0</v>
      </c>
      <c r="U78" s="20">
        <v>16.600000000000001</v>
      </c>
      <c r="V78" s="20">
        <v>0</v>
      </c>
      <c r="W78" s="20">
        <v>20.399999999999999</v>
      </c>
      <c r="X78" s="20">
        <v>15.4</v>
      </c>
      <c r="Y78" s="20">
        <v>0</v>
      </c>
      <c r="Z78" s="20">
        <v>11.4</v>
      </c>
      <c r="AA78" s="20">
        <v>0</v>
      </c>
      <c r="AB78" s="20">
        <v>0</v>
      </c>
      <c r="AC78" s="20">
        <v>12.6</v>
      </c>
      <c r="AD78" s="20">
        <v>0</v>
      </c>
      <c r="AE78" s="20">
        <v>9.2000000000000011</v>
      </c>
      <c r="AF78" s="20">
        <v>12.8</v>
      </c>
      <c r="AG78" s="20">
        <v>0</v>
      </c>
      <c r="AH78" s="20">
        <v>4.4000000000000004</v>
      </c>
      <c r="AI78" s="20">
        <v>7.8000000000000007</v>
      </c>
      <c r="AJ78" s="20">
        <v>0</v>
      </c>
    </row>
    <row r="79" spans="1:36" customFormat="1" ht="14.4" x14ac:dyDescent="0.3">
      <c r="A79" s="7" t="s">
        <v>899</v>
      </c>
      <c r="B79" s="20">
        <v>12</v>
      </c>
      <c r="C79" s="20">
        <v>10.7</v>
      </c>
      <c r="D79" s="20">
        <v>0</v>
      </c>
      <c r="E79" s="20">
        <v>0</v>
      </c>
      <c r="F79" s="20">
        <v>15.2</v>
      </c>
      <c r="G79" s="20">
        <v>16.8</v>
      </c>
      <c r="H79" s="20">
        <v>17.2</v>
      </c>
      <c r="I79" s="20">
        <v>0</v>
      </c>
      <c r="J79" s="20">
        <v>12.4</v>
      </c>
      <c r="K79" s="20">
        <v>38.299999999999997</v>
      </c>
      <c r="L79" s="20">
        <v>0</v>
      </c>
      <c r="M79" s="20">
        <v>22</v>
      </c>
      <c r="N79" s="20">
        <v>29.6</v>
      </c>
      <c r="O79" s="20">
        <v>36.200000000000003</v>
      </c>
      <c r="P79" s="20">
        <v>19.2</v>
      </c>
      <c r="Q79" s="20">
        <v>0</v>
      </c>
      <c r="R79" s="20">
        <v>29.6</v>
      </c>
      <c r="S79" s="20">
        <v>15.2</v>
      </c>
      <c r="T79" s="20">
        <v>0</v>
      </c>
      <c r="U79" s="20">
        <v>17.600000000000001</v>
      </c>
      <c r="V79" s="20">
        <v>0</v>
      </c>
      <c r="W79" s="20">
        <v>20</v>
      </c>
      <c r="X79" s="20">
        <v>16</v>
      </c>
      <c r="Y79" s="20">
        <v>0</v>
      </c>
      <c r="Z79" s="20">
        <v>11.6</v>
      </c>
      <c r="AA79" s="20">
        <v>0</v>
      </c>
      <c r="AB79" s="20">
        <v>0</v>
      </c>
      <c r="AC79" s="20">
        <v>13.4</v>
      </c>
      <c r="AD79" s="20">
        <v>0</v>
      </c>
      <c r="AE79" s="20">
        <v>9.2000000000000011</v>
      </c>
      <c r="AF79" s="20">
        <v>12.8</v>
      </c>
      <c r="AG79" s="20">
        <v>0</v>
      </c>
      <c r="AH79" s="20">
        <v>4.4000000000000004</v>
      </c>
      <c r="AI79" s="20">
        <v>8.1</v>
      </c>
      <c r="AJ79" s="20">
        <v>0</v>
      </c>
    </row>
    <row r="80" spans="1:36" customFormat="1" ht="14.4" x14ac:dyDescent="0.3">
      <c r="A80" s="7" t="s">
        <v>329</v>
      </c>
      <c r="B80" s="20">
        <v>12</v>
      </c>
      <c r="C80" s="20">
        <v>10.9</v>
      </c>
      <c r="D80" s="20">
        <v>0</v>
      </c>
      <c r="E80" s="20">
        <v>0</v>
      </c>
      <c r="F80" s="20">
        <v>15.2</v>
      </c>
      <c r="G80" s="20">
        <v>17</v>
      </c>
      <c r="H80" s="20">
        <v>17.2</v>
      </c>
      <c r="I80" s="20">
        <v>0</v>
      </c>
      <c r="J80" s="20">
        <v>13.2</v>
      </c>
      <c r="K80" s="20">
        <v>39.900000000000013</v>
      </c>
      <c r="L80" s="20">
        <v>0</v>
      </c>
      <c r="M80" s="20">
        <v>22</v>
      </c>
      <c r="N80" s="20">
        <v>29.6</v>
      </c>
      <c r="O80" s="20">
        <v>37</v>
      </c>
      <c r="P80" s="20">
        <v>19.399999999999999</v>
      </c>
      <c r="Q80" s="20">
        <v>0</v>
      </c>
      <c r="R80" s="20">
        <v>29.6</v>
      </c>
      <c r="S80" s="20">
        <v>15</v>
      </c>
      <c r="T80" s="20">
        <v>0</v>
      </c>
      <c r="U80" s="20">
        <v>20</v>
      </c>
      <c r="V80" s="20">
        <v>0</v>
      </c>
      <c r="W80" s="20">
        <v>19</v>
      </c>
      <c r="X80" s="20">
        <v>15.2</v>
      </c>
      <c r="Y80" s="20">
        <v>0</v>
      </c>
      <c r="Z80" s="20">
        <v>11.6</v>
      </c>
      <c r="AA80" s="20">
        <v>0</v>
      </c>
      <c r="AB80" s="20">
        <v>0</v>
      </c>
      <c r="AC80" s="20">
        <v>13.6</v>
      </c>
      <c r="AD80" s="20">
        <v>0</v>
      </c>
      <c r="AE80" s="20">
        <v>9</v>
      </c>
      <c r="AF80" s="20">
        <v>12</v>
      </c>
      <c r="AG80" s="20">
        <v>0</v>
      </c>
      <c r="AH80" s="20">
        <v>4.4000000000000004</v>
      </c>
      <c r="AI80" s="20">
        <v>8.1</v>
      </c>
      <c r="AJ80" s="20">
        <v>0</v>
      </c>
    </row>
    <row r="81" spans="1:36" customFormat="1" ht="14.4" x14ac:dyDescent="0.3">
      <c r="A81" s="7" t="s">
        <v>328</v>
      </c>
      <c r="B81" s="20">
        <v>11.2</v>
      </c>
      <c r="C81" s="20">
        <v>9.4</v>
      </c>
      <c r="D81" s="20">
        <v>0</v>
      </c>
      <c r="E81" s="20">
        <v>0</v>
      </c>
      <c r="F81" s="20">
        <v>14.4</v>
      </c>
      <c r="G81" s="20">
        <v>15.7</v>
      </c>
      <c r="H81" s="20">
        <v>17</v>
      </c>
      <c r="I81" s="20">
        <v>0</v>
      </c>
      <c r="J81" s="20">
        <v>13.2</v>
      </c>
      <c r="K81" s="20">
        <v>37.6</v>
      </c>
      <c r="L81" s="20">
        <v>0</v>
      </c>
      <c r="M81" s="20">
        <v>21.2</v>
      </c>
      <c r="N81" s="20">
        <v>27.6</v>
      </c>
      <c r="O81" s="20">
        <v>36.1</v>
      </c>
      <c r="P81" s="20">
        <v>18.2</v>
      </c>
      <c r="Q81" s="20">
        <v>0</v>
      </c>
      <c r="R81" s="20">
        <v>27.4</v>
      </c>
      <c r="S81" s="20">
        <v>13.4</v>
      </c>
      <c r="T81" s="20">
        <v>0</v>
      </c>
      <c r="U81" s="20">
        <v>18.7</v>
      </c>
      <c r="V81" s="20">
        <v>0</v>
      </c>
      <c r="W81" s="20">
        <v>16.600000000000001</v>
      </c>
      <c r="X81" s="20">
        <v>14.8</v>
      </c>
      <c r="Y81" s="20">
        <v>0</v>
      </c>
      <c r="Z81" s="20">
        <v>10.8</v>
      </c>
      <c r="AA81" s="20">
        <v>0</v>
      </c>
      <c r="AB81" s="20">
        <v>0</v>
      </c>
      <c r="AC81" s="20">
        <v>14.4</v>
      </c>
      <c r="AD81" s="20">
        <v>0</v>
      </c>
      <c r="AE81" s="20">
        <v>9</v>
      </c>
      <c r="AF81" s="20">
        <v>10.8</v>
      </c>
      <c r="AG81" s="20">
        <v>0</v>
      </c>
      <c r="AH81" s="20">
        <v>4.2</v>
      </c>
      <c r="AI81" s="20">
        <v>8.1</v>
      </c>
      <c r="AJ81" s="20">
        <v>0</v>
      </c>
    </row>
    <row r="82" spans="1:36" customFormat="1" ht="14.4" x14ac:dyDescent="0.3">
      <c r="A82" s="7" t="s">
        <v>347</v>
      </c>
      <c r="B82" s="20">
        <v>9.6000000000000014</v>
      </c>
      <c r="C82" s="20">
        <v>7.2</v>
      </c>
      <c r="D82" s="20">
        <v>0</v>
      </c>
      <c r="E82" s="20">
        <v>0</v>
      </c>
      <c r="F82" s="20">
        <v>10.8</v>
      </c>
      <c r="G82" s="20">
        <v>10.3</v>
      </c>
      <c r="H82" s="20">
        <v>15</v>
      </c>
      <c r="I82" s="20">
        <v>0</v>
      </c>
      <c r="J82" s="20">
        <v>10.6</v>
      </c>
      <c r="K82" s="20">
        <v>22</v>
      </c>
      <c r="L82" s="20">
        <v>0</v>
      </c>
      <c r="M82" s="20">
        <v>12</v>
      </c>
      <c r="N82" s="20">
        <v>15.8</v>
      </c>
      <c r="O82" s="20">
        <v>30</v>
      </c>
      <c r="P82" s="20">
        <v>12.8</v>
      </c>
      <c r="Q82" s="20">
        <v>0</v>
      </c>
      <c r="R82" s="20">
        <v>18.399999999999999</v>
      </c>
      <c r="S82" s="20">
        <v>9.2000000000000011</v>
      </c>
      <c r="T82" s="20">
        <v>0</v>
      </c>
      <c r="U82" s="20">
        <v>9.6000000000000014</v>
      </c>
      <c r="V82" s="20">
        <v>0</v>
      </c>
      <c r="W82" s="20">
        <v>10.8</v>
      </c>
      <c r="X82" s="20">
        <v>8.6</v>
      </c>
      <c r="Y82" s="20">
        <v>0</v>
      </c>
      <c r="Z82" s="20">
        <v>7.6000000000000014</v>
      </c>
      <c r="AA82" s="20">
        <v>0</v>
      </c>
      <c r="AB82" s="20">
        <v>0</v>
      </c>
      <c r="AC82" s="20">
        <v>7</v>
      </c>
      <c r="AD82" s="20">
        <v>0</v>
      </c>
      <c r="AE82" s="20">
        <v>4.1000000000000014</v>
      </c>
      <c r="AF82" s="20">
        <v>7.2</v>
      </c>
      <c r="AG82" s="20">
        <v>0</v>
      </c>
      <c r="AH82" s="20">
        <v>3</v>
      </c>
      <c r="AI82" s="20">
        <v>6.1000000000000014</v>
      </c>
      <c r="AJ82" s="20">
        <v>0</v>
      </c>
    </row>
    <row r="83" spans="1:36" customFormat="1" ht="14.4" x14ac:dyDescent="0.3">
      <c r="A83" s="7" t="s">
        <v>325</v>
      </c>
      <c r="B83" s="20">
        <v>0</v>
      </c>
      <c r="C83" s="20">
        <v>0</v>
      </c>
      <c r="D83" s="20">
        <v>0</v>
      </c>
      <c r="E83" s="20">
        <v>0</v>
      </c>
      <c r="F83" s="20">
        <v>0.4</v>
      </c>
      <c r="G83" s="20">
        <v>0</v>
      </c>
      <c r="H83" s="20">
        <v>0</v>
      </c>
      <c r="I83" s="20">
        <v>0</v>
      </c>
      <c r="J83" s="20">
        <v>1.4</v>
      </c>
      <c r="K83" s="20">
        <v>4.6000000000000014</v>
      </c>
      <c r="L83" s="20">
        <v>0</v>
      </c>
      <c r="M83" s="20">
        <v>0</v>
      </c>
      <c r="N83" s="20">
        <v>0</v>
      </c>
      <c r="O83" s="20">
        <v>0</v>
      </c>
      <c r="P83" s="20">
        <v>0</v>
      </c>
      <c r="Q83" s="20">
        <v>0</v>
      </c>
      <c r="R83" s="20">
        <v>0</v>
      </c>
      <c r="S83" s="20">
        <v>0</v>
      </c>
      <c r="T83" s="20">
        <v>0</v>
      </c>
      <c r="U83" s="20">
        <v>0.8</v>
      </c>
      <c r="V83" s="20">
        <v>0</v>
      </c>
      <c r="W83" s="20">
        <v>0</v>
      </c>
      <c r="X83" s="20">
        <v>0</v>
      </c>
      <c r="Y83" s="20">
        <v>0</v>
      </c>
      <c r="Z83" s="20">
        <v>0</v>
      </c>
      <c r="AA83" s="20">
        <v>0</v>
      </c>
      <c r="AB83" s="20">
        <v>0</v>
      </c>
      <c r="AC83" s="20">
        <v>0</v>
      </c>
      <c r="AD83" s="20">
        <v>0</v>
      </c>
      <c r="AE83" s="20">
        <v>0</v>
      </c>
      <c r="AF83" s="20">
        <v>0</v>
      </c>
      <c r="AG83" s="20">
        <v>0</v>
      </c>
      <c r="AH83" s="20">
        <v>0</v>
      </c>
      <c r="AI83" s="20">
        <v>0</v>
      </c>
      <c r="AJ83" s="20">
        <v>0</v>
      </c>
    </row>
    <row r="84" spans="1:36" customFormat="1" ht="14.4" x14ac:dyDescent="0.3">
      <c r="A84" s="21" t="s">
        <v>116</v>
      </c>
      <c r="B84" s="70">
        <f t="shared" ref="B84:AJ84" si="4">MAX(B53:B83)</f>
        <v>12</v>
      </c>
      <c r="C84" s="70">
        <f t="shared" si="4"/>
        <v>10.9</v>
      </c>
      <c r="D84" s="70">
        <f t="shared" si="4"/>
        <v>0</v>
      </c>
      <c r="E84" s="70">
        <f t="shared" si="4"/>
        <v>0</v>
      </c>
      <c r="F84" s="70">
        <f t="shared" si="4"/>
        <v>15.2</v>
      </c>
      <c r="G84" s="70">
        <f t="shared" si="4"/>
        <v>17</v>
      </c>
      <c r="H84" s="70">
        <f t="shared" si="4"/>
        <v>17.2</v>
      </c>
      <c r="I84" s="70">
        <f t="shared" si="4"/>
        <v>0</v>
      </c>
      <c r="J84" s="70">
        <f t="shared" si="4"/>
        <v>13.2</v>
      </c>
      <c r="K84" s="70">
        <f t="shared" si="4"/>
        <v>39.900000000000013</v>
      </c>
      <c r="L84" s="70">
        <f t="shared" si="4"/>
        <v>0</v>
      </c>
      <c r="M84" s="70">
        <f t="shared" si="4"/>
        <v>22</v>
      </c>
      <c r="N84" s="70">
        <f t="shared" si="4"/>
        <v>29.6</v>
      </c>
      <c r="O84" s="70">
        <f t="shared" si="4"/>
        <v>37</v>
      </c>
      <c r="P84" s="70">
        <f t="shared" si="4"/>
        <v>19.399999999999999</v>
      </c>
      <c r="Q84" s="70">
        <f t="shared" si="4"/>
        <v>0</v>
      </c>
      <c r="R84" s="70">
        <f t="shared" si="4"/>
        <v>29.6</v>
      </c>
      <c r="S84" s="70">
        <f t="shared" si="4"/>
        <v>15.2</v>
      </c>
      <c r="T84" s="70">
        <f t="shared" si="4"/>
        <v>0</v>
      </c>
      <c r="U84" s="70">
        <f t="shared" si="4"/>
        <v>20</v>
      </c>
      <c r="V84" s="70">
        <f t="shared" si="4"/>
        <v>0</v>
      </c>
      <c r="W84" s="70">
        <f t="shared" si="4"/>
        <v>21</v>
      </c>
      <c r="X84" s="70">
        <f t="shared" si="4"/>
        <v>16</v>
      </c>
      <c r="Y84" s="70">
        <f t="shared" si="4"/>
        <v>0</v>
      </c>
      <c r="Z84" s="70">
        <f t="shared" si="4"/>
        <v>11.6</v>
      </c>
      <c r="AA84" s="70">
        <f t="shared" si="4"/>
        <v>0</v>
      </c>
      <c r="AB84" s="70">
        <f t="shared" si="4"/>
        <v>0</v>
      </c>
      <c r="AC84" s="70">
        <f t="shared" si="4"/>
        <v>14.4</v>
      </c>
      <c r="AD84" s="70">
        <f t="shared" si="4"/>
        <v>0</v>
      </c>
      <c r="AE84" s="70">
        <f t="shared" si="4"/>
        <v>9.2000000000000011</v>
      </c>
      <c r="AF84" s="70">
        <f t="shared" si="4"/>
        <v>12.8</v>
      </c>
      <c r="AG84" s="70">
        <f t="shared" si="4"/>
        <v>0</v>
      </c>
      <c r="AH84" s="70">
        <f t="shared" si="4"/>
        <v>4.4000000000000004</v>
      </c>
      <c r="AI84" s="70">
        <f t="shared" si="4"/>
        <v>8.2000000000000011</v>
      </c>
      <c r="AJ84" s="70">
        <f t="shared" si="4"/>
        <v>0</v>
      </c>
    </row>
    <row r="85" spans="1:36" customFormat="1" ht="14.4" x14ac:dyDescent="0.3">
      <c r="A85" s="21" t="s">
        <v>117</v>
      </c>
      <c r="B85" s="20">
        <f t="shared" ref="B85:AJ85" si="5">HOUR(B52)</f>
        <v>6</v>
      </c>
      <c r="C85" s="20">
        <f t="shared" si="5"/>
        <v>7</v>
      </c>
      <c r="D85" s="20">
        <f t="shared" si="5"/>
        <v>7</v>
      </c>
      <c r="E85" s="20">
        <f t="shared" si="5"/>
        <v>8</v>
      </c>
      <c r="F85" s="20">
        <f t="shared" si="5"/>
        <v>8</v>
      </c>
      <c r="G85" s="20">
        <f t="shared" si="5"/>
        <v>9</v>
      </c>
      <c r="H85" s="20">
        <f t="shared" si="5"/>
        <v>9</v>
      </c>
      <c r="I85" s="20">
        <f t="shared" si="5"/>
        <v>10</v>
      </c>
      <c r="J85" s="20">
        <f t="shared" si="5"/>
        <v>10</v>
      </c>
      <c r="K85" s="20">
        <f t="shared" si="5"/>
        <v>11</v>
      </c>
      <c r="L85" s="20">
        <f t="shared" si="5"/>
        <v>11</v>
      </c>
      <c r="M85" s="20">
        <f t="shared" si="5"/>
        <v>12</v>
      </c>
      <c r="N85" s="20">
        <f t="shared" si="5"/>
        <v>12</v>
      </c>
      <c r="O85" s="20">
        <f t="shared" si="5"/>
        <v>13</v>
      </c>
      <c r="P85" s="20">
        <f t="shared" si="5"/>
        <v>13</v>
      </c>
      <c r="Q85" s="20">
        <f t="shared" si="5"/>
        <v>14</v>
      </c>
      <c r="R85" s="20">
        <f t="shared" si="5"/>
        <v>14</v>
      </c>
      <c r="S85" s="20">
        <f t="shared" si="5"/>
        <v>15</v>
      </c>
      <c r="T85" s="20">
        <f t="shared" si="5"/>
        <v>15</v>
      </c>
      <c r="U85" s="20">
        <f t="shared" si="5"/>
        <v>16</v>
      </c>
      <c r="V85" s="20">
        <f t="shared" si="5"/>
        <v>16</v>
      </c>
      <c r="W85" s="20">
        <f t="shared" si="5"/>
        <v>17</v>
      </c>
      <c r="X85" s="20">
        <f t="shared" si="5"/>
        <v>17</v>
      </c>
      <c r="Y85" s="20">
        <f t="shared" si="5"/>
        <v>18</v>
      </c>
      <c r="Z85" s="20">
        <f t="shared" si="5"/>
        <v>18</v>
      </c>
      <c r="AA85" s="20">
        <f t="shared" si="5"/>
        <v>19</v>
      </c>
      <c r="AB85" s="20">
        <f t="shared" si="5"/>
        <v>19</v>
      </c>
      <c r="AC85" s="20">
        <f t="shared" si="5"/>
        <v>20</v>
      </c>
      <c r="AD85" s="20">
        <f t="shared" si="5"/>
        <v>20</v>
      </c>
      <c r="AE85" s="20">
        <f t="shared" si="5"/>
        <v>21</v>
      </c>
      <c r="AF85" s="20">
        <f t="shared" si="5"/>
        <v>21</v>
      </c>
      <c r="AG85" s="20">
        <f t="shared" si="5"/>
        <v>22</v>
      </c>
      <c r="AH85" s="20">
        <f t="shared" si="5"/>
        <v>22</v>
      </c>
      <c r="AI85" s="20">
        <f t="shared" si="5"/>
        <v>23</v>
      </c>
      <c r="AJ85" s="20">
        <f t="shared" si="5"/>
        <v>0</v>
      </c>
    </row>
    <row r="86" spans="1:36" customFormat="1" ht="14.4" x14ac:dyDescent="0.3"/>
    <row r="87" spans="1:36" customFormat="1" ht="14.4" x14ac:dyDescent="0.3"/>
    <row r="88" spans="1:36" customFormat="1" ht="14.4" x14ac:dyDescent="0.3">
      <c r="A88" s="15" t="s">
        <v>1235</v>
      </c>
    </row>
    <row r="89" spans="1:36" customFormat="1" ht="14.4" x14ac:dyDescent="0.3">
      <c r="A89" s="16" t="s">
        <v>82</v>
      </c>
      <c r="B89" s="16">
        <v>1002</v>
      </c>
      <c r="C89" s="16">
        <v>1004</v>
      </c>
      <c r="D89" s="16">
        <v>1006</v>
      </c>
      <c r="E89" s="16">
        <v>1008</v>
      </c>
      <c r="F89" s="16">
        <v>1010</v>
      </c>
      <c r="G89" s="16">
        <v>1012</v>
      </c>
      <c r="H89" s="16">
        <v>1014</v>
      </c>
      <c r="I89" s="16">
        <v>1016</v>
      </c>
      <c r="J89" s="16">
        <v>1018</v>
      </c>
      <c r="K89" s="16">
        <v>1020</v>
      </c>
      <c r="L89" s="16">
        <v>1022</v>
      </c>
      <c r="M89" s="16">
        <v>1024</v>
      </c>
      <c r="N89" s="16">
        <v>1026</v>
      </c>
      <c r="O89" s="16">
        <v>1028</v>
      </c>
      <c r="P89" s="16">
        <v>1030</v>
      </c>
      <c r="Q89" s="16">
        <v>1032</v>
      </c>
      <c r="R89" s="16">
        <v>1034</v>
      </c>
      <c r="S89" s="16">
        <v>1036</v>
      </c>
      <c r="T89" s="16">
        <v>1038</v>
      </c>
      <c r="U89" s="16">
        <v>1040</v>
      </c>
      <c r="V89" s="16">
        <v>1042</v>
      </c>
      <c r="W89" s="16">
        <v>1044</v>
      </c>
      <c r="X89" s="16">
        <v>1046</v>
      </c>
      <c r="Y89" s="16">
        <v>1048</v>
      </c>
      <c r="Z89" s="16">
        <v>1050</v>
      </c>
      <c r="AA89" s="16">
        <v>1052</v>
      </c>
      <c r="AB89" s="16">
        <v>1054</v>
      </c>
      <c r="AC89" s="16">
        <v>1056</v>
      </c>
      <c r="AD89" s="16">
        <v>1058</v>
      </c>
      <c r="AE89" s="16">
        <v>1060</v>
      </c>
      <c r="AF89" s="16">
        <v>1062</v>
      </c>
      <c r="AG89" s="16">
        <v>1064</v>
      </c>
      <c r="AH89" s="16">
        <v>1066</v>
      </c>
      <c r="AI89" s="16">
        <v>1068</v>
      </c>
      <c r="AJ89" s="16">
        <v>1070</v>
      </c>
    </row>
    <row r="90" spans="1:36" customFormat="1" ht="14.4" x14ac:dyDescent="0.3">
      <c r="A90" s="18" t="s">
        <v>83</v>
      </c>
      <c r="B90" s="18" t="str">
        <f>+'X012 85 89 kerstvak 2023-2024'!B91</f>
        <v>6:15</v>
      </c>
      <c r="C90" s="18" t="str">
        <f>+'X012 85 89 kerstvak 2023-2024'!C91</f>
        <v>6:45</v>
      </c>
      <c r="D90" s="18" t="str">
        <f>+'X012 85 89 kerstvak 2023-2024'!D91</f>
        <v>7:15</v>
      </c>
      <c r="E90" s="18" t="str">
        <f>+'X012 85 89 kerstvak 2023-2024'!E91</f>
        <v>7:45</v>
      </c>
      <c r="F90" s="18" t="str">
        <f>+'X012 85 89 kerstvak 2023-2024'!F91</f>
        <v>8:15</v>
      </c>
      <c r="G90" s="18" t="str">
        <f>+'X012 85 89 kerstvak 2023-2024'!G91</f>
        <v>8:45</v>
      </c>
      <c r="H90" s="18" t="str">
        <f>+'X012 85 89 kerstvak 2023-2024'!H91</f>
        <v>9:15</v>
      </c>
      <c r="I90" s="18" t="str">
        <f>+'X012 85 89 kerstvak 2023-2024'!I91</f>
        <v>9:45</v>
      </c>
      <c r="J90" s="18" t="str">
        <f>+'X012 85 89 kerstvak 2023-2024'!J91</f>
        <v>10:15</v>
      </c>
      <c r="K90" s="18" t="str">
        <f>+'X012 85 89 kerstvak 2023-2024'!K91</f>
        <v>10:45</v>
      </c>
      <c r="L90" s="18" t="str">
        <f>+'X012 85 89 kerstvak 2023-2024'!L91</f>
        <v>11:15</v>
      </c>
      <c r="M90" s="18" t="str">
        <f>+'X012 85 89 kerstvak 2023-2024'!M91</f>
        <v>11:44</v>
      </c>
      <c r="N90" s="18" t="str">
        <f>+'X012 85 89 kerstvak 2023-2024'!N91</f>
        <v>12:14</v>
      </c>
      <c r="O90" s="18" t="str">
        <f>+'X012 85 89 kerstvak 2023-2024'!O91</f>
        <v>12:44</v>
      </c>
      <c r="P90" s="18" t="str">
        <f>+'X012 85 89 kerstvak 2023-2024'!P91</f>
        <v>13:14</v>
      </c>
      <c r="Q90" s="18" t="str">
        <f>+'X012 85 89 kerstvak 2023-2024'!Q91</f>
        <v>13:44</v>
      </c>
      <c r="R90" s="18" t="str">
        <f>+'X012 85 89 kerstvak 2023-2024'!R91</f>
        <v>14:14</v>
      </c>
      <c r="S90" s="18" t="str">
        <f>+'X012 85 89 kerstvak 2023-2024'!S91</f>
        <v>14:44</v>
      </c>
      <c r="T90" s="18" t="str">
        <f>+'X012 85 89 kerstvak 2023-2024'!T91</f>
        <v>15:14</v>
      </c>
      <c r="U90" s="18" t="str">
        <f>+'X012 85 89 kerstvak 2023-2024'!U91</f>
        <v>15:44</v>
      </c>
      <c r="V90" s="18" t="str">
        <f>+'X012 85 89 kerstvak 2023-2024'!V91</f>
        <v>16:14</v>
      </c>
      <c r="W90" s="18" t="str">
        <f>+'X012 85 89 kerstvak 2023-2024'!W91</f>
        <v>16:44</v>
      </c>
      <c r="X90" s="18" t="str">
        <f>+'X012 85 89 kerstvak 2023-2024'!X91</f>
        <v>17:14</v>
      </c>
      <c r="Y90" s="18" t="str">
        <f>+'X012 85 89 kerstvak 2023-2024'!Y91</f>
        <v>17:44</v>
      </c>
      <c r="Z90" s="18" t="str">
        <f>+'X012 85 89 kerstvak 2023-2024'!Z91</f>
        <v>18:14</v>
      </c>
      <c r="AA90" s="18" t="str">
        <f>+'X012 85 89 kerstvak 2023-2024'!AA91</f>
        <v>18:46</v>
      </c>
      <c r="AB90" s="18" t="str">
        <f>+'X012 85 89 kerstvak 2023-2024'!AB91</f>
        <v>19:16</v>
      </c>
      <c r="AC90" s="18" t="str">
        <f>+'X012 85 89 kerstvak 2023-2024'!AC91</f>
        <v>19:46</v>
      </c>
      <c r="AD90" s="18" t="str">
        <f>+'X012 85 89 kerstvak 2023-2024'!AD91</f>
        <v>20:16</v>
      </c>
      <c r="AE90" s="18" t="str">
        <f>+'X012 85 89 kerstvak 2023-2024'!AE91</f>
        <v>20:46</v>
      </c>
      <c r="AF90" s="18" t="str">
        <f>+'X012 85 89 kerstvak 2023-2024'!AF91</f>
        <v>21:16</v>
      </c>
      <c r="AG90" s="18" t="str">
        <f>+'X012 85 89 kerstvak 2023-2024'!AG91</f>
        <v>21:46</v>
      </c>
      <c r="AH90" s="18" t="str">
        <f>+'X012 85 89 kerstvak 2023-2024'!AH91</f>
        <v>22:16</v>
      </c>
      <c r="AI90" s="18" t="str">
        <f>+'X012 85 89 kerstvak 2023-2024'!AI91</f>
        <v>23:16</v>
      </c>
      <c r="AJ90" s="18" t="str">
        <f>+'X012 85 89 kerstvak 2023-2024'!AJ91</f>
        <v>24:46</v>
      </c>
    </row>
    <row r="91" spans="1:36" customFormat="1" ht="14.4" x14ac:dyDescent="0.3">
      <c r="A91" s="7" t="s">
        <v>325</v>
      </c>
      <c r="B91" s="20">
        <v>4.2</v>
      </c>
      <c r="C91" s="20">
        <v>4.2</v>
      </c>
      <c r="D91" s="20">
        <v>1.2</v>
      </c>
      <c r="E91" s="20">
        <v>5.2</v>
      </c>
      <c r="F91" s="20">
        <v>0</v>
      </c>
      <c r="G91" s="20">
        <v>0</v>
      </c>
      <c r="H91" s="20">
        <v>3.2</v>
      </c>
      <c r="I91" s="20">
        <v>7</v>
      </c>
      <c r="J91" s="20">
        <v>4.4000000000000004</v>
      </c>
      <c r="K91" s="20">
        <v>0</v>
      </c>
      <c r="L91" s="20">
        <v>8</v>
      </c>
      <c r="M91" s="20">
        <v>8.8000000000000007</v>
      </c>
      <c r="N91" s="20">
        <v>0</v>
      </c>
      <c r="O91" s="20">
        <v>11.6</v>
      </c>
      <c r="P91" s="20">
        <v>7.2</v>
      </c>
      <c r="Q91" s="20">
        <v>8.4</v>
      </c>
      <c r="R91" s="20">
        <v>11.4</v>
      </c>
      <c r="S91" s="20">
        <v>0</v>
      </c>
      <c r="T91" s="20">
        <v>15</v>
      </c>
      <c r="U91" s="20">
        <v>18.8</v>
      </c>
      <c r="V91" s="20">
        <v>0</v>
      </c>
      <c r="W91" s="20">
        <v>19.8</v>
      </c>
      <c r="X91" s="20">
        <v>0</v>
      </c>
      <c r="Y91" s="20">
        <v>16.399999999999999</v>
      </c>
      <c r="Z91" s="20">
        <v>12.4</v>
      </c>
      <c r="AA91" s="20">
        <v>0</v>
      </c>
      <c r="AB91" s="20">
        <v>24.6</v>
      </c>
      <c r="AC91" s="20">
        <v>0</v>
      </c>
      <c r="AD91" s="20">
        <v>0</v>
      </c>
      <c r="AE91" s="20">
        <v>23.2</v>
      </c>
      <c r="AF91" s="20">
        <v>0</v>
      </c>
      <c r="AG91" s="20">
        <v>10.199999999999999</v>
      </c>
      <c r="AH91" s="20">
        <v>10.199999999999999</v>
      </c>
      <c r="AI91" s="20">
        <v>0</v>
      </c>
      <c r="AJ91" s="20">
        <v>0</v>
      </c>
    </row>
    <row r="92" spans="1:36" customFormat="1" ht="14.4" x14ac:dyDescent="0.3">
      <c r="A92" s="7" t="s">
        <v>326</v>
      </c>
      <c r="B92" s="20">
        <v>4.2</v>
      </c>
      <c r="C92" s="20">
        <v>4.2</v>
      </c>
      <c r="D92" s="20">
        <v>1.2</v>
      </c>
      <c r="E92" s="20">
        <v>5.2</v>
      </c>
      <c r="F92" s="20">
        <v>0</v>
      </c>
      <c r="G92" s="20">
        <v>0</v>
      </c>
      <c r="H92" s="20">
        <v>4</v>
      </c>
      <c r="I92" s="20">
        <v>7</v>
      </c>
      <c r="J92" s="20">
        <v>4.4000000000000004</v>
      </c>
      <c r="K92" s="20">
        <v>0</v>
      </c>
      <c r="L92" s="20">
        <v>8</v>
      </c>
      <c r="M92" s="20">
        <v>7.6000000000000014</v>
      </c>
      <c r="N92" s="20">
        <v>0</v>
      </c>
      <c r="O92" s="20">
        <v>8.4</v>
      </c>
      <c r="P92" s="20">
        <v>6.6000000000000014</v>
      </c>
      <c r="Q92" s="20">
        <v>9.4</v>
      </c>
      <c r="R92" s="20">
        <v>11.1</v>
      </c>
      <c r="S92" s="20">
        <v>0</v>
      </c>
      <c r="T92" s="20">
        <v>14.2</v>
      </c>
      <c r="U92" s="20">
        <v>17.8</v>
      </c>
      <c r="V92" s="20">
        <v>0</v>
      </c>
      <c r="W92" s="20">
        <v>20.6</v>
      </c>
      <c r="X92" s="20">
        <v>0</v>
      </c>
      <c r="Y92" s="20">
        <v>17</v>
      </c>
      <c r="Z92" s="20">
        <v>13.2</v>
      </c>
      <c r="AA92" s="20">
        <v>0</v>
      </c>
      <c r="AB92" s="20">
        <v>24.6</v>
      </c>
      <c r="AC92" s="20">
        <v>0</v>
      </c>
      <c r="AD92" s="20">
        <v>0</v>
      </c>
      <c r="AE92" s="20">
        <v>22.6</v>
      </c>
      <c r="AF92" s="20">
        <v>0</v>
      </c>
      <c r="AG92" s="20">
        <v>12</v>
      </c>
      <c r="AH92" s="20">
        <v>12.2</v>
      </c>
      <c r="AI92" s="20">
        <v>0</v>
      </c>
      <c r="AJ92" s="20">
        <v>0</v>
      </c>
    </row>
    <row r="93" spans="1:36" customFormat="1" ht="14.4" x14ac:dyDescent="0.3">
      <c r="A93" s="7" t="s">
        <v>327</v>
      </c>
      <c r="B93" s="20">
        <v>3.8</v>
      </c>
      <c r="C93" s="20">
        <v>4.2</v>
      </c>
      <c r="D93" s="20">
        <v>2.2000000000000002</v>
      </c>
      <c r="E93" s="20">
        <v>7.2</v>
      </c>
      <c r="F93" s="20">
        <v>0</v>
      </c>
      <c r="G93" s="20">
        <v>0</v>
      </c>
      <c r="H93" s="20">
        <v>4.2</v>
      </c>
      <c r="I93" s="20">
        <v>5.4</v>
      </c>
      <c r="J93" s="20">
        <v>4.4000000000000004</v>
      </c>
      <c r="K93" s="20">
        <v>0</v>
      </c>
      <c r="L93" s="20">
        <v>9.6000000000000014</v>
      </c>
      <c r="M93" s="20">
        <v>11.2</v>
      </c>
      <c r="N93" s="20">
        <v>0</v>
      </c>
      <c r="O93" s="20">
        <v>10.199999999999999</v>
      </c>
      <c r="P93" s="20">
        <v>9.8000000000000007</v>
      </c>
      <c r="Q93" s="20">
        <v>13.6</v>
      </c>
      <c r="R93" s="20">
        <v>10.3</v>
      </c>
      <c r="S93" s="20">
        <v>0</v>
      </c>
      <c r="T93" s="20">
        <v>16.399999999999999</v>
      </c>
      <c r="U93" s="20">
        <v>22.5</v>
      </c>
      <c r="V93" s="20">
        <v>0</v>
      </c>
      <c r="W93" s="20">
        <v>28.4</v>
      </c>
      <c r="X93" s="20">
        <v>0</v>
      </c>
      <c r="Y93" s="20">
        <v>19</v>
      </c>
      <c r="Z93" s="20">
        <v>19.8</v>
      </c>
      <c r="AA93" s="20">
        <v>0</v>
      </c>
      <c r="AB93" s="20">
        <v>27.4</v>
      </c>
      <c r="AC93" s="20">
        <v>0</v>
      </c>
      <c r="AD93" s="20">
        <v>0</v>
      </c>
      <c r="AE93" s="20">
        <v>23.7</v>
      </c>
      <c r="AF93" s="20">
        <v>0</v>
      </c>
      <c r="AG93" s="20">
        <v>13.2</v>
      </c>
      <c r="AH93" s="20">
        <v>19</v>
      </c>
      <c r="AI93" s="20">
        <v>0</v>
      </c>
      <c r="AJ93" s="20">
        <v>0</v>
      </c>
    </row>
    <row r="94" spans="1:36" customFormat="1" ht="14.4" x14ac:dyDescent="0.3">
      <c r="A94" s="7" t="s">
        <v>328</v>
      </c>
      <c r="B94" s="20">
        <v>3.8</v>
      </c>
      <c r="C94" s="20">
        <v>4.2</v>
      </c>
      <c r="D94" s="20">
        <v>4.2</v>
      </c>
      <c r="E94" s="20">
        <v>9</v>
      </c>
      <c r="F94" s="20">
        <v>0</v>
      </c>
      <c r="G94" s="20">
        <v>0</v>
      </c>
      <c r="H94" s="20">
        <v>5.4</v>
      </c>
      <c r="I94" s="20">
        <v>7.1000000000000014</v>
      </c>
      <c r="J94" s="20">
        <v>6</v>
      </c>
      <c r="K94" s="20">
        <v>0</v>
      </c>
      <c r="L94" s="20">
        <v>10.8</v>
      </c>
      <c r="M94" s="20">
        <v>11.2</v>
      </c>
      <c r="N94" s="20">
        <v>0</v>
      </c>
      <c r="O94" s="20">
        <v>12.2</v>
      </c>
      <c r="P94" s="20">
        <v>12.5</v>
      </c>
      <c r="Q94" s="20">
        <v>14.8</v>
      </c>
      <c r="R94" s="20">
        <v>13.1</v>
      </c>
      <c r="S94" s="20">
        <v>0</v>
      </c>
      <c r="T94" s="20">
        <v>16.600000000000001</v>
      </c>
      <c r="U94" s="20">
        <v>23.1</v>
      </c>
      <c r="V94" s="20">
        <v>0</v>
      </c>
      <c r="W94" s="20">
        <v>30</v>
      </c>
      <c r="X94" s="20">
        <v>0</v>
      </c>
      <c r="Y94" s="20">
        <v>20</v>
      </c>
      <c r="Z94" s="20">
        <v>20.399999999999999</v>
      </c>
      <c r="AA94" s="20">
        <v>0</v>
      </c>
      <c r="AB94" s="20">
        <v>29.2</v>
      </c>
      <c r="AC94" s="20">
        <v>0</v>
      </c>
      <c r="AD94" s="20">
        <v>0</v>
      </c>
      <c r="AE94" s="20">
        <v>24.5</v>
      </c>
      <c r="AF94" s="20">
        <v>0</v>
      </c>
      <c r="AG94" s="20">
        <v>14.2</v>
      </c>
      <c r="AH94" s="20">
        <v>19</v>
      </c>
      <c r="AI94" s="20">
        <v>0</v>
      </c>
      <c r="AJ94" s="20">
        <v>0</v>
      </c>
    </row>
    <row r="95" spans="1:36" customFormat="1" ht="14.4" x14ac:dyDescent="0.3">
      <c r="A95" s="7" t="s">
        <v>329</v>
      </c>
      <c r="B95" s="20">
        <v>3.8</v>
      </c>
      <c r="C95" s="20">
        <v>4.2</v>
      </c>
      <c r="D95" s="20">
        <v>4.2</v>
      </c>
      <c r="E95" s="20">
        <v>9.4</v>
      </c>
      <c r="F95" s="20">
        <v>0</v>
      </c>
      <c r="G95" s="20">
        <v>0</v>
      </c>
      <c r="H95" s="20">
        <v>5.4</v>
      </c>
      <c r="I95" s="20">
        <v>7.5</v>
      </c>
      <c r="J95" s="20">
        <v>6</v>
      </c>
      <c r="K95" s="20">
        <v>0</v>
      </c>
      <c r="L95" s="20">
        <v>10.6</v>
      </c>
      <c r="M95" s="20">
        <v>11.2</v>
      </c>
      <c r="N95" s="20">
        <v>0</v>
      </c>
      <c r="O95" s="20">
        <v>12</v>
      </c>
      <c r="P95" s="20">
        <v>11.7</v>
      </c>
      <c r="Q95" s="20">
        <v>14</v>
      </c>
      <c r="R95" s="20">
        <v>13.1</v>
      </c>
      <c r="S95" s="20">
        <v>0</v>
      </c>
      <c r="T95" s="20">
        <v>16.399999999999999</v>
      </c>
      <c r="U95" s="20">
        <v>23.9</v>
      </c>
      <c r="V95" s="20">
        <v>0</v>
      </c>
      <c r="W95" s="20">
        <v>29</v>
      </c>
      <c r="X95" s="20">
        <v>0</v>
      </c>
      <c r="Y95" s="20">
        <v>19.2</v>
      </c>
      <c r="Z95" s="20">
        <v>19.2</v>
      </c>
      <c r="AA95" s="20">
        <v>0</v>
      </c>
      <c r="AB95" s="20">
        <v>29.2</v>
      </c>
      <c r="AC95" s="20">
        <v>0</v>
      </c>
      <c r="AD95" s="20">
        <v>0</v>
      </c>
      <c r="AE95" s="20">
        <v>24.5</v>
      </c>
      <c r="AF95" s="20">
        <v>0</v>
      </c>
      <c r="AG95" s="20">
        <v>15</v>
      </c>
      <c r="AH95" s="20">
        <v>19.399999999999999</v>
      </c>
      <c r="AI95" s="20">
        <v>0</v>
      </c>
      <c r="AJ95" s="20">
        <v>0</v>
      </c>
    </row>
    <row r="96" spans="1:36" customFormat="1" ht="14.4" x14ac:dyDescent="0.3">
      <c r="A96" s="7" t="s">
        <v>899</v>
      </c>
      <c r="B96" s="20">
        <v>3.8</v>
      </c>
      <c r="C96" s="20">
        <v>4.2</v>
      </c>
      <c r="D96" s="20">
        <v>4.2</v>
      </c>
      <c r="E96" s="20">
        <v>9.6000000000000014</v>
      </c>
      <c r="F96" s="20">
        <v>0</v>
      </c>
      <c r="G96" s="20">
        <v>0</v>
      </c>
      <c r="H96" s="20">
        <v>4.6000000000000014</v>
      </c>
      <c r="I96" s="20">
        <v>7.1000000000000014</v>
      </c>
      <c r="J96" s="20">
        <v>5.2</v>
      </c>
      <c r="K96" s="20">
        <v>0</v>
      </c>
      <c r="L96" s="20">
        <v>9.4</v>
      </c>
      <c r="M96" s="20">
        <v>8.6</v>
      </c>
      <c r="N96" s="20">
        <v>0</v>
      </c>
      <c r="O96" s="20">
        <v>11</v>
      </c>
      <c r="P96" s="20">
        <v>10.5</v>
      </c>
      <c r="Q96" s="20">
        <v>13</v>
      </c>
      <c r="R96" s="20">
        <v>12.4</v>
      </c>
      <c r="S96" s="20">
        <v>0</v>
      </c>
      <c r="T96" s="20">
        <v>15.6</v>
      </c>
      <c r="U96" s="20">
        <v>22.5</v>
      </c>
      <c r="V96" s="20">
        <v>0</v>
      </c>
      <c r="W96" s="20">
        <v>27.4</v>
      </c>
      <c r="X96" s="20">
        <v>0</v>
      </c>
      <c r="Y96" s="20">
        <v>17.2</v>
      </c>
      <c r="Z96" s="20">
        <v>19</v>
      </c>
      <c r="AA96" s="20">
        <v>0</v>
      </c>
      <c r="AB96" s="20">
        <v>29</v>
      </c>
      <c r="AC96" s="20">
        <v>0</v>
      </c>
      <c r="AD96" s="20">
        <v>0</v>
      </c>
      <c r="AE96" s="20">
        <v>23.7</v>
      </c>
      <c r="AF96" s="20">
        <v>0</v>
      </c>
      <c r="AG96" s="20">
        <v>14.9</v>
      </c>
      <c r="AH96" s="20">
        <v>18.600000000000001</v>
      </c>
      <c r="AI96" s="20">
        <v>0</v>
      </c>
      <c r="AJ96" s="20">
        <v>0</v>
      </c>
    </row>
    <row r="97" spans="1:36" customFormat="1" ht="14.4" x14ac:dyDescent="0.3">
      <c r="A97" s="7" t="s">
        <v>901</v>
      </c>
      <c r="B97" s="20">
        <v>3.8</v>
      </c>
      <c r="C97" s="20">
        <v>4.2</v>
      </c>
      <c r="D97" s="20">
        <v>5.2</v>
      </c>
      <c r="E97" s="20">
        <v>10.4</v>
      </c>
      <c r="F97" s="20">
        <v>0</v>
      </c>
      <c r="G97" s="20">
        <v>0</v>
      </c>
      <c r="H97" s="20">
        <v>4.8000000000000007</v>
      </c>
      <c r="I97" s="20">
        <v>6.6000000000000014</v>
      </c>
      <c r="J97" s="20">
        <v>5.2</v>
      </c>
      <c r="K97" s="20">
        <v>0</v>
      </c>
      <c r="L97" s="20">
        <v>9.2000000000000011</v>
      </c>
      <c r="M97" s="20">
        <v>8.6</v>
      </c>
      <c r="N97" s="20">
        <v>0</v>
      </c>
      <c r="O97" s="20">
        <v>10.199999999999999</v>
      </c>
      <c r="P97" s="20">
        <v>10.5</v>
      </c>
      <c r="Q97" s="20">
        <v>12.6</v>
      </c>
      <c r="R97" s="20">
        <v>10.5</v>
      </c>
      <c r="S97" s="20">
        <v>0</v>
      </c>
      <c r="T97" s="20">
        <v>14.6</v>
      </c>
      <c r="U97" s="20">
        <v>22.3</v>
      </c>
      <c r="V97" s="20">
        <v>0</v>
      </c>
      <c r="W97" s="20">
        <v>27.4</v>
      </c>
      <c r="X97" s="20">
        <v>0</v>
      </c>
      <c r="Y97" s="20">
        <v>15</v>
      </c>
      <c r="Z97" s="20">
        <v>19.2</v>
      </c>
      <c r="AA97" s="20">
        <v>0</v>
      </c>
      <c r="AB97" s="20">
        <v>28.6</v>
      </c>
      <c r="AC97" s="20">
        <v>0</v>
      </c>
      <c r="AD97" s="20">
        <v>0</v>
      </c>
      <c r="AE97" s="20">
        <v>21.8</v>
      </c>
      <c r="AF97" s="20">
        <v>0</v>
      </c>
      <c r="AG97" s="20">
        <v>14</v>
      </c>
      <c r="AH97" s="20">
        <v>16.8</v>
      </c>
      <c r="AI97" s="20">
        <v>0</v>
      </c>
      <c r="AJ97" s="20">
        <v>0</v>
      </c>
    </row>
    <row r="98" spans="1:36" customFormat="1" ht="14.4" x14ac:dyDescent="0.3">
      <c r="A98" s="7" t="s">
        <v>903</v>
      </c>
      <c r="B98" s="20">
        <v>4.5</v>
      </c>
      <c r="C98" s="20">
        <v>4.2</v>
      </c>
      <c r="D98" s="20">
        <v>5.2</v>
      </c>
      <c r="E98" s="20">
        <v>12.2</v>
      </c>
      <c r="F98" s="20">
        <v>0</v>
      </c>
      <c r="G98" s="20">
        <v>0</v>
      </c>
      <c r="H98" s="20">
        <v>5.2</v>
      </c>
      <c r="I98" s="20">
        <v>6.2</v>
      </c>
      <c r="J98" s="20">
        <v>5.2</v>
      </c>
      <c r="K98" s="20">
        <v>0</v>
      </c>
      <c r="L98" s="20">
        <v>7.4</v>
      </c>
      <c r="M98" s="20">
        <v>8.6</v>
      </c>
      <c r="N98" s="20">
        <v>0</v>
      </c>
      <c r="O98" s="20">
        <v>9.6000000000000014</v>
      </c>
      <c r="P98" s="20">
        <v>10.6</v>
      </c>
      <c r="Q98" s="20">
        <v>11.8</v>
      </c>
      <c r="R98" s="20">
        <v>9.4</v>
      </c>
      <c r="S98" s="20">
        <v>0</v>
      </c>
      <c r="T98" s="20">
        <v>14.4</v>
      </c>
      <c r="U98" s="20">
        <v>20</v>
      </c>
      <c r="V98" s="20">
        <v>0</v>
      </c>
      <c r="W98" s="20">
        <v>24.2</v>
      </c>
      <c r="X98" s="20">
        <v>0</v>
      </c>
      <c r="Y98" s="20">
        <v>14.8</v>
      </c>
      <c r="Z98" s="20">
        <v>19.2</v>
      </c>
      <c r="AA98" s="20">
        <v>0</v>
      </c>
      <c r="AB98" s="20">
        <v>27.8</v>
      </c>
      <c r="AC98" s="20">
        <v>0</v>
      </c>
      <c r="AD98" s="20">
        <v>0</v>
      </c>
      <c r="AE98" s="20">
        <v>22.6</v>
      </c>
      <c r="AF98" s="20">
        <v>0</v>
      </c>
      <c r="AG98" s="20">
        <v>13.1</v>
      </c>
      <c r="AH98" s="20">
        <v>16</v>
      </c>
      <c r="AI98" s="20">
        <v>0</v>
      </c>
      <c r="AJ98" s="20">
        <v>0</v>
      </c>
    </row>
    <row r="99" spans="1:36" customFormat="1" ht="14.4" x14ac:dyDescent="0.3">
      <c r="A99" s="7" t="s">
        <v>905</v>
      </c>
      <c r="B99" s="20">
        <v>4.3</v>
      </c>
      <c r="C99" s="20">
        <v>3.2</v>
      </c>
      <c r="D99" s="20">
        <v>4.2</v>
      </c>
      <c r="E99" s="20">
        <v>11.2</v>
      </c>
      <c r="F99" s="20">
        <v>0</v>
      </c>
      <c r="G99" s="20">
        <v>0</v>
      </c>
      <c r="H99" s="20">
        <v>5</v>
      </c>
      <c r="I99" s="20">
        <v>5.1000000000000014</v>
      </c>
      <c r="J99" s="20">
        <v>5.2</v>
      </c>
      <c r="K99" s="20">
        <v>0</v>
      </c>
      <c r="L99" s="20">
        <v>8</v>
      </c>
      <c r="M99" s="20">
        <v>8.6</v>
      </c>
      <c r="N99" s="20">
        <v>0</v>
      </c>
      <c r="O99" s="20">
        <v>7.8000000000000007</v>
      </c>
      <c r="P99" s="20">
        <v>9.1</v>
      </c>
      <c r="Q99" s="20">
        <v>11.8</v>
      </c>
      <c r="R99" s="20">
        <v>9.4</v>
      </c>
      <c r="S99" s="20">
        <v>0</v>
      </c>
      <c r="T99" s="20">
        <v>14.4</v>
      </c>
      <c r="U99" s="20">
        <v>15.7</v>
      </c>
      <c r="V99" s="20">
        <v>0</v>
      </c>
      <c r="W99" s="20">
        <v>25</v>
      </c>
      <c r="X99" s="20">
        <v>0</v>
      </c>
      <c r="Y99" s="20">
        <v>15.6</v>
      </c>
      <c r="Z99" s="20">
        <v>20</v>
      </c>
      <c r="AA99" s="20">
        <v>0</v>
      </c>
      <c r="AB99" s="20">
        <v>27.6</v>
      </c>
      <c r="AC99" s="20">
        <v>0</v>
      </c>
      <c r="AD99" s="20">
        <v>0</v>
      </c>
      <c r="AE99" s="20">
        <v>22.6</v>
      </c>
      <c r="AF99" s="20">
        <v>0</v>
      </c>
      <c r="AG99" s="20">
        <v>12.3</v>
      </c>
      <c r="AH99" s="20">
        <v>17.8</v>
      </c>
      <c r="AI99" s="20">
        <v>0</v>
      </c>
      <c r="AJ99" s="20">
        <v>0</v>
      </c>
    </row>
    <row r="100" spans="1:36" customFormat="1" ht="14.4" x14ac:dyDescent="0.3">
      <c r="A100" s="7" t="s">
        <v>332</v>
      </c>
      <c r="B100" s="20">
        <v>4.2</v>
      </c>
      <c r="C100" s="20">
        <v>3.2</v>
      </c>
      <c r="D100" s="20">
        <v>4.2</v>
      </c>
      <c r="E100" s="20">
        <v>10.4</v>
      </c>
      <c r="F100" s="20">
        <v>0</v>
      </c>
      <c r="G100" s="20">
        <v>0</v>
      </c>
      <c r="H100" s="20">
        <v>5</v>
      </c>
      <c r="I100" s="20">
        <v>5.1000000000000014</v>
      </c>
      <c r="J100" s="20">
        <v>5.2</v>
      </c>
      <c r="K100" s="20">
        <v>0</v>
      </c>
      <c r="L100" s="20">
        <v>8</v>
      </c>
      <c r="M100" s="20">
        <v>8.6</v>
      </c>
      <c r="N100" s="20">
        <v>0</v>
      </c>
      <c r="O100" s="20">
        <v>8.6</v>
      </c>
      <c r="P100" s="20">
        <v>9.1</v>
      </c>
      <c r="Q100" s="20">
        <v>11.8</v>
      </c>
      <c r="R100" s="20">
        <v>9.4</v>
      </c>
      <c r="S100" s="20">
        <v>0</v>
      </c>
      <c r="T100" s="20">
        <v>14.4</v>
      </c>
      <c r="U100" s="20">
        <v>15.6</v>
      </c>
      <c r="V100" s="20">
        <v>0</v>
      </c>
      <c r="W100" s="20">
        <v>25</v>
      </c>
      <c r="X100" s="20">
        <v>0</v>
      </c>
      <c r="Y100" s="20">
        <v>15.6</v>
      </c>
      <c r="Z100" s="20">
        <v>19.2</v>
      </c>
      <c r="AA100" s="20">
        <v>0</v>
      </c>
      <c r="AB100" s="20">
        <v>26.6</v>
      </c>
      <c r="AC100" s="20">
        <v>0</v>
      </c>
      <c r="AD100" s="20">
        <v>0</v>
      </c>
      <c r="AE100" s="20">
        <v>22.6</v>
      </c>
      <c r="AF100" s="20">
        <v>0</v>
      </c>
      <c r="AG100" s="20">
        <v>12.3</v>
      </c>
      <c r="AH100" s="20">
        <v>17.399999999999999</v>
      </c>
      <c r="AI100" s="20">
        <v>0</v>
      </c>
      <c r="AJ100" s="20">
        <v>0</v>
      </c>
    </row>
    <row r="101" spans="1:36" customFormat="1" ht="14.4" x14ac:dyDescent="0.3">
      <c r="A101" s="7" t="s">
        <v>333</v>
      </c>
      <c r="B101" s="20">
        <v>4.3</v>
      </c>
      <c r="C101" s="20">
        <v>2.4</v>
      </c>
      <c r="D101" s="20">
        <v>4.2</v>
      </c>
      <c r="E101" s="20">
        <v>10.199999999999999</v>
      </c>
      <c r="F101" s="20">
        <v>0</v>
      </c>
      <c r="G101" s="20">
        <v>0</v>
      </c>
      <c r="H101" s="20">
        <v>3.4</v>
      </c>
      <c r="I101" s="20">
        <v>4.9000000000000004</v>
      </c>
      <c r="J101" s="20">
        <v>6</v>
      </c>
      <c r="K101" s="20">
        <v>0</v>
      </c>
      <c r="L101" s="20">
        <v>8.2000000000000011</v>
      </c>
      <c r="M101" s="20">
        <v>8.6</v>
      </c>
      <c r="N101" s="20">
        <v>0</v>
      </c>
      <c r="O101" s="20">
        <v>8.6</v>
      </c>
      <c r="P101" s="20">
        <v>8.2000000000000011</v>
      </c>
      <c r="Q101" s="20">
        <v>10.8</v>
      </c>
      <c r="R101" s="20">
        <v>8.6</v>
      </c>
      <c r="S101" s="20">
        <v>0</v>
      </c>
      <c r="T101" s="20">
        <v>14.2</v>
      </c>
      <c r="U101" s="20">
        <v>14.8</v>
      </c>
      <c r="V101" s="20">
        <v>0</v>
      </c>
      <c r="W101" s="20">
        <v>21.4</v>
      </c>
      <c r="X101" s="20">
        <v>0</v>
      </c>
      <c r="Y101" s="20">
        <v>15.6</v>
      </c>
      <c r="Z101" s="20">
        <v>17.2</v>
      </c>
      <c r="AA101" s="20">
        <v>0</v>
      </c>
      <c r="AB101" s="20">
        <v>25</v>
      </c>
      <c r="AC101" s="20">
        <v>0</v>
      </c>
      <c r="AD101" s="20">
        <v>0</v>
      </c>
      <c r="AE101" s="20">
        <v>22.4</v>
      </c>
      <c r="AF101" s="20">
        <v>0</v>
      </c>
      <c r="AG101" s="20">
        <v>10.6</v>
      </c>
      <c r="AH101" s="20">
        <v>15.2</v>
      </c>
      <c r="AI101" s="20">
        <v>0</v>
      </c>
      <c r="AJ101" s="20">
        <v>0</v>
      </c>
    </row>
    <row r="102" spans="1:36" customFormat="1" ht="14.4" x14ac:dyDescent="0.3">
      <c r="A102" s="7" t="s">
        <v>334</v>
      </c>
      <c r="B102" s="20">
        <v>4.3</v>
      </c>
      <c r="C102" s="20">
        <v>2.4</v>
      </c>
      <c r="D102" s="20">
        <v>4.2</v>
      </c>
      <c r="E102" s="20">
        <v>10.199999999999999</v>
      </c>
      <c r="F102" s="20">
        <v>0</v>
      </c>
      <c r="G102" s="20">
        <v>0</v>
      </c>
      <c r="H102" s="20">
        <v>3.4</v>
      </c>
      <c r="I102" s="20">
        <v>4.9000000000000004</v>
      </c>
      <c r="J102" s="20">
        <v>6</v>
      </c>
      <c r="K102" s="20">
        <v>0</v>
      </c>
      <c r="L102" s="20">
        <v>8.2000000000000011</v>
      </c>
      <c r="M102" s="20">
        <v>8.4</v>
      </c>
      <c r="N102" s="20">
        <v>0</v>
      </c>
      <c r="O102" s="20">
        <v>8.2000000000000011</v>
      </c>
      <c r="P102" s="20">
        <v>7.4</v>
      </c>
      <c r="Q102" s="20">
        <v>10.6</v>
      </c>
      <c r="R102" s="20">
        <v>8.6</v>
      </c>
      <c r="S102" s="20">
        <v>0</v>
      </c>
      <c r="T102" s="20">
        <v>14.2</v>
      </c>
      <c r="U102" s="20">
        <v>14</v>
      </c>
      <c r="V102" s="20">
        <v>0</v>
      </c>
      <c r="W102" s="20">
        <v>21.4</v>
      </c>
      <c r="X102" s="20">
        <v>0</v>
      </c>
      <c r="Y102" s="20">
        <v>15.6</v>
      </c>
      <c r="Z102" s="20">
        <v>17</v>
      </c>
      <c r="AA102" s="20">
        <v>0</v>
      </c>
      <c r="AB102" s="20">
        <v>25</v>
      </c>
      <c r="AC102" s="20">
        <v>0</v>
      </c>
      <c r="AD102" s="20">
        <v>0</v>
      </c>
      <c r="AE102" s="20">
        <v>21.7</v>
      </c>
      <c r="AF102" s="20">
        <v>0</v>
      </c>
      <c r="AG102" s="20">
        <v>10.199999999999999</v>
      </c>
      <c r="AH102" s="20">
        <v>15.2</v>
      </c>
      <c r="AI102" s="20">
        <v>0</v>
      </c>
      <c r="AJ102" s="20">
        <v>0</v>
      </c>
    </row>
    <row r="103" spans="1:36" customFormat="1" ht="14.4" x14ac:dyDescent="0.3">
      <c r="A103" s="7" t="s">
        <v>335</v>
      </c>
      <c r="B103" s="20">
        <v>4.3</v>
      </c>
      <c r="C103" s="20">
        <v>2.4</v>
      </c>
      <c r="D103" s="20">
        <v>4.2</v>
      </c>
      <c r="E103" s="20">
        <v>10.199999999999999</v>
      </c>
      <c r="F103" s="20">
        <v>0</v>
      </c>
      <c r="G103" s="20">
        <v>0</v>
      </c>
      <c r="H103" s="20">
        <v>4.2</v>
      </c>
      <c r="I103" s="20">
        <v>4.6000000000000014</v>
      </c>
      <c r="J103" s="20">
        <v>6</v>
      </c>
      <c r="K103" s="20">
        <v>0</v>
      </c>
      <c r="L103" s="20">
        <v>8.2000000000000011</v>
      </c>
      <c r="M103" s="20">
        <v>7.6000000000000014</v>
      </c>
      <c r="N103" s="20">
        <v>0</v>
      </c>
      <c r="O103" s="20">
        <v>8.4</v>
      </c>
      <c r="P103" s="20">
        <v>7</v>
      </c>
      <c r="Q103" s="20">
        <v>9.8000000000000007</v>
      </c>
      <c r="R103" s="20">
        <v>8.6</v>
      </c>
      <c r="S103" s="20">
        <v>0</v>
      </c>
      <c r="T103" s="20">
        <v>13.4</v>
      </c>
      <c r="U103" s="20">
        <v>14.8</v>
      </c>
      <c r="V103" s="20">
        <v>0</v>
      </c>
      <c r="W103" s="20">
        <v>22.2</v>
      </c>
      <c r="X103" s="20">
        <v>0</v>
      </c>
      <c r="Y103" s="20">
        <v>15</v>
      </c>
      <c r="Z103" s="20">
        <v>16.2</v>
      </c>
      <c r="AA103" s="20">
        <v>0</v>
      </c>
      <c r="AB103" s="20">
        <v>24.2</v>
      </c>
      <c r="AC103" s="20">
        <v>0</v>
      </c>
      <c r="AD103" s="20">
        <v>0</v>
      </c>
      <c r="AE103" s="20">
        <v>21.7</v>
      </c>
      <c r="AF103" s="20">
        <v>0</v>
      </c>
      <c r="AG103" s="20">
        <v>9.9</v>
      </c>
      <c r="AH103" s="20">
        <v>15.2</v>
      </c>
      <c r="AI103" s="20">
        <v>0</v>
      </c>
      <c r="AJ103" s="20">
        <v>0</v>
      </c>
    </row>
    <row r="104" spans="1:36" customFormat="1" ht="14.4" x14ac:dyDescent="0.3">
      <c r="A104" s="7" t="s">
        <v>911</v>
      </c>
      <c r="B104" s="20">
        <v>4.9000000000000004</v>
      </c>
      <c r="C104" s="20">
        <v>3.2</v>
      </c>
      <c r="D104" s="20">
        <v>4.2</v>
      </c>
      <c r="E104" s="20">
        <v>8.4</v>
      </c>
      <c r="F104" s="20">
        <v>0</v>
      </c>
      <c r="G104" s="20">
        <v>0</v>
      </c>
      <c r="H104" s="20">
        <v>3.8</v>
      </c>
      <c r="I104" s="20">
        <v>3.2</v>
      </c>
      <c r="J104" s="20">
        <v>5</v>
      </c>
      <c r="K104" s="20">
        <v>0</v>
      </c>
      <c r="L104" s="20">
        <v>6.2</v>
      </c>
      <c r="M104" s="20">
        <v>6</v>
      </c>
      <c r="N104" s="20">
        <v>0</v>
      </c>
      <c r="O104" s="20">
        <v>4.6000000000000014</v>
      </c>
      <c r="P104" s="20">
        <v>6.3000000000000007</v>
      </c>
      <c r="Q104" s="20">
        <v>7.2</v>
      </c>
      <c r="R104" s="20">
        <v>9.4</v>
      </c>
      <c r="S104" s="20">
        <v>0</v>
      </c>
      <c r="T104" s="20">
        <v>14.6</v>
      </c>
      <c r="U104" s="20">
        <v>16.600000000000001</v>
      </c>
      <c r="V104" s="20">
        <v>0</v>
      </c>
      <c r="W104" s="20">
        <v>20.399999999999999</v>
      </c>
      <c r="X104" s="20">
        <v>0</v>
      </c>
      <c r="Y104" s="20">
        <v>16.8</v>
      </c>
      <c r="Z104" s="20">
        <v>13.2</v>
      </c>
      <c r="AA104" s="20">
        <v>0</v>
      </c>
      <c r="AB104" s="20">
        <v>24.2</v>
      </c>
      <c r="AC104" s="20">
        <v>0</v>
      </c>
      <c r="AD104" s="20">
        <v>0</v>
      </c>
      <c r="AE104" s="20">
        <v>20.2</v>
      </c>
      <c r="AF104" s="20">
        <v>0</v>
      </c>
      <c r="AG104" s="20">
        <v>10.1</v>
      </c>
      <c r="AH104" s="20">
        <v>13.2</v>
      </c>
      <c r="AI104" s="20">
        <v>0</v>
      </c>
      <c r="AJ104" s="20">
        <v>0</v>
      </c>
    </row>
    <row r="105" spans="1:36" customFormat="1" ht="14.4" x14ac:dyDescent="0.3">
      <c r="A105" s="7" t="s">
        <v>913</v>
      </c>
      <c r="B105" s="20">
        <v>4.9000000000000004</v>
      </c>
      <c r="C105" s="20">
        <v>2.2000000000000002</v>
      </c>
      <c r="D105" s="20">
        <v>5.2</v>
      </c>
      <c r="E105" s="20">
        <v>8.2000000000000011</v>
      </c>
      <c r="F105" s="20">
        <v>0</v>
      </c>
      <c r="G105" s="20">
        <v>0</v>
      </c>
      <c r="H105" s="20">
        <v>3.6</v>
      </c>
      <c r="I105" s="20">
        <v>4</v>
      </c>
      <c r="J105" s="20">
        <v>5</v>
      </c>
      <c r="K105" s="20">
        <v>0</v>
      </c>
      <c r="L105" s="20">
        <v>6.2</v>
      </c>
      <c r="M105" s="20">
        <v>5.2</v>
      </c>
      <c r="N105" s="20">
        <v>0</v>
      </c>
      <c r="O105" s="20">
        <v>4.6000000000000014</v>
      </c>
      <c r="P105" s="20">
        <v>6.3000000000000007</v>
      </c>
      <c r="Q105" s="20">
        <v>7.2</v>
      </c>
      <c r="R105" s="20">
        <v>9.4</v>
      </c>
      <c r="S105" s="20">
        <v>0</v>
      </c>
      <c r="T105" s="20">
        <v>15</v>
      </c>
      <c r="U105" s="20">
        <v>17.399999999999999</v>
      </c>
      <c r="V105" s="20">
        <v>0</v>
      </c>
      <c r="W105" s="20">
        <v>20.2</v>
      </c>
      <c r="X105" s="20">
        <v>0</v>
      </c>
      <c r="Y105" s="20">
        <v>16.399999999999999</v>
      </c>
      <c r="Z105" s="20">
        <v>13</v>
      </c>
      <c r="AA105" s="20">
        <v>0</v>
      </c>
      <c r="AB105" s="20">
        <v>23.2</v>
      </c>
      <c r="AC105" s="20">
        <v>0</v>
      </c>
      <c r="AD105" s="20">
        <v>0</v>
      </c>
      <c r="AE105" s="20">
        <v>19.2</v>
      </c>
      <c r="AF105" s="20">
        <v>0</v>
      </c>
      <c r="AG105" s="20">
        <v>10.1</v>
      </c>
      <c r="AH105" s="20">
        <v>13.2</v>
      </c>
      <c r="AI105" s="20">
        <v>0</v>
      </c>
      <c r="AJ105" s="20">
        <v>0</v>
      </c>
    </row>
    <row r="106" spans="1:36" customFormat="1" ht="14.4" x14ac:dyDescent="0.3">
      <c r="A106" s="7" t="s">
        <v>915</v>
      </c>
      <c r="B106" s="20">
        <v>4.1000000000000014</v>
      </c>
      <c r="C106" s="20">
        <v>2.4</v>
      </c>
      <c r="D106" s="20">
        <v>5.2</v>
      </c>
      <c r="E106" s="20">
        <v>8.2000000000000011</v>
      </c>
      <c r="F106" s="20">
        <v>0</v>
      </c>
      <c r="G106" s="20">
        <v>0</v>
      </c>
      <c r="H106" s="20">
        <v>3.6</v>
      </c>
      <c r="I106" s="20">
        <v>3.2</v>
      </c>
      <c r="J106" s="20">
        <v>4.2</v>
      </c>
      <c r="K106" s="20">
        <v>0</v>
      </c>
      <c r="L106" s="20">
        <v>5.4</v>
      </c>
      <c r="M106" s="20">
        <v>5</v>
      </c>
      <c r="N106" s="20">
        <v>0</v>
      </c>
      <c r="O106" s="20">
        <v>4.6000000000000014</v>
      </c>
      <c r="P106" s="20">
        <v>6</v>
      </c>
      <c r="Q106" s="20">
        <v>7.1000000000000014</v>
      </c>
      <c r="R106" s="20">
        <v>7</v>
      </c>
      <c r="S106" s="20">
        <v>0</v>
      </c>
      <c r="T106" s="20">
        <v>15.6</v>
      </c>
      <c r="U106" s="20">
        <v>16.600000000000001</v>
      </c>
      <c r="V106" s="20">
        <v>0</v>
      </c>
      <c r="W106" s="20">
        <v>20.2</v>
      </c>
      <c r="X106" s="20">
        <v>0</v>
      </c>
      <c r="Y106" s="20">
        <v>16</v>
      </c>
      <c r="Z106" s="20">
        <v>12.6</v>
      </c>
      <c r="AA106" s="20">
        <v>0</v>
      </c>
      <c r="AB106" s="20">
        <v>23.2</v>
      </c>
      <c r="AC106" s="20">
        <v>0</v>
      </c>
      <c r="AD106" s="20">
        <v>0</v>
      </c>
      <c r="AE106" s="20">
        <v>17</v>
      </c>
      <c r="AF106" s="20">
        <v>0</v>
      </c>
      <c r="AG106" s="20">
        <v>9.6000000000000014</v>
      </c>
      <c r="AH106" s="20">
        <v>11.4</v>
      </c>
      <c r="AI106" s="20">
        <v>0</v>
      </c>
      <c r="AJ106" s="20">
        <v>0</v>
      </c>
    </row>
    <row r="107" spans="1:36" customFormat="1" ht="14.4" x14ac:dyDescent="0.3">
      <c r="A107" s="7" t="s">
        <v>914</v>
      </c>
      <c r="B107" s="20">
        <v>4.5</v>
      </c>
      <c r="C107" s="20">
        <v>2.4</v>
      </c>
      <c r="D107" s="20">
        <v>3.2</v>
      </c>
      <c r="E107" s="20">
        <v>7</v>
      </c>
      <c r="F107" s="20">
        <v>0</v>
      </c>
      <c r="G107" s="20">
        <v>0</v>
      </c>
      <c r="H107" s="20">
        <v>3.6</v>
      </c>
      <c r="I107" s="20">
        <v>3</v>
      </c>
      <c r="J107" s="20">
        <v>4.2</v>
      </c>
      <c r="K107" s="20">
        <v>0</v>
      </c>
      <c r="L107" s="20">
        <v>5</v>
      </c>
      <c r="M107" s="20">
        <v>5.2</v>
      </c>
      <c r="N107" s="20">
        <v>0</v>
      </c>
      <c r="O107" s="20">
        <v>3.4</v>
      </c>
      <c r="P107" s="20">
        <v>5.2</v>
      </c>
      <c r="Q107" s="20">
        <v>5</v>
      </c>
      <c r="R107" s="20">
        <v>6.4</v>
      </c>
      <c r="S107" s="20">
        <v>0</v>
      </c>
      <c r="T107" s="20">
        <v>14.6</v>
      </c>
      <c r="U107" s="20">
        <v>12.8</v>
      </c>
      <c r="V107" s="20">
        <v>0</v>
      </c>
      <c r="W107" s="20">
        <v>16.600000000000001</v>
      </c>
      <c r="X107" s="20">
        <v>0</v>
      </c>
      <c r="Y107" s="20">
        <v>12.4</v>
      </c>
      <c r="Z107" s="20">
        <v>12.1</v>
      </c>
      <c r="AA107" s="20">
        <v>0</v>
      </c>
      <c r="AB107" s="20">
        <v>22</v>
      </c>
      <c r="AC107" s="20">
        <v>0</v>
      </c>
      <c r="AD107" s="20">
        <v>0</v>
      </c>
      <c r="AE107" s="20">
        <v>13.5</v>
      </c>
      <c r="AF107" s="20">
        <v>0</v>
      </c>
      <c r="AG107" s="20">
        <v>7.5</v>
      </c>
      <c r="AH107" s="20">
        <v>10</v>
      </c>
      <c r="AI107" s="20">
        <v>0</v>
      </c>
      <c r="AJ107" s="20">
        <v>0</v>
      </c>
    </row>
    <row r="108" spans="1:36" customFormat="1" ht="14.4" x14ac:dyDescent="0.3">
      <c r="A108" s="7" t="s">
        <v>912</v>
      </c>
      <c r="B108" s="20">
        <v>4.5</v>
      </c>
      <c r="C108" s="20">
        <v>2.4</v>
      </c>
      <c r="D108" s="20">
        <v>3.2</v>
      </c>
      <c r="E108" s="20">
        <v>6.2</v>
      </c>
      <c r="F108" s="20">
        <v>0</v>
      </c>
      <c r="G108" s="20">
        <v>0</v>
      </c>
      <c r="H108" s="20">
        <v>3.6</v>
      </c>
      <c r="I108" s="20">
        <v>3</v>
      </c>
      <c r="J108" s="20">
        <v>4.2</v>
      </c>
      <c r="K108" s="20">
        <v>0</v>
      </c>
      <c r="L108" s="20">
        <v>5</v>
      </c>
      <c r="M108" s="20">
        <v>5.2</v>
      </c>
      <c r="N108" s="20">
        <v>0</v>
      </c>
      <c r="O108" s="20">
        <v>3.4</v>
      </c>
      <c r="P108" s="20">
        <v>5.2</v>
      </c>
      <c r="Q108" s="20">
        <v>4.3</v>
      </c>
      <c r="R108" s="20">
        <v>6</v>
      </c>
      <c r="S108" s="20">
        <v>0</v>
      </c>
      <c r="T108" s="20">
        <v>14.4</v>
      </c>
      <c r="U108" s="20">
        <v>11.6</v>
      </c>
      <c r="V108" s="20">
        <v>0</v>
      </c>
      <c r="W108" s="20">
        <v>16.600000000000001</v>
      </c>
      <c r="X108" s="20">
        <v>0</v>
      </c>
      <c r="Y108" s="20">
        <v>12.4</v>
      </c>
      <c r="Z108" s="20">
        <v>12.1</v>
      </c>
      <c r="AA108" s="20">
        <v>0</v>
      </c>
      <c r="AB108" s="20">
        <v>21.6</v>
      </c>
      <c r="AC108" s="20">
        <v>0</v>
      </c>
      <c r="AD108" s="20">
        <v>0</v>
      </c>
      <c r="AE108" s="20">
        <v>13.5</v>
      </c>
      <c r="AF108" s="20">
        <v>0</v>
      </c>
      <c r="AG108" s="20">
        <v>7.5</v>
      </c>
      <c r="AH108" s="20">
        <v>10</v>
      </c>
      <c r="AI108" s="20">
        <v>0</v>
      </c>
      <c r="AJ108" s="20">
        <v>0</v>
      </c>
    </row>
    <row r="109" spans="1:36" customFormat="1" ht="14.4" x14ac:dyDescent="0.3">
      <c r="A109" s="7" t="s">
        <v>910</v>
      </c>
      <c r="B109" s="20">
        <v>4.5</v>
      </c>
      <c r="C109" s="20">
        <v>2.4</v>
      </c>
      <c r="D109" s="20">
        <v>3.2</v>
      </c>
      <c r="E109" s="20">
        <v>5.2</v>
      </c>
      <c r="F109" s="20">
        <v>0</v>
      </c>
      <c r="G109" s="20">
        <v>0</v>
      </c>
      <c r="H109" s="20">
        <v>2.8</v>
      </c>
      <c r="I109" s="20">
        <v>3</v>
      </c>
      <c r="J109" s="20">
        <v>4</v>
      </c>
      <c r="K109" s="20">
        <v>0</v>
      </c>
      <c r="L109" s="20">
        <v>5</v>
      </c>
      <c r="M109" s="20">
        <v>5.2</v>
      </c>
      <c r="N109" s="20">
        <v>0</v>
      </c>
      <c r="O109" s="20">
        <v>3.4</v>
      </c>
      <c r="P109" s="20">
        <v>5.2</v>
      </c>
      <c r="Q109" s="20">
        <v>3.5</v>
      </c>
      <c r="R109" s="20">
        <v>5.5</v>
      </c>
      <c r="S109" s="20">
        <v>0</v>
      </c>
      <c r="T109" s="20">
        <v>13.2</v>
      </c>
      <c r="U109" s="20">
        <v>10.6</v>
      </c>
      <c r="V109" s="20">
        <v>0</v>
      </c>
      <c r="W109" s="20">
        <v>14</v>
      </c>
      <c r="X109" s="20">
        <v>0</v>
      </c>
      <c r="Y109" s="20">
        <v>12.2</v>
      </c>
      <c r="Z109" s="20">
        <v>11.5</v>
      </c>
      <c r="AA109" s="20">
        <v>0</v>
      </c>
      <c r="AB109" s="20">
        <v>21.6</v>
      </c>
      <c r="AC109" s="20">
        <v>0</v>
      </c>
      <c r="AD109" s="20">
        <v>0</v>
      </c>
      <c r="AE109" s="20">
        <v>13.5</v>
      </c>
      <c r="AF109" s="20">
        <v>0</v>
      </c>
      <c r="AG109" s="20">
        <v>7.5</v>
      </c>
      <c r="AH109" s="20">
        <v>8.2000000000000011</v>
      </c>
      <c r="AI109" s="20">
        <v>0</v>
      </c>
      <c r="AJ109" s="20">
        <v>0</v>
      </c>
    </row>
    <row r="110" spans="1:36" customFormat="1" ht="14.4" x14ac:dyDescent="0.3">
      <c r="A110" s="7" t="s">
        <v>909</v>
      </c>
      <c r="B110" s="20">
        <v>4.5</v>
      </c>
      <c r="C110" s="20">
        <v>3.2</v>
      </c>
      <c r="D110" s="20">
        <v>3.2</v>
      </c>
      <c r="E110" s="20">
        <v>5.2</v>
      </c>
      <c r="F110" s="20">
        <v>0</v>
      </c>
      <c r="G110" s="20">
        <v>0</v>
      </c>
      <c r="H110" s="20">
        <v>2.8</v>
      </c>
      <c r="I110" s="20">
        <v>2.6</v>
      </c>
      <c r="J110" s="20">
        <v>4</v>
      </c>
      <c r="K110" s="20">
        <v>0</v>
      </c>
      <c r="L110" s="20">
        <v>4.2</v>
      </c>
      <c r="M110" s="20">
        <v>5.2</v>
      </c>
      <c r="N110" s="20">
        <v>0</v>
      </c>
      <c r="O110" s="20">
        <v>3.4</v>
      </c>
      <c r="P110" s="20">
        <v>5.2</v>
      </c>
      <c r="Q110" s="20">
        <v>3.2</v>
      </c>
      <c r="R110" s="20">
        <v>5.2</v>
      </c>
      <c r="S110" s="20">
        <v>0</v>
      </c>
      <c r="T110" s="20">
        <v>10.199999999999999</v>
      </c>
      <c r="U110" s="20">
        <v>10</v>
      </c>
      <c r="V110" s="20">
        <v>0</v>
      </c>
      <c r="W110" s="20">
        <v>12.6</v>
      </c>
      <c r="X110" s="20">
        <v>0</v>
      </c>
      <c r="Y110" s="20">
        <v>11.2</v>
      </c>
      <c r="Z110" s="20">
        <v>10.5</v>
      </c>
      <c r="AA110" s="20">
        <v>0</v>
      </c>
      <c r="AB110" s="20">
        <v>18.600000000000001</v>
      </c>
      <c r="AC110" s="20">
        <v>0</v>
      </c>
      <c r="AD110" s="20">
        <v>0</v>
      </c>
      <c r="AE110" s="20">
        <v>13.4</v>
      </c>
      <c r="AF110" s="20">
        <v>0</v>
      </c>
      <c r="AG110" s="20">
        <v>6.4</v>
      </c>
      <c r="AH110" s="20">
        <v>8.2000000000000011</v>
      </c>
      <c r="AI110" s="20">
        <v>0</v>
      </c>
      <c r="AJ110" s="20">
        <v>0</v>
      </c>
    </row>
    <row r="111" spans="1:36" customFormat="1" ht="14.4" x14ac:dyDescent="0.3">
      <c r="A111" s="7" t="s">
        <v>908</v>
      </c>
      <c r="B111" s="20">
        <v>5.1000000000000014</v>
      </c>
      <c r="C111" s="20">
        <v>3.2</v>
      </c>
      <c r="D111" s="20">
        <v>3.2</v>
      </c>
      <c r="E111" s="20">
        <v>5.2</v>
      </c>
      <c r="F111" s="20">
        <v>0</v>
      </c>
      <c r="G111" s="20">
        <v>0</v>
      </c>
      <c r="H111" s="20">
        <v>2.6</v>
      </c>
      <c r="I111" s="20">
        <v>2.6</v>
      </c>
      <c r="J111" s="20">
        <v>4</v>
      </c>
      <c r="K111" s="20">
        <v>0</v>
      </c>
      <c r="L111" s="20">
        <v>4.2</v>
      </c>
      <c r="M111" s="20">
        <v>5.2</v>
      </c>
      <c r="N111" s="20">
        <v>0</v>
      </c>
      <c r="O111" s="20">
        <v>3.6</v>
      </c>
      <c r="P111" s="20">
        <v>4.8000000000000007</v>
      </c>
      <c r="Q111" s="20">
        <v>3.2</v>
      </c>
      <c r="R111" s="20">
        <v>5.2</v>
      </c>
      <c r="S111" s="20">
        <v>0</v>
      </c>
      <c r="T111" s="20">
        <v>10.199999999999999</v>
      </c>
      <c r="U111" s="20">
        <v>10</v>
      </c>
      <c r="V111" s="20">
        <v>0</v>
      </c>
      <c r="W111" s="20">
        <v>12.6</v>
      </c>
      <c r="X111" s="20">
        <v>0</v>
      </c>
      <c r="Y111" s="20">
        <v>10.4</v>
      </c>
      <c r="Z111" s="20">
        <v>10.4</v>
      </c>
      <c r="AA111" s="20">
        <v>0</v>
      </c>
      <c r="AB111" s="20">
        <v>18.600000000000001</v>
      </c>
      <c r="AC111" s="20">
        <v>0</v>
      </c>
      <c r="AD111" s="20">
        <v>0</v>
      </c>
      <c r="AE111" s="20">
        <v>12.8</v>
      </c>
      <c r="AF111" s="20">
        <v>0</v>
      </c>
      <c r="AG111" s="20">
        <v>6.4</v>
      </c>
      <c r="AH111" s="20">
        <v>8.2000000000000011</v>
      </c>
      <c r="AI111" s="20">
        <v>0</v>
      </c>
      <c r="AJ111" s="20">
        <v>0</v>
      </c>
    </row>
    <row r="112" spans="1:36" customFormat="1" ht="14.4" x14ac:dyDescent="0.3">
      <c r="A112" s="7" t="s">
        <v>907</v>
      </c>
      <c r="B112" s="20">
        <v>5.1000000000000014</v>
      </c>
      <c r="C112" s="20">
        <v>5.2</v>
      </c>
      <c r="D112" s="20">
        <v>3.2</v>
      </c>
      <c r="E112" s="20">
        <v>5.2</v>
      </c>
      <c r="F112" s="20">
        <v>0</v>
      </c>
      <c r="G112" s="20">
        <v>0</v>
      </c>
      <c r="H112" s="20">
        <v>2.6</v>
      </c>
      <c r="I112" s="20">
        <v>2.6</v>
      </c>
      <c r="J112" s="20">
        <v>4</v>
      </c>
      <c r="K112" s="20">
        <v>0</v>
      </c>
      <c r="L112" s="20">
        <v>4.2</v>
      </c>
      <c r="M112" s="20">
        <v>5.2</v>
      </c>
      <c r="N112" s="20">
        <v>0</v>
      </c>
      <c r="O112" s="20">
        <v>3.6</v>
      </c>
      <c r="P112" s="20">
        <v>4.8000000000000007</v>
      </c>
      <c r="Q112" s="20">
        <v>3.2</v>
      </c>
      <c r="R112" s="20">
        <v>5.2</v>
      </c>
      <c r="S112" s="20">
        <v>0</v>
      </c>
      <c r="T112" s="20">
        <v>10.199999999999999</v>
      </c>
      <c r="U112" s="20">
        <v>9.2000000000000011</v>
      </c>
      <c r="V112" s="20">
        <v>0</v>
      </c>
      <c r="W112" s="20">
        <v>12.4</v>
      </c>
      <c r="X112" s="20">
        <v>0</v>
      </c>
      <c r="Y112" s="20">
        <v>10.4</v>
      </c>
      <c r="Z112" s="20">
        <v>10.199999999999999</v>
      </c>
      <c r="AA112" s="20">
        <v>0</v>
      </c>
      <c r="AB112" s="20">
        <v>18.600000000000001</v>
      </c>
      <c r="AC112" s="20">
        <v>0</v>
      </c>
      <c r="AD112" s="20">
        <v>0</v>
      </c>
      <c r="AE112" s="20">
        <v>12.8</v>
      </c>
      <c r="AF112" s="20">
        <v>0</v>
      </c>
      <c r="AG112" s="20">
        <v>6.4</v>
      </c>
      <c r="AH112" s="20">
        <v>8.2000000000000011</v>
      </c>
      <c r="AI112" s="20">
        <v>0</v>
      </c>
      <c r="AJ112" s="20">
        <v>0</v>
      </c>
    </row>
    <row r="113" spans="1:45" customFormat="1" ht="14.4" x14ac:dyDescent="0.3">
      <c r="A113" s="7" t="s">
        <v>906</v>
      </c>
      <c r="B113" s="20">
        <v>5.1000000000000014</v>
      </c>
      <c r="C113" s="20">
        <v>5.2</v>
      </c>
      <c r="D113" s="20">
        <v>4</v>
      </c>
      <c r="E113" s="20">
        <v>6</v>
      </c>
      <c r="F113" s="20">
        <v>0</v>
      </c>
      <c r="G113" s="20">
        <v>0</v>
      </c>
      <c r="H113" s="20">
        <v>3.4</v>
      </c>
      <c r="I113" s="20">
        <v>3</v>
      </c>
      <c r="J113" s="20">
        <v>3.2</v>
      </c>
      <c r="K113" s="20">
        <v>0</v>
      </c>
      <c r="L113" s="20">
        <v>3.6</v>
      </c>
      <c r="M113" s="20">
        <v>4.2</v>
      </c>
      <c r="N113" s="20">
        <v>0</v>
      </c>
      <c r="O113" s="20">
        <v>5.2</v>
      </c>
      <c r="P113" s="20">
        <v>6.1000000000000014</v>
      </c>
      <c r="Q113" s="20">
        <v>3.4</v>
      </c>
      <c r="R113" s="20">
        <v>6.6000000000000014</v>
      </c>
      <c r="S113" s="20">
        <v>0</v>
      </c>
      <c r="T113" s="20">
        <v>9</v>
      </c>
      <c r="U113" s="20">
        <v>9</v>
      </c>
      <c r="V113" s="20">
        <v>0</v>
      </c>
      <c r="W113" s="20">
        <v>10.4</v>
      </c>
      <c r="X113" s="20">
        <v>0</v>
      </c>
      <c r="Y113" s="20">
        <v>8.6</v>
      </c>
      <c r="Z113" s="20">
        <v>9.2000000000000011</v>
      </c>
      <c r="AA113" s="20">
        <v>0</v>
      </c>
      <c r="AB113" s="20">
        <v>17</v>
      </c>
      <c r="AC113" s="20">
        <v>0</v>
      </c>
      <c r="AD113" s="20">
        <v>0</v>
      </c>
      <c r="AE113" s="20">
        <v>12.7</v>
      </c>
      <c r="AF113" s="20">
        <v>0</v>
      </c>
      <c r="AG113" s="20">
        <v>5.2</v>
      </c>
      <c r="AH113" s="20">
        <v>8.2000000000000011</v>
      </c>
      <c r="AI113" s="20">
        <v>0</v>
      </c>
      <c r="AJ113" s="20">
        <v>0</v>
      </c>
    </row>
    <row r="114" spans="1:45" customFormat="1" ht="14.4" x14ac:dyDescent="0.3">
      <c r="A114" s="7" t="s">
        <v>904</v>
      </c>
      <c r="B114" s="20">
        <v>5.1000000000000014</v>
      </c>
      <c r="C114" s="20">
        <v>5.2</v>
      </c>
      <c r="D114" s="20">
        <v>4</v>
      </c>
      <c r="E114" s="20">
        <v>6</v>
      </c>
      <c r="F114" s="20">
        <v>0</v>
      </c>
      <c r="G114" s="20">
        <v>0</v>
      </c>
      <c r="H114" s="20">
        <v>3.4</v>
      </c>
      <c r="I114" s="20">
        <v>3</v>
      </c>
      <c r="J114" s="20">
        <v>3.2</v>
      </c>
      <c r="K114" s="20">
        <v>0</v>
      </c>
      <c r="L114" s="20">
        <v>3.6</v>
      </c>
      <c r="M114" s="20">
        <v>4.2</v>
      </c>
      <c r="N114" s="20">
        <v>0</v>
      </c>
      <c r="O114" s="20">
        <v>5.2</v>
      </c>
      <c r="P114" s="20">
        <v>6.1000000000000014</v>
      </c>
      <c r="Q114" s="20">
        <v>2.7</v>
      </c>
      <c r="R114" s="20">
        <v>6.6000000000000014</v>
      </c>
      <c r="S114" s="20">
        <v>0</v>
      </c>
      <c r="T114" s="20">
        <v>9</v>
      </c>
      <c r="U114" s="20">
        <v>9</v>
      </c>
      <c r="V114" s="20">
        <v>0</v>
      </c>
      <c r="W114" s="20">
        <v>10.4</v>
      </c>
      <c r="X114" s="20">
        <v>0</v>
      </c>
      <c r="Y114" s="20">
        <v>8.6</v>
      </c>
      <c r="Z114" s="20">
        <v>9.2000000000000011</v>
      </c>
      <c r="AA114" s="20">
        <v>0</v>
      </c>
      <c r="AB114" s="20">
        <v>16.2</v>
      </c>
      <c r="AC114" s="20">
        <v>0</v>
      </c>
      <c r="AD114" s="20">
        <v>0</v>
      </c>
      <c r="AE114" s="20">
        <v>12.7</v>
      </c>
      <c r="AF114" s="20">
        <v>0</v>
      </c>
      <c r="AG114" s="20">
        <v>5.2</v>
      </c>
      <c r="AH114" s="20">
        <v>8.2000000000000011</v>
      </c>
      <c r="AI114" s="20">
        <v>0</v>
      </c>
      <c r="AJ114" s="20">
        <v>0</v>
      </c>
    </row>
    <row r="115" spans="1:45" customFormat="1" ht="14.4" x14ac:dyDescent="0.3">
      <c r="A115" s="7" t="s">
        <v>902</v>
      </c>
      <c r="B115" s="20">
        <v>5.1000000000000014</v>
      </c>
      <c r="C115" s="20">
        <v>5.2</v>
      </c>
      <c r="D115" s="20">
        <v>5</v>
      </c>
      <c r="E115" s="20">
        <v>5.2</v>
      </c>
      <c r="F115" s="20">
        <v>0</v>
      </c>
      <c r="G115" s="20">
        <v>0</v>
      </c>
      <c r="H115" s="20">
        <v>2.6</v>
      </c>
      <c r="I115" s="20">
        <v>3.2</v>
      </c>
      <c r="J115" s="20">
        <v>3.4</v>
      </c>
      <c r="K115" s="20">
        <v>0</v>
      </c>
      <c r="L115" s="20">
        <v>3.6</v>
      </c>
      <c r="M115" s="20">
        <v>4.2</v>
      </c>
      <c r="N115" s="20">
        <v>0</v>
      </c>
      <c r="O115" s="20">
        <v>5.2</v>
      </c>
      <c r="P115" s="20">
        <v>4.8000000000000007</v>
      </c>
      <c r="Q115" s="20">
        <v>2.6</v>
      </c>
      <c r="R115" s="20">
        <v>6.6000000000000014</v>
      </c>
      <c r="S115" s="20">
        <v>0</v>
      </c>
      <c r="T115" s="20">
        <v>8.2000000000000011</v>
      </c>
      <c r="U115" s="20">
        <v>8.2000000000000011</v>
      </c>
      <c r="V115" s="20">
        <v>0</v>
      </c>
      <c r="W115" s="20">
        <v>10.199999999999999</v>
      </c>
      <c r="X115" s="20">
        <v>0</v>
      </c>
      <c r="Y115" s="20">
        <v>8.6</v>
      </c>
      <c r="Z115" s="20">
        <v>9.4</v>
      </c>
      <c r="AA115" s="20">
        <v>0</v>
      </c>
      <c r="AB115" s="20">
        <v>16.2</v>
      </c>
      <c r="AC115" s="20">
        <v>0</v>
      </c>
      <c r="AD115" s="20">
        <v>0</v>
      </c>
      <c r="AE115" s="20">
        <v>12.3</v>
      </c>
      <c r="AF115" s="20">
        <v>0</v>
      </c>
      <c r="AG115" s="20">
        <v>5.2</v>
      </c>
      <c r="AH115" s="20">
        <v>8.2000000000000011</v>
      </c>
      <c r="AI115" s="20">
        <v>0</v>
      </c>
      <c r="AJ115" s="20">
        <v>0</v>
      </c>
    </row>
    <row r="116" spans="1:45" customFormat="1" ht="15" thickBot="1" x14ac:dyDescent="0.35">
      <c r="A116" s="7" t="s">
        <v>900</v>
      </c>
      <c r="B116" s="20">
        <v>5</v>
      </c>
      <c r="C116" s="20">
        <v>5.2</v>
      </c>
      <c r="D116" s="20">
        <v>5</v>
      </c>
      <c r="E116" s="20">
        <v>5.2</v>
      </c>
      <c r="F116" s="20">
        <v>0</v>
      </c>
      <c r="G116" s="20">
        <v>0</v>
      </c>
      <c r="H116" s="20">
        <v>2.6</v>
      </c>
      <c r="I116" s="20">
        <v>3.2</v>
      </c>
      <c r="J116" s="20">
        <v>3.4</v>
      </c>
      <c r="K116" s="20">
        <v>0</v>
      </c>
      <c r="L116" s="20">
        <v>2.6</v>
      </c>
      <c r="M116" s="20">
        <v>4</v>
      </c>
      <c r="N116" s="20">
        <v>0</v>
      </c>
      <c r="O116" s="20">
        <v>5.4</v>
      </c>
      <c r="P116" s="20">
        <v>4.8000000000000007</v>
      </c>
      <c r="Q116" s="20">
        <v>2.6</v>
      </c>
      <c r="R116" s="20">
        <v>7.1000000000000014</v>
      </c>
      <c r="S116" s="20">
        <v>0</v>
      </c>
      <c r="T116" s="20">
        <v>8.4</v>
      </c>
      <c r="U116" s="20">
        <v>7.7</v>
      </c>
      <c r="V116" s="20">
        <v>0</v>
      </c>
      <c r="W116" s="20">
        <v>9.3000000000000007</v>
      </c>
      <c r="X116" s="20">
        <v>0</v>
      </c>
      <c r="Y116" s="20">
        <v>7.6000000000000014</v>
      </c>
      <c r="Z116" s="20">
        <v>9</v>
      </c>
      <c r="AA116" s="20">
        <v>0</v>
      </c>
      <c r="AB116" s="20">
        <v>16.2</v>
      </c>
      <c r="AC116" s="20">
        <v>0</v>
      </c>
      <c r="AD116" s="20">
        <v>0</v>
      </c>
      <c r="AE116" s="20">
        <v>12.2</v>
      </c>
      <c r="AF116" s="20">
        <v>0</v>
      </c>
      <c r="AG116" s="20">
        <v>4.4000000000000004</v>
      </c>
      <c r="AH116" s="20">
        <v>8.2000000000000011</v>
      </c>
      <c r="AI116" s="20">
        <v>0</v>
      </c>
      <c r="AJ116" s="20">
        <v>0</v>
      </c>
    </row>
    <row r="117" spans="1:45" customFormat="1" ht="15" thickBot="1" x14ac:dyDescent="0.35">
      <c r="A117" s="208" t="s">
        <v>898</v>
      </c>
      <c r="B117" s="209">
        <v>5</v>
      </c>
      <c r="C117" s="209">
        <v>5.2</v>
      </c>
      <c r="D117" s="209">
        <v>5</v>
      </c>
      <c r="E117" s="209">
        <v>5.2</v>
      </c>
      <c r="F117" s="209">
        <v>0</v>
      </c>
      <c r="G117" s="209">
        <v>0</v>
      </c>
      <c r="H117" s="209">
        <v>2.4</v>
      </c>
      <c r="I117" s="209">
        <v>3.2</v>
      </c>
      <c r="J117" s="209">
        <v>3.4</v>
      </c>
      <c r="K117" s="209">
        <v>0</v>
      </c>
      <c r="L117" s="209">
        <v>2.6</v>
      </c>
      <c r="M117" s="209">
        <v>4</v>
      </c>
      <c r="N117" s="209">
        <v>0</v>
      </c>
      <c r="O117" s="209">
        <v>5.4</v>
      </c>
      <c r="P117" s="209">
        <v>4.6000000000000014</v>
      </c>
      <c r="Q117" s="209">
        <v>2.4</v>
      </c>
      <c r="R117" s="209">
        <v>6.7</v>
      </c>
      <c r="S117" s="209">
        <v>0</v>
      </c>
      <c r="T117" s="209">
        <v>8.3000000000000007</v>
      </c>
      <c r="U117" s="209">
        <v>7.7</v>
      </c>
      <c r="V117" s="209">
        <v>0</v>
      </c>
      <c r="W117" s="209">
        <v>8.4</v>
      </c>
      <c r="X117" s="209">
        <v>0</v>
      </c>
      <c r="Y117" s="209">
        <v>7.6000000000000014</v>
      </c>
      <c r="Z117" s="209">
        <v>9</v>
      </c>
      <c r="AA117" s="209">
        <v>0</v>
      </c>
      <c r="AB117" s="209">
        <v>16.2</v>
      </c>
      <c r="AC117" s="209">
        <v>0</v>
      </c>
      <c r="AD117" s="209">
        <v>0</v>
      </c>
      <c r="AE117" s="209">
        <v>12.2</v>
      </c>
      <c r="AF117" s="209">
        <v>0</v>
      </c>
      <c r="AG117" s="209">
        <v>4.4000000000000004</v>
      </c>
      <c r="AH117" s="209">
        <v>8</v>
      </c>
      <c r="AI117" s="209">
        <v>0</v>
      </c>
      <c r="AJ117" s="209">
        <v>0</v>
      </c>
      <c r="AK117" s="210"/>
    </row>
    <row r="118" spans="1:45" customFormat="1" ht="14.4" x14ac:dyDescent="0.3">
      <c r="A118" s="7" t="s">
        <v>897</v>
      </c>
      <c r="B118" s="20">
        <v>5.2</v>
      </c>
      <c r="C118" s="20">
        <v>5.2</v>
      </c>
      <c r="D118" s="20">
        <v>5</v>
      </c>
      <c r="E118" s="20">
        <v>5.2</v>
      </c>
      <c r="F118" s="20">
        <v>0</v>
      </c>
      <c r="G118" s="20">
        <v>0</v>
      </c>
      <c r="H118" s="20">
        <v>2.2000000000000002</v>
      </c>
      <c r="I118" s="20">
        <v>3.2</v>
      </c>
      <c r="J118" s="20">
        <v>3.4</v>
      </c>
      <c r="K118" s="20">
        <v>0</v>
      </c>
      <c r="L118" s="20">
        <v>2.4</v>
      </c>
      <c r="M118" s="20">
        <v>4</v>
      </c>
      <c r="N118" s="20">
        <v>0</v>
      </c>
      <c r="O118" s="20">
        <v>5.4</v>
      </c>
      <c r="P118" s="20">
        <v>4.4000000000000004</v>
      </c>
      <c r="Q118" s="20">
        <v>2.2000000000000002</v>
      </c>
      <c r="R118" s="20">
        <v>6.6000000000000014</v>
      </c>
      <c r="S118" s="20">
        <v>0</v>
      </c>
      <c r="T118" s="20">
        <v>8.3000000000000007</v>
      </c>
      <c r="U118" s="20">
        <v>8.3000000000000007</v>
      </c>
      <c r="V118" s="20">
        <v>0</v>
      </c>
      <c r="W118" s="20">
        <v>8.4</v>
      </c>
      <c r="X118" s="20">
        <v>0</v>
      </c>
      <c r="Y118" s="20">
        <v>7</v>
      </c>
      <c r="Z118" s="20">
        <v>8.2000000000000011</v>
      </c>
      <c r="AA118" s="20">
        <v>0</v>
      </c>
      <c r="AB118" s="20">
        <v>16</v>
      </c>
      <c r="AC118" s="20">
        <v>0</v>
      </c>
      <c r="AD118" s="20">
        <v>0</v>
      </c>
      <c r="AE118" s="20">
        <v>11.4</v>
      </c>
      <c r="AF118" s="20">
        <v>0</v>
      </c>
      <c r="AG118" s="20">
        <v>4.4000000000000004</v>
      </c>
      <c r="AH118" s="20">
        <v>7</v>
      </c>
      <c r="AI118" s="20">
        <v>0</v>
      </c>
      <c r="AJ118" s="20">
        <v>0</v>
      </c>
    </row>
    <row r="119" spans="1:45" customFormat="1" ht="14.4" x14ac:dyDescent="0.3">
      <c r="A119" s="7" t="s">
        <v>896</v>
      </c>
      <c r="B119" s="20">
        <v>3.4</v>
      </c>
      <c r="C119" s="20">
        <v>4.2</v>
      </c>
      <c r="D119" s="20">
        <v>4.4000000000000004</v>
      </c>
      <c r="E119" s="20">
        <v>2.2000000000000002</v>
      </c>
      <c r="F119" s="20">
        <v>0</v>
      </c>
      <c r="G119" s="20">
        <v>0</v>
      </c>
      <c r="H119" s="20">
        <v>2</v>
      </c>
      <c r="I119" s="20">
        <v>1.6</v>
      </c>
      <c r="J119" s="20">
        <v>2</v>
      </c>
      <c r="K119" s="20">
        <v>0</v>
      </c>
      <c r="L119" s="20">
        <v>2</v>
      </c>
      <c r="M119" s="20">
        <v>3.2</v>
      </c>
      <c r="N119" s="20">
        <v>0</v>
      </c>
      <c r="O119" s="20">
        <v>5.4</v>
      </c>
      <c r="P119" s="20">
        <v>3.6</v>
      </c>
      <c r="Q119" s="20">
        <v>2</v>
      </c>
      <c r="R119" s="20">
        <v>5</v>
      </c>
      <c r="S119" s="20">
        <v>0</v>
      </c>
      <c r="T119" s="20">
        <v>6.3000000000000007</v>
      </c>
      <c r="U119" s="20">
        <v>6</v>
      </c>
      <c r="V119" s="20">
        <v>0</v>
      </c>
      <c r="W119" s="20">
        <v>8.2000000000000011</v>
      </c>
      <c r="X119" s="20">
        <v>0</v>
      </c>
      <c r="Y119" s="20">
        <v>6.2</v>
      </c>
      <c r="Z119" s="20">
        <v>8.4</v>
      </c>
      <c r="AA119" s="20">
        <v>0</v>
      </c>
      <c r="AB119" s="20">
        <v>16.2</v>
      </c>
      <c r="AC119" s="20">
        <v>0</v>
      </c>
      <c r="AD119" s="20">
        <v>0</v>
      </c>
      <c r="AE119" s="20">
        <v>11.3</v>
      </c>
      <c r="AF119" s="20">
        <v>0</v>
      </c>
      <c r="AG119" s="20">
        <v>3.4</v>
      </c>
      <c r="AH119" s="20">
        <v>7</v>
      </c>
      <c r="AI119" s="20">
        <v>0</v>
      </c>
      <c r="AJ119" s="20">
        <v>0</v>
      </c>
    </row>
    <row r="120" spans="1:45" customFormat="1" ht="14.4" x14ac:dyDescent="0.3">
      <c r="A120" s="7" t="s">
        <v>895</v>
      </c>
      <c r="B120" s="20">
        <v>3.2</v>
      </c>
      <c r="C120" s="20">
        <v>4.2</v>
      </c>
      <c r="D120" s="20">
        <v>4.4000000000000004</v>
      </c>
      <c r="E120" s="20">
        <v>3</v>
      </c>
      <c r="F120" s="20">
        <v>0</v>
      </c>
      <c r="G120" s="20">
        <v>0</v>
      </c>
      <c r="H120" s="20">
        <v>2</v>
      </c>
      <c r="I120" s="20">
        <v>1</v>
      </c>
      <c r="J120" s="20">
        <v>2</v>
      </c>
      <c r="K120" s="20">
        <v>0</v>
      </c>
      <c r="L120" s="20">
        <v>2</v>
      </c>
      <c r="M120" s="20">
        <v>2.5</v>
      </c>
      <c r="N120" s="20">
        <v>0</v>
      </c>
      <c r="O120" s="20">
        <v>5.4</v>
      </c>
      <c r="P120" s="20">
        <v>3.6</v>
      </c>
      <c r="Q120" s="20">
        <v>1.2</v>
      </c>
      <c r="R120" s="20">
        <v>5</v>
      </c>
      <c r="S120" s="20">
        <v>0</v>
      </c>
      <c r="T120" s="20">
        <v>6.2</v>
      </c>
      <c r="U120" s="20">
        <v>6</v>
      </c>
      <c r="V120" s="20">
        <v>0</v>
      </c>
      <c r="W120" s="20">
        <v>8</v>
      </c>
      <c r="X120" s="20">
        <v>0</v>
      </c>
      <c r="Y120" s="20">
        <v>5.4</v>
      </c>
      <c r="Z120" s="20">
        <v>5.6000000000000014</v>
      </c>
      <c r="AA120" s="20">
        <v>0</v>
      </c>
      <c r="AB120" s="20">
        <v>15.4</v>
      </c>
      <c r="AC120" s="20">
        <v>0</v>
      </c>
      <c r="AD120" s="20">
        <v>0</v>
      </c>
      <c r="AE120" s="20">
        <v>11.3</v>
      </c>
      <c r="AF120" s="20">
        <v>0</v>
      </c>
      <c r="AG120" s="20">
        <v>3.4</v>
      </c>
      <c r="AH120" s="20">
        <v>7</v>
      </c>
      <c r="AI120" s="20">
        <v>0</v>
      </c>
      <c r="AJ120" s="20">
        <v>0</v>
      </c>
    </row>
    <row r="121" spans="1:45" customFormat="1" ht="14.4" x14ac:dyDescent="0.3">
      <c r="A121" s="7" t="s">
        <v>894</v>
      </c>
      <c r="B121" s="20">
        <v>3.4</v>
      </c>
      <c r="C121" s="20">
        <v>4.2</v>
      </c>
      <c r="D121" s="20">
        <v>4.4000000000000004</v>
      </c>
      <c r="E121" s="20">
        <v>3</v>
      </c>
      <c r="F121" s="20">
        <v>0</v>
      </c>
      <c r="G121" s="20">
        <v>0</v>
      </c>
      <c r="H121" s="20">
        <v>2</v>
      </c>
      <c r="I121" s="20">
        <v>1</v>
      </c>
      <c r="J121" s="20">
        <v>2</v>
      </c>
      <c r="K121" s="20">
        <v>0</v>
      </c>
      <c r="L121" s="20">
        <v>1.2</v>
      </c>
      <c r="M121" s="20">
        <v>2.5</v>
      </c>
      <c r="N121" s="20">
        <v>0</v>
      </c>
      <c r="O121" s="20">
        <v>5.4</v>
      </c>
      <c r="P121" s="20">
        <v>3.6</v>
      </c>
      <c r="Q121" s="20">
        <v>1.2</v>
      </c>
      <c r="R121" s="20">
        <v>5</v>
      </c>
      <c r="S121" s="20">
        <v>0</v>
      </c>
      <c r="T121" s="20">
        <v>4.8000000000000007</v>
      </c>
      <c r="U121" s="20">
        <v>6</v>
      </c>
      <c r="V121" s="20">
        <v>0</v>
      </c>
      <c r="W121" s="20">
        <v>8</v>
      </c>
      <c r="X121" s="20">
        <v>0</v>
      </c>
      <c r="Y121" s="20">
        <v>5.4</v>
      </c>
      <c r="Z121" s="20">
        <v>5.6000000000000014</v>
      </c>
      <c r="AA121" s="20">
        <v>0</v>
      </c>
      <c r="AB121" s="20">
        <v>14.2</v>
      </c>
      <c r="AC121" s="20">
        <v>0</v>
      </c>
      <c r="AD121" s="20">
        <v>0</v>
      </c>
      <c r="AE121" s="20">
        <v>10.9</v>
      </c>
      <c r="AF121" s="20">
        <v>0</v>
      </c>
      <c r="AG121" s="20">
        <v>3.4</v>
      </c>
      <c r="AH121" s="20">
        <v>7</v>
      </c>
      <c r="AI121" s="20">
        <v>0</v>
      </c>
      <c r="AJ121" s="20">
        <v>0</v>
      </c>
    </row>
    <row r="122" spans="1:45" customFormat="1" ht="14.4" x14ac:dyDescent="0.3">
      <c r="A122" s="7" t="s">
        <v>893</v>
      </c>
      <c r="B122" s="20">
        <v>2</v>
      </c>
      <c r="C122" s="20">
        <v>2.2000000000000002</v>
      </c>
      <c r="D122" s="20">
        <v>2.2000000000000002</v>
      </c>
      <c r="E122" s="20">
        <v>1.2</v>
      </c>
      <c r="F122" s="20">
        <v>0</v>
      </c>
      <c r="G122" s="20">
        <v>0</v>
      </c>
      <c r="H122" s="20">
        <v>1</v>
      </c>
      <c r="I122" s="20">
        <v>0</v>
      </c>
      <c r="J122" s="20">
        <v>1.2</v>
      </c>
      <c r="K122" s="20">
        <v>0</v>
      </c>
      <c r="L122" s="20">
        <v>1.2</v>
      </c>
      <c r="M122" s="20">
        <v>0.4</v>
      </c>
      <c r="N122" s="20">
        <v>0</v>
      </c>
      <c r="O122" s="20">
        <v>0</v>
      </c>
      <c r="P122" s="20">
        <v>1.2</v>
      </c>
      <c r="Q122" s="20">
        <v>0</v>
      </c>
      <c r="R122" s="20">
        <v>1</v>
      </c>
      <c r="S122" s="20">
        <v>0</v>
      </c>
      <c r="T122" s="20">
        <v>1.4</v>
      </c>
      <c r="U122" s="20">
        <v>2</v>
      </c>
      <c r="V122" s="20">
        <v>0</v>
      </c>
      <c r="W122" s="20">
        <v>5</v>
      </c>
      <c r="X122" s="20">
        <v>0</v>
      </c>
      <c r="Y122" s="20">
        <v>0</v>
      </c>
      <c r="Z122" s="20">
        <v>3.4</v>
      </c>
      <c r="AA122" s="20">
        <v>0</v>
      </c>
      <c r="AB122" s="20">
        <v>4.8000000000000007</v>
      </c>
      <c r="AC122" s="20">
        <v>0</v>
      </c>
      <c r="AD122" s="20">
        <v>0</v>
      </c>
      <c r="AE122" s="20">
        <v>0</v>
      </c>
      <c r="AF122" s="20">
        <v>0</v>
      </c>
      <c r="AG122" s="20">
        <v>0</v>
      </c>
      <c r="AH122" s="20">
        <v>0</v>
      </c>
      <c r="AI122" s="20">
        <v>0</v>
      </c>
      <c r="AJ122" s="20">
        <v>0</v>
      </c>
    </row>
    <row r="123" spans="1:45" customFormat="1" ht="14.4" x14ac:dyDescent="0.3">
      <c r="A123" s="42" t="s">
        <v>116</v>
      </c>
      <c r="B123" s="70">
        <f>MAX(B91:B122)</f>
        <v>5.2</v>
      </c>
      <c r="C123" s="70">
        <f t="shared" ref="C123:AJ123" si="6">MAX(C91:C122)</f>
        <v>5.2</v>
      </c>
      <c r="D123" s="70">
        <f t="shared" si="6"/>
        <v>5.2</v>
      </c>
      <c r="E123" s="70">
        <f t="shared" si="6"/>
        <v>12.2</v>
      </c>
      <c r="F123" s="70">
        <f t="shared" si="6"/>
        <v>0</v>
      </c>
      <c r="G123" s="70">
        <f t="shared" si="6"/>
        <v>0</v>
      </c>
      <c r="H123" s="70">
        <f t="shared" si="6"/>
        <v>5.4</v>
      </c>
      <c r="I123" s="70">
        <f t="shared" si="6"/>
        <v>7.5</v>
      </c>
      <c r="J123" s="70">
        <f t="shared" si="6"/>
        <v>6</v>
      </c>
      <c r="K123" s="70">
        <f t="shared" si="6"/>
        <v>0</v>
      </c>
      <c r="L123" s="70">
        <f t="shared" si="6"/>
        <v>10.8</v>
      </c>
      <c r="M123" s="70">
        <f t="shared" si="6"/>
        <v>11.2</v>
      </c>
      <c r="N123" s="70">
        <f t="shared" si="6"/>
        <v>0</v>
      </c>
      <c r="O123" s="70">
        <f t="shared" si="6"/>
        <v>12.2</v>
      </c>
      <c r="P123" s="70">
        <f t="shared" si="6"/>
        <v>12.5</v>
      </c>
      <c r="Q123" s="70">
        <f t="shared" si="6"/>
        <v>14.8</v>
      </c>
      <c r="R123" s="70">
        <f t="shared" si="6"/>
        <v>13.1</v>
      </c>
      <c r="S123" s="70">
        <f t="shared" si="6"/>
        <v>0</v>
      </c>
      <c r="T123" s="70">
        <f t="shared" si="6"/>
        <v>16.600000000000001</v>
      </c>
      <c r="U123" s="70">
        <f t="shared" si="6"/>
        <v>23.9</v>
      </c>
      <c r="V123" s="70">
        <f t="shared" si="6"/>
        <v>0</v>
      </c>
      <c r="W123" s="70">
        <f t="shared" si="6"/>
        <v>30</v>
      </c>
      <c r="X123" s="70">
        <f t="shared" si="6"/>
        <v>0</v>
      </c>
      <c r="Y123" s="70">
        <f t="shared" si="6"/>
        <v>20</v>
      </c>
      <c r="Z123" s="70">
        <f t="shared" si="6"/>
        <v>20.399999999999999</v>
      </c>
      <c r="AA123" s="70">
        <f t="shared" si="6"/>
        <v>0</v>
      </c>
      <c r="AB123" s="70">
        <f t="shared" si="6"/>
        <v>29.2</v>
      </c>
      <c r="AC123" s="70">
        <f t="shared" si="6"/>
        <v>0</v>
      </c>
      <c r="AD123" s="70">
        <f t="shared" si="6"/>
        <v>0</v>
      </c>
      <c r="AE123" s="70">
        <f t="shared" si="6"/>
        <v>24.5</v>
      </c>
      <c r="AF123" s="70">
        <f t="shared" si="6"/>
        <v>0</v>
      </c>
      <c r="AG123" s="70">
        <f t="shared" si="6"/>
        <v>15</v>
      </c>
      <c r="AH123" s="70">
        <f t="shared" si="6"/>
        <v>19.399999999999999</v>
      </c>
      <c r="AI123" s="70">
        <f t="shared" si="6"/>
        <v>0</v>
      </c>
      <c r="AJ123" s="70">
        <f t="shared" si="6"/>
        <v>0</v>
      </c>
    </row>
    <row r="124" spans="1:45" customFormat="1" ht="14.4" x14ac:dyDescent="0.3">
      <c r="A124" s="42" t="s">
        <v>117</v>
      </c>
      <c r="B124" s="20">
        <f>HOUR(B90)</f>
        <v>6</v>
      </c>
      <c r="C124" s="20">
        <f t="shared" ref="C124:AJ124" si="7">HOUR(C90)</f>
        <v>6</v>
      </c>
      <c r="D124" s="20">
        <f t="shared" si="7"/>
        <v>7</v>
      </c>
      <c r="E124" s="20">
        <f t="shared" si="7"/>
        <v>7</v>
      </c>
      <c r="F124" s="20">
        <f t="shared" si="7"/>
        <v>8</v>
      </c>
      <c r="G124" s="20">
        <f t="shared" si="7"/>
        <v>8</v>
      </c>
      <c r="H124" s="20">
        <f t="shared" si="7"/>
        <v>9</v>
      </c>
      <c r="I124" s="20">
        <f t="shared" si="7"/>
        <v>9</v>
      </c>
      <c r="J124" s="20">
        <f t="shared" si="7"/>
        <v>10</v>
      </c>
      <c r="K124" s="20">
        <f t="shared" si="7"/>
        <v>10</v>
      </c>
      <c r="L124" s="20">
        <f t="shared" si="7"/>
        <v>11</v>
      </c>
      <c r="M124" s="20">
        <f t="shared" si="7"/>
        <v>11</v>
      </c>
      <c r="N124" s="20">
        <f t="shared" si="7"/>
        <v>12</v>
      </c>
      <c r="O124" s="20">
        <f t="shared" si="7"/>
        <v>12</v>
      </c>
      <c r="P124" s="20">
        <f t="shared" si="7"/>
        <v>13</v>
      </c>
      <c r="Q124" s="20">
        <f t="shared" si="7"/>
        <v>13</v>
      </c>
      <c r="R124" s="20">
        <f t="shared" si="7"/>
        <v>14</v>
      </c>
      <c r="S124" s="20">
        <f t="shared" si="7"/>
        <v>14</v>
      </c>
      <c r="T124" s="20">
        <f t="shared" si="7"/>
        <v>15</v>
      </c>
      <c r="U124" s="20">
        <f t="shared" si="7"/>
        <v>15</v>
      </c>
      <c r="V124" s="20">
        <f t="shared" si="7"/>
        <v>16</v>
      </c>
      <c r="W124" s="20">
        <f t="shared" si="7"/>
        <v>16</v>
      </c>
      <c r="X124" s="20">
        <f t="shared" si="7"/>
        <v>17</v>
      </c>
      <c r="Y124" s="20">
        <f t="shared" si="7"/>
        <v>17</v>
      </c>
      <c r="Z124" s="20">
        <f t="shared" si="7"/>
        <v>18</v>
      </c>
      <c r="AA124" s="20">
        <f t="shared" si="7"/>
        <v>18</v>
      </c>
      <c r="AB124" s="20">
        <f t="shared" si="7"/>
        <v>19</v>
      </c>
      <c r="AC124" s="20">
        <f t="shared" si="7"/>
        <v>19</v>
      </c>
      <c r="AD124" s="20">
        <f t="shared" si="7"/>
        <v>20</v>
      </c>
      <c r="AE124" s="20">
        <f t="shared" si="7"/>
        <v>20</v>
      </c>
      <c r="AF124" s="20">
        <f t="shared" si="7"/>
        <v>21</v>
      </c>
      <c r="AG124" s="20">
        <f t="shared" si="7"/>
        <v>21</v>
      </c>
      <c r="AH124" s="20">
        <f t="shared" si="7"/>
        <v>22</v>
      </c>
      <c r="AI124" s="20">
        <f t="shared" si="7"/>
        <v>23</v>
      </c>
      <c r="AJ124" s="20">
        <f t="shared" si="7"/>
        <v>0</v>
      </c>
    </row>
    <row r="125" spans="1:45" ht="14.1"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c r="Z125"/>
      <c r="AA125"/>
      <c r="AB125"/>
      <c r="AC125"/>
      <c r="AD125"/>
      <c r="AE125"/>
      <c r="AF125"/>
      <c r="AG125"/>
      <c r="AH125"/>
      <c r="AI125"/>
      <c r="AJ125"/>
      <c r="AK125"/>
      <c r="AL125"/>
    </row>
    <row r="126" spans="1:45" ht="14.1"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c r="Z126"/>
      <c r="AA126"/>
      <c r="AB126"/>
      <c r="AC126"/>
      <c r="AD126"/>
      <c r="AE126"/>
      <c r="AF126"/>
      <c r="AG126"/>
      <c r="AH126"/>
      <c r="AI126"/>
      <c r="AJ126"/>
      <c r="AK126"/>
      <c r="AL126"/>
    </row>
    <row r="127" spans="1:45" ht="14.1"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c r="Z127"/>
      <c r="AA127"/>
      <c r="AB127"/>
      <c r="AC127"/>
      <c r="AD127"/>
      <c r="AE127"/>
      <c r="AF127"/>
      <c r="AG127"/>
      <c r="AH127"/>
      <c r="AI127"/>
      <c r="AJ127"/>
      <c r="AK127"/>
      <c r="AL127"/>
    </row>
    <row r="128" spans="1:45" ht="14.1" customHeight="1" x14ac:dyDescent="0.3">
      <c r="A128" s="15" t="s">
        <v>1236</v>
      </c>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c r="AC128"/>
      <c r="AD128"/>
      <c r="AE128"/>
      <c r="AF128"/>
      <c r="AG128"/>
      <c r="AH128"/>
      <c r="AI128"/>
      <c r="AJ128"/>
      <c r="AK128"/>
      <c r="AL128"/>
      <c r="AM128"/>
      <c r="AN128"/>
      <c r="AO128"/>
      <c r="AP128"/>
      <c r="AQ128"/>
      <c r="AR128"/>
      <c r="AS128"/>
    </row>
    <row r="129" spans="1:45" ht="14.1" customHeight="1" x14ac:dyDescent="0.3">
      <c r="A129" s="16" t="s">
        <v>82</v>
      </c>
      <c r="B129" s="16">
        <v>1001</v>
      </c>
      <c r="C129" s="16">
        <v>1003</v>
      </c>
      <c r="D129" s="16">
        <v>1005</v>
      </c>
      <c r="E129" s="16">
        <v>1007</v>
      </c>
      <c r="F129" s="16">
        <v>1009</v>
      </c>
      <c r="G129" s="16">
        <v>1011</v>
      </c>
      <c r="H129" s="16">
        <v>1013</v>
      </c>
      <c r="I129" s="16">
        <v>1015</v>
      </c>
      <c r="J129" s="16">
        <v>1017</v>
      </c>
      <c r="K129" s="16">
        <v>1019</v>
      </c>
      <c r="L129" s="16">
        <v>1021</v>
      </c>
      <c r="M129" s="16">
        <v>1023</v>
      </c>
      <c r="N129" s="16">
        <v>1025</v>
      </c>
      <c r="O129" s="16">
        <v>1027</v>
      </c>
      <c r="P129" s="16">
        <v>1029</v>
      </c>
      <c r="Q129" s="16">
        <v>1031</v>
      </c>
      <c r="R129" s="16">
        <v>1033</v>
      </c>
      <c r="S129" s="16">
        <v>1035</v>
      </c>
      <c r="T129" s="16">
        <v>1037</v>
      </c>
      <c r="U129" s="16">
        <v>1039</v>
      </c>
      <c r="V129" s="16">
        <v>1041</v>
      </c>
      <c r="W129" s="16">
        <v>1043</v>
      </c>
      <c r="X129" s="16">
        <v>1045</v>
      </c>
      <c r="Y129" s="16">
        <v>1047</v>
      </c>
      <c r="Z129" s="16">
        <v>1049</v>
      </c>
      <c r="AA129" s="16">
        <v>1051</v>
      </c>
      <c r="AB129"/>
      <c r="AC129"/>
      <c r="AD129"/>
      <c r="AE129"/>
      <c r="AF129"/>
      <c r="AG129"/>
      <c r="AH129"/>
      <c r="AI129"/>
      <c r="AJ129"/>
      <c r="AK129"/>
      <c r="AL129"/>
      <c r="AM129"/>
      <c r="AN129"/>
      <c r="AO129"/>
      <c r="AP129"/>
      <c r="AQ129"/>
      <c r="AR129"/>
      <c r="AS129"/>
    </row>
    <row r="130" spans="1:45" ht="14.1" customHeight="1" x14ac:dyDescent="0.3">
      <c r="A130" s="18" t="s">
        <v>83</v>
      </c>
      <c r="B130" s="18" t="s">
        <v>1075</v>
      </c>
      <c r="C130" s="18" t="s">
        <v>1076</v>
      </c>
      <c r="D130" s="18" t="s">
        <v>714</v>
      </c>
      <c r="E130" s="18" t="s">
        <v>1204</v>
      </c>
      <c r="F130" s="18" t="s">
        <v>1205</v>
      </c>
      <c r="G130" s="18" t="s">
        <v>1206</v>
      </c>
      <c r="H130" s="18" t="s">
        <v>1098</v>
      </c>
      <c r="I130" s="18" t="s">
        <v>1099</v>
      </c>
      <c r="J130" s="18" t="s">
        <v>1100</v>
      </c>
      <c r="K130" s="18" t="s">
        <v>1101</v>
      </c>
      <c r="L130" s="18" t="s">
        <v>1102</v>
      </c>
      <c r="M130" s="18" t="s">
        <v>1207</v>
      </c>
      <c r="N130" s="18" t="s">
        <v>1208</v>
      </c>
      <c r="O130" s="18" t="s">
        <v>1209</v>
      </c>
      <c r="P130" s="18" t="s">
        <v>1210</v>
      </c>
      <c r="Q130" s="18" t="s">
        <v>1211</v>
      </c>
      <c r="R130" s="18" t="s">
        <v>1212</v>
      </c>
      <c r="S130" s="18" t="s">
        <v>1213</v>
      </c>
      <c r="T130" s="18" t="s">
        <v>1214</v>
      </c>
      <c r="U130" s="18" t="s">
        <v>1215</v>
      </c>
      <c r="V130" s="18" t="s">
        <v>1216</v>
      </c>
      <c r="W130" s="18" t="s">
        <v>732</v>
      </c>
      <c r="X130" s="18" t="s">
        <v>733</v>
      </c>
      <c r="Y130" s="18" t="s">
        <v>734</v>
      </c>
      <c r="Z130" s="18" t="s">
        <v>735</v>
      </c>
      <c r="AA130" s="18" t="s">
        <v>736</v>
      </c>
      <c r="AB130"/>
      <c r="AC130"/>
      <c r="AD130"/>
      <c r="AE130"/>
      <c r="AF130"/>
      <c r="AG130"/>
      <c r="AH130"/>
      <c r="AI130"/>
      <c r="AJ130"/>
      <c r="AK130"/>
      <c r="AL130"/>
      <c r="AM130"/>
      <c r="AN130"/>
      <c r="AO130"/>
      <c r="AP130"/>
      <c r="AQ130"/>
      <c r="AR130"/>
      <c r="AS130"/>
    </row>
    <row r="131" spans="1:45" ht="14.1" customHeight="1" x14ac:dyDescent="0.3">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row>
    <row r="132" spans="1:45" ht="14.1" customHeight="1" thickBot="1" x14ac:dyDescent="0.35">
      <c r="A132" s="7" t="s">
        <v>893</v>
      </c>
      <c r="B132" s="20">
        <v>7</v>
      </c>
      <c r="C132" s="20">
        <v>7</v>
      </c>
      <c r="D132" s="20">
        <v>12.8</v>
      </c>
      <c r="E132" s="20">
        <v>17</v>
      </c>
      <c r="F132" s="20">
        <v>41.8</v>
      </c>
      <c r="G132" s="20">
        <v>33.799999999999997</v>
      </c>
      <c r="H132" s="20">
        <v>39.400000000000013</v>
      </c>
      <c r="I132" s="20">
        <v>24.8</v>
      </c>
      <c r="J132" s="20">
        <v>11.8</v>
      </c>
      <c r="K132" s="20">
        <v>21</v>
      </c>
      <c r="L132" s="20">
        <v>27.8</v>
      </c>
      <c r="M132" s="20">
        <v>22.6</v>
      </c>
      <c r="N132" s="20">
        <v>16.2</v>
      </c>
      <c r="O132" s="20">
        <v>12</v>
      </c>
      <c r="P132" s="20">
        <v>12.6</v>
      </c>
      <c r="Q132" s="20">
        <v>12.2</v>
      </c>
      <c r="R132" s="20">
        <v>11.8</v>
      </c>
      <c r="S132" s="20">
        <v>10</v>
      </c>
      <c r="T132" s="20">
        <v>6.8000000000000007</v>
      </c>
      <c r="U132" s="20">
        <v>5</v>
      </c>
      <c r="V132" s="20">
        <v>3.8</v>
      </c>
      <c r="W132" s="20">
        <v>4</v>
      </c>
      <c r="X132" s="20">
        <v>4</v>
      </c>
      <c r="Y132" s="20">
        <v>3.8</v>
      </c>
      <c r="Z132" s="20">
        <v>4</v>
      </c>
      <c r="AA132" s="20">
        <v>3</v>
      </c>
      <c r="AB132"/>
      <c r="AC132"/>
      <c r="AD132"/>
      <c r="AE132"/>
      <c r="AF132"/>
      <c r="AG132"/>
      <c r="AH132"/>
      <c r="AI132"/>
      <c r="AJ132"/>
      <c r="AK132"/>
      <c r="AL132"/>
      <c r="AM132"/>
      <c r="AN132"/>
      <c r="AO132"/>
      <c r="AP132"/>
      <c r="AQ132"/>
      <c r="AR132"/>
      <c r="AS132"/>
    </row>
    <row r="133" spans="1:45" ht="14.1" customHeight="1" thickBot="1" x14ac:dyDescent="0.35">
      <c r="A133" s="208" t="s">
        <v>1049</v>
      </c>
      <c r="B133" s="209">
        <v>7.8000000000000007</v>
      </c>
      <c r="C133" s="209">
        <v>7</v>
      </c>
      <c r="D133" s="209">
        <v>12.8</v>
      </c>
      <c r="E133" s="209">
        <v>19.600000000000001</v>
      </c>
      <c r="F133" s="209">
        <v>46.400000000000013</v>
      </c>
      <c r="G133" s="209">
        <v>35.799999999999997</v>
      </c>
      <c r="H133" s="209">
        <v>40.799999999999997</v>
      </c>
      <c r="I133" s="209">
        <v>25</v>
      </c>
      <c r="J133" s="209">
        <v>14.4</v>
      </c>
      <c r="K133" s="209">
        <v>22.8</v>
      </c>
      <c r="L133" s="209">
        <v>28.2</v>
      </c>
      <c r="M133" s="209">
        <v>22.6</v>
      </c>
      <c r="N133" s="209">
        <v>18.399999999999999</v>
      </c>
      <c r="O133" s="209">
        <v>13.8</v>
      </c>
      <c r="P133" s="209">
        <v>13.4</v>
      </c>
      <c r="Q133" s="209">
        <v>12.6</v>
      </c>
      <c r="R133" s="209">
        <v>12</v>
      </c>
      <c r="S133" s="209">
        <v>11</v>
      </c>
      <c r="T133" s="209">
        <v>7</v>
      </c>
      <c r="U133" s="209">
        <v>5</v>
      </c>
      <c r="V133" s="209">
        <v>3.8</v>
      </c>
      <c r="W133" s="209">
        <v>4</v>
      </c>
      <c r="X133" s="209">
        <v>4</v>
      </c>
      <c r="Y133" s="209">
        <v>3.8</v>
      </c>
      <c r="Z133" s="209">
        <v>4</v>
      </c>
      <c r="AA133" s="209">
        <v>3</v>
      </c>
      <c r="AB133" s="210"/>
      <c r="AC133"/>
      <c r="AD133"/>
      <c r="AE133"/>
      <c r="AF133"/>
      <c r="AG133"/>
      <c r="AH133"/>
      <c r="AI133"/>
      <c r="AJ133"/>
      <c r="AK133"/>
      <c r="AL133"/>
      <c r="AM133"/>
      <c r="AN133"/>
      <c r="AO133"/>
      <c r="AP133"/>
      <c r="AQ133"/>
      <c r="AR133"/>
      <c r="AS133"/>
    </row>
    <row r="134" spans="1:45" ht="14.1" customHeight="1" x14ac:dyDescent="0.3">
      <c r="A134" s="7" t="s">
        <v>1050</v>
      </c>
      <c r="B134" s="20">
        <v>7.8000000000000007</v>
      </c>
      <c r="C134" s="20">
        <v>6.8000000000000007</v>
      </c>
      <c r="D134" s="20">
        <v>12</v>
      </c>
      <c r="E134" s="20">
        <v>18</v>
      </c>
      <c r="F134" s="20">
        <v>25</v>
      </c>
      <c r="G134" s="20">
        <v>23.9</v>
      </c>
      <c r="H134" s="20">
        <v>25</v>
      </c>
      <c r="I134" s="20">
        <v>23.8</v>
      </c>
      <c r="J134" s="20">
        <v>12.8</v>
      </c>
      <c r="K134" s="20">
        <v>22.9</v>
      </c>
      <c r="L134" s="20">
        <v>25.8</v>
      </c>
      <c r="M134" s="20">
        <v>20</v>
      </c>
      <c r="N134" s="20">
        <v>17.600000000000001</v>
      </c>
      <c r="O134" s="20">
        <v>11</v>
      </c>
      <c r="P134" s="20">
        <v>11.8</v>
      </c>
      <c r="Q134" s="20">
        <v>11.8</v>
      </c>
      <c r="R134" s="20">
        <v>13.4</v>
      </c>
      <c r="S134" s="20">
        <v>13.8</v>
      </c>
      <c r="T134" s="20">
        <v>6.7</v>
      </c>
      <c r="U134" s="20">
        <v>5</v>
      </c>
      <c r="V134" s="20">
        <v>4.8000000000000007</v>
      </c>
      <c r="W134" s="20">
        <v>4.8000000000000007</v>
      </c>
      <c r="X134" s="20">
        <v>7.4</v>
      </c>
      <c r="Y134" s="20">
        <v>7</v>
      </c>
      <c r="Z134" s="20">
        <v>4.8000000000000007</v>
      </c>
      <c r="AA134" s="20">
        <v>3.8</v>
      </c>
      <c r="AB134"/>
      <c r="AC134"/>
      <c r="AD134"/>
      <c r="AE134"/>
      <c r="AF134"/>
      <c r="AG134"/>
      <c r="AH134"/>
      <c r="AI134"/>
      <c r="AJ134"/>
      <c r="AK134"/>
      <c r="AL134"/>
      <c r="AM134"/>
      <c r="AN134"/>
      <c r="AO134"/>
      <c r="AP134"/>
      <c r="AQ134"/>
      <c r="AR134"/>
      <c r="AS134"/>
    </row>
    <row r="135" spans="1:45" ht="14.1" customHeight="1" x14ac:dyDescent="0.3">
      <c r="A135" s="7" t="s">
        <v>1126</v>
      </c>
      <c r="B135" s="20">
        <v>7.8000000000000007</v>
      </c>
      <c r="C135" s="20">
        <v>7</v>
      </c>
      <c r="D135" s="20">
        <v>11</v>
      </c>
      <c r="E135" s="20">
        <v>17</v>
      </c>
      <c r="F135" s="20">
        <v>24.9</v>
      </c>
      <c r="G135" s="20">
        <v>21.5</v>
      </c>
      <c r="H135" s="20">
        <v>19.399999999999999</v>
      </c>
      <c r="I135" s="20">
        <v>22</v>
      </c>
      <c r="J135" s="20">
        <v>11.9</v>
      </c>
      <c r="K135" s="20">
        <v>21</v>
      </c>
      <c r="L135" s="20">
        <v>26.4</v>
      </c>
      <c r="M135" s="20">
        <v>21.2</v>
      </c>
      <c r="N135" s="20">
        <v>17.399999999999999</v>
      </c>
      <c r="O135" s="20">
        <v>11.8</v>
      </c>
      <c r="P135" s="20">
        <v>14</v>
      </c>
      <c r="Q135" s="20">
        <v>14</v>
      </c>
      <c r="R135" s="20">
        <v>14</v>
      </c>
      <c r="S135" s="20">
        <v>15.6</v>
      </c>
      <c r="T135" s="20">
        <v>10.9</v>
      </c>
      <c r="U135" s="20">
        <v>8.6</v>
      </c>
      <c r="V135" s="20">
        <v>7.6000000000000014</v>
      </c>
      <c r="W135" s="20">
        <v>5.8000000000000007</v>
      </c>
      <c r="X135" s="20">
        <v>11.8</v>
      </c>
      <c r="Y135" s="20">
        <v>7</v>
      </c>
      <c r="Z135" s="20">
        <v>5.8000000000000007</v>
      </c>
      <c r="AA135" s="20">
        <v>6.8000000000000007</v>
      </c>
      <c r="AB135"/>
      <c r="AC135"/>
      <c r="AD135"/>
      <c r="AE135"/>
      <c r="AF135"/>
      <c r="AG135"/>
      <c r="AH135"/>
      <c r="AI135"/>
      <c r="AJ135"/>
      <c r="AK135"/>
      <c r="AL135"/>
      <c r="AM135"/>
      <c r="AN135"/>
      <c r="AO135"/>
      <c r="AP135"/>
      <c r="AQ135"/>
      <c r="AR135"/>
      <c r="AS135"/>
    </row>
    <row r="136" spans="1:45" ht="14.1" customHeight="1" x14ac:dyDescent="0.3">
      <c r="A136" s="7" t="s">
        <v>1127</v>
      </c>
      <c r="B136" s="20">
        <v>6.8000000000000007</v>
      </c>
      <c r="C136" s="20">
        <v>7</v>
      </c>
      <c r="D136" s="20">
        <v>11</v>
      </c>
      <c r="E136" s="20">
        <v>17</v>
      </c>
      <c r="F136" s="20">
        <v>24.9</v>
      </c>
      <c r="G136" s="20">
        <v>21.4</v>
      </c>
      <c r="H136" s="20">
        <v>15.2</v>
      </c>
      <c r="I136" s="20">
        <v>15</v>
      </c>
      <c r="J136" s="20">
        <v>7.8000000000000007</v>
      </c>
      <c r="K136" s="20">
        <v>19.600000000000001</v>
      </c>
      <c r="L136" s="20">
        <v>21.6</v>
      </c>
      <c r="M136" s="20">
        <v>18.8</v>
      </c>
      <c r="N136" s="20">
        <v>17.8</v>
      </c>
      <c r="O136" s="20">
        <v>16.399999999999999</v>
      </c>
      <c r="P136" s="20">
        <v>16.8</v>
      </c>
      <c r="Q136" s="20">
        <v>21.8</v>
      </c>
      <c r="R136" s="20">
        <v>29.8</v>
      </c>
      <c r="S136" s="20">
        <v>28.6</v>
      </c>
      <c r="T136" s="20">
        <v>29.6</v>
      </c>
      <c r="U136" s="20">
        <v>22.3</v>
      </c>
      <c r="V136" s="20">
        <v>14</v>
      </c>
      <c r="W136" s="20">
        <v>15.6</v>
      </c>
      <c r="X136" s="20">
        <v>26</v>
      </c>
      <c r="Y136" s="20">
        <v>15.6</v>
      </c>
      <c r="Z136" s="20">
        <v>10.3</v>
      </c>
      <c r="AA136" s="20">
        <v>17.8</v>
      </c>
      <c r="AB136"/>
      <c r="AC136"/>
      <c r="AD136"/>
      <c r="AE136"/>
      <c r="AF136"/>
      <c r="AG136"/>
      <c r="AH136"/>
      <c r="AI136"/>
      <c r="AJ136"/>
      <c r="AK136"/>
      <c r="AL136"/>
      <c r="AM136"/>
      <c r="AN136"/>
      <c r="AO136"/>
      <c r="AP136"/>
      <c r="AQ136"/>
      <c r="AR136"/>
      <c r="AS136"/>
    </row>
    <row r="137" spans="1:45" ht="14.1" customHeight="1" x14ac:dyDescent="0.3">
      <c r="A137" s="7" t="s">
        <v>1128</v>
      </c>
      <c r="B137" s="20">
        <v>5.8000000000000007</v>
      </c>
      <c r="C137" s="20">
        <v>6.8000000000000007</v>
      </c>
      <c r="D137" s="20">
        <v>11</v>
      </c>
      <c r="E137" s="20">
        <v>17</v>
      </c>
      <c r="F137" s="20">
        <v>24.9</v>
      </c>
      <c r="G137" s="20">
        <v>21.4</v>
      </c>
      <c r="H137" s="20">
        <v>15.4</v>
      </c>
      <c r="I137" s="20">
        <v>15.5</v>
      </c>
      <c r="J137" s="20">
        <v>7.8000000000000007</v>
      </c>
      <c r="K137" s="20">
        <v>19.600000000000001</v>
      </c>
      <c r="L137" s="20">
        <v>21.6</v>
      </c>
      <c r="M137" s="20">
        <v>18.8</v>
      </c>
      <c r="N137" s="20">
        <v>18.8</v>
      </c>
      <c r="O137" s="20">
        <v>17.8</v>
      </c>
      <c r="P137" s="20">
        <v>17.8</v>
      </c>
      <c r="Q137" s="20">
        <v>23.6</v>
      </c>
      <c r="R137" s="20">
        <v>31</v>
      </c>
      <c r="S137" s="20">
        <v>31.8</v>
      </c>
      <c r="T137" s="20">
        <v>40.200000000000003</v>
      </c>
      <c r="U137" s="20">
        <v>23.5</v>
      </c>
      <c r="V137" s="20">
        <v>14.8</v>
      </c>
      <c r="W137" s="20">
        <v>19</v>
      </c>
      <c r="X137" s="20">
        <v>33.4</v>
      </c>
      <c r="Y137" s="20">
        <v>17.8</v>
      </c>
      <c r="Z137" s="20">
        <v>14</v>
      </c>
      <c r="AA137" s="20">
        <v>19.8</v>
      </c>
      <c r="AB137"/>
      <c r="AC137"/>
      <c r="AD137"/>
      <c r="AE137"/>
      <c r="AF137"/>
      <c r="AG137"/>
      <c r="AH137"/>
      <c r="AI137"/>
      <c r="AJ137"/>
      <c r="AK137"/>
      <c r="AL137"/>
      <c r="AM137"/>
      <c r="AN137"/>
      <c r="AO137"/>
      <c r="AP137"/>
      <c r="AQ137"/>
      <c r="AR137"/>
      <c r="AS137"/>
    </row>
    <row r="138" spans="1:45" ht="14.1" customHeight="1" x14ac:dyDescent="0.3">
      <c r="A138" s="7" t="s">
        <v>905</v>
      </c>
      <c r="B138" s="20">
        <v>5.8000000000000007</v>
      </c>
      <c r="C138" s="20">
        <v>6.8000000000000007</v>
      </c>
      <c r="D138" s="20">
        <v>10</v>
      </c>
      <c r="E138" s="20">
        <v>17</v>
      </c>
      <c r="F138" s="20">
        <v>24.8</v>
      </c>
      <c r="G138" s="20">
        <v>21.4</v>
      </c>
      <c r="H138" s="20">
        <v>15.4</v>
      </c>
      <c r="I138" s="20">
        <v>15.4</v>
      </c>
      <c r="J138" s="20">
        <v>7.8000000000000007</v>
      </c>
      <c r="K138" s="20">
        <v>18.600000000000001</v>
      </c>
      <c r="L138" s="20">
        <v>21</v>
      </c>
      <c r="M138" s="20">
        <v>19</v>
      </c>
      <c r="N138" s="20">
        <v>18.600000000000001</v>
      </c>
      <c r="O138" s="20">
        <v>18.600000000000001</v>
      </c>
      <c r="P138" s="20">
        <v>18</v>
      </c>
      <c r="Q138" s="20">
        <v>23.6</v>
      </c>
      <c r="R138" s="20">
        <v>31.8</v>
      </c>
      <c r="S138" s="20">
        <v>30.8</v>
      </c>
      <c r="T138" s="20">
        <v>39.400000000000013</v>
      </c>
      <c r="U138" s="20">
        <v>25</v>
      </c>
      <c r="V138" s="20">
        <v>15</v>
      </c>
      <c r="W138" s="20">
        <v>21</v>
      </c>
      <c r="X138" s="20">
        <v>38</v>
      </c>
      <c r="Y138" s="20">
        <v>21.8</v>
      </c>
      <c r="Z138" s="20">
        <v>18.399999999999999</v>
      </c>
      <c r="AA138" s="20">
        <v>24.6</v>
      </c>
      <c r="AB138"/>
      <c r="AC138"/>
      <c r="AD138"/>
      <c r="AE138"/>
      <c r="AF138"/>
      <c r="AG138"/>
      <c r="AH138"/>
      <c r="AI138"/>
      <c r="AJ138"/>
      <c r="AK138"/>
      <c r="AL138"/>
      <c r="AM138"/>
      <c r="AN138"/>
      <c r="AO138"/>
      <c r="AP138"/>
      <c r="AQ138"/>
      <c r="AR138"/>
      <c r="AS138"/>
    </row>
    <row r="139" spans="1:45" ht="14.1" customHeight="1" x14ac:dyDescent="0.3">
      <c r="A139" s="7" t="s">
        <v>903</v>
      </c>
      <c r="B139" s="20">
        <v>8.8000000000000007</v>
      </c>
      <c r="C139" s="20">
        <v>7</v>
      </c>
      <c r="D139" s="20">
        <v>11</v>
      </c>
      <c r="E139" s="20">
        <v>19</v>
      </c>
      <c r="F139" s="20">
        <v>25</v>
      </c>
      <c r="G139" s="20">
        <v>23.4</v>
      </c>
      <c r="H139" s="20">
        <v>16.899999999999999</v>
      </c>
      <c r="I139" s="20">
        <v>16.8</v>
      </c>
      <c r="J139" s="20">
        <v>9</v>
      </c>
      <c r="K139" s="20">
        <v>19</v>
      </c>
      <c r="L139" s="20">
        <v>21.6</v>
      </c>
      <c r="M139" s="20">
        <v>20</v>
      </c>
      <c r="N139" s="20">
        <v>18.8</v>
      </c>
      <c r="O139" s="20">
        <v>18.8</v>
      </c>
      <c r="P139" s="20">
        <v>19</v>
      </c>
      <c r="Q139" s="20">
        <v>24.6</v>
      </c>
      <c r="R139" s="20">
        <v>33</v>
      </c>
      <c r="S139" s="20">
        <v>30.8</v>
      </c>
      <c r="T139" s="20">
        <v>39.400000000000013</v>
      </c>
      <c r="U139" s="20">
        <v>26.6</v>
      </c>
      <c r="V139" s="20">
        <v>17.8</v>
      </c>
      <c r="W139" s="20">
        <v>21</v>
      </c>
      <c r="X139" s="20">
        <v>39</v>
      </c>
      <c r="Y139" s="20">
        <v>24.8</v>
      </c>
      <c r="Z139" s="20">
        <v>19.8</v>
      </c>
      <c r="AA139" s="20">
        <v>23.8</v>
      </c>
      <c r="AB139"/>
      <c r="AC139"/>
      <c r="AD139"/>
      <c r="AE139"/>
      <c r="AF139"/>
      <c r="AG139"/>
      <c r="AH139"/>
      <c r="AI139"/>
      <c r="AJ139"/>
      <c r="AK139"/>
      <c r="AL139"/>
      <c r="AM139"/>
      <c r="AN139"/>
      <c r="AO139"/>
      <c r="AP139"/>
      <c r="AQ139"/>
      <c r="AR139"/>
      <c r="AS139"/>
    </row>
    <row r="140" spans="1:45" ht="14.1" customHeight="1" x14ac:dyDescent="0.3">
      <c r="A140" s="7" t="s">
        <v>1129</v>
      </c>
      <c r="B140" s="20">
        <v>8.8000000000000007</v>
      </c>
      <c r="C140" s="20">
        <v>7</v>
      </c>
      <c r="D140" s="20">
        <v>11</v>
      </c>
      <c r="E140" s="20">
        <v>18.8</v>
      </c>
      <c r="F140" s="20">
        <v>26</v>
      </c>
      <c r="G140" s="20">
        <v>25.2</v>
      </c>
      <c r="H140" s="20">
        <v>16.899999999999999</v>
      </c>
      <c r="I140" s="20">
        <v>16.8</v>
      </c>
      <c r="J140" s="20">
        <v>9</v>
      </c>
      <c r="K140" s="20">
        <v>19.899999999999999</v>
      </c>
      <c r="L140" s="20">
        <v>23.7</v>
      </c>
      <c r="M140" s="20">
        <v>20</v>
      </c>
      <c r="N140" s="20">
        <v>18.8</v>
      </c>
      <c r="O140" s="20">
        <v>19</v>
      </c>
      <c r="P140" s="20">
        <v>19.8</v>
      </c>
      <c r="Q140" s="20">
        <v>25.8</v>
      </c>
      <c r="R140" s="20">
        <v>32.799999999999997</v>
      </c>
      <c r="S140" s="20">
        <v>33.4</v>
      </c>
      <c r="T140" s="20">
        <v>41</v>
      </c>
      <c r="U140" s="20">
        <v>26.7</v>
      </c>
      <c r="V140" s="20">
        <v>17</v>
      </c>
      <c r="W140" s="20">
        <v>21.8</v>
      </c>
      <c r="X140" s="20">
        <v>39</v>
      </c>
      <c r="Y140" s="20">
        <v>24.8</v>
      </c>
      <c r="Z140" s="20">
        <v>19.8</v>
      </c>
      <c r="AA140" s="20">
        <v>23.6</v>
      </c>
      <c r="AB140"/>
      <c r="AC140"/>
      <c r="AD140"/>
      <c r="AE140"/>
      <c r="AF140"/>
      <c r="AG140"/>
      <c r="AH140"/>
      <c r="AI140"/>
      <c r="AJ140"/>
      <c r="AK140"/>
      <c r="AL140"/>
      <c r="AM140"/>
      <c r="AN140"/>
      <c r="AO140"/>
      <c r="AP140"/>
      <c r="AQ140"/>
      <c r="AR140"/>
      <c r="AS140"/>
    </row>
    <row r="141" spans="1:45" ht="14.1" customHeight="1" x14ac:dyDescent="0.3">
      <c r="A141" s="7" t="s">
        <v>325</v>
      </c>
      <c r="B141" s="20">
        <v>0</v>
      </c>
      <c r="C141" s="20">
        <v>1</v>
      </c>
      <c r="D141" s="20">
        <v>0</v>
      </c>
      <c r="E141" s="20">
        <v>0</v>
      </c>
      <c r="F141" s="20">
        <v>0</v>
      </c>
      <c r="G141" s="20">
        <v>0</v>
      </c>
      <c r="H141" s="20">
        <v>0</v>
      </c>
      <c r="I141" s="20">
        <v>0</v>
      </c>
      <c r="J141" s="20">
        <v>0</v>
      </c>
      <c r="K141" s="20">
        <v>0</v>
      </c>
      <c r="L141" s="20">
        <v>6.6000000000000014</v>
      </c>
      <c r="M141" s="20">
        <v>7.6000000000000014</v>
      </c>
      <c r="N141" s="20">
        <v>0</v>
      </c>
      <c r="O141" s="20">
        <v>1.8</v>
      </c>
      <c r="P141" s="20">
        <v>2</v>
      </c>
      <c r="Q141" s="20">
        <v>4.8000000000000007</v>
      </c>
      <c r="R141" s="20">
        <v>2</v>
      </c>
      <c r="S141" s="20">
        <v>5</v>
      </c>
      <c r="T141" s="20">
        <v>1</v>
      </c>
      <c r="U141" s="20">
        <v>1</v>
      </c>
      <c r="V141" s="20">
        <v>1.8</v>
      </c>
      <c r="W141" s="20">
        <v>1</v>
      </c>
      <c r="X141" s="20">
        <v>0</v>
      </c>
      <c r="Y141" s="20">
        <v>0</v>
      </c>
      <c r="Z141" s="20">
        <v>0</v>
      </c>
      <c r="AA141" s="20">
        <v>0</v>
      </c>
      <c r="AB141"/>
      <c r="AC141"/>
      <c r="AD141"/>
      <c r="AE141"/>
      <c r="AF141"/>
      <c r="AG141"/>
      <c r="AH141"/>
      <c r="AI141"/>
      <c r="AJ141"/>
      <c r="AK141"/>
      <c r="AL141"/>
      <c r="AM141"/>
      <c r="AN141"/>
      <c r="AO141"/>
      <c r="AP141"/>
      <c r="AQ141"/>
      <c r="AR141"/>
      <c r="AS141"/>
    </row>
    <row r="142" spans="1:45" ht="14.1" customHeight="1" x14ac:dyDescent="0.3">
      <c r="A142" s="21" t="s">
        <v>116</v>
      </c>
      <c r="B142" s="22">
        <f>MAX(B132:B141)</f>
        <v>8.8000000000000007</v>
      </c>
      <c r="C142" s="22">
        <f t="shared" ref="C142:AA142" si="8">MAX(C132:C141)</f>
        <v>7</v>
      </c>
      <c r="D142" s="22">
        <f t="shared" si="8"/>
        <v>12.8</v>
      </c>
      <c r="E142" s="22">
        <f t="shared" si="8"/>
        <v>19.600000000000001</v>
      </c>
      <c r="F142" s="22">
        <f t="shared" si="8"/>
        <v>46.400000000000013</v>
      </c>
      <c r="G142" s="22">
        <f t="shared" si="8"/>
        <v>35.799999999999997</v>
      </c>
      <c r="H142" s="22">
        <f t="shared" si="8"/>
        <v>40.799999999999997</v>
      </c>
      <c r="I142" s="22">
        <f t="shared" si="8"/>
        <v>25</v>
      </c>
      <c r="J142" s="22">
        <f t="shared" si="8"/>
        <v>14.4</v>
      </c>
      <c r="K142" s="22">
        <f t="shared" si="8"/>
        <v>22.9</v>
      </c>
      <c r="L142" s="22">
        <f t="shared" si="8"/>
        <v>28.2</v>
      </c>
      <c r="M142" s="22">
        <f t="shared" si="8"/>
        <v>22.6</v>
      </c>
      <c r="N142" s="22">
        <f t="shared" si="8"/>
        <v>18.8</v>
      </c>
      <c r="O142" s="22">
        <f t="shared" si="8"/>
        <v>19</v>
      </c>
      <c r="P142" s="22">
        <f t="shared" si="8"/>
        <v>19.8</v>
      </c>
      <c r="Q142" s="22">
        <f t="shared" si="8"/>
        <v>25.8</v>
      </c>
      <c r="R142" s="22">
        <f t="shared" si="8"/>
        <v>33</v>
      </c>
      <c r="S142" s="22">
        <f t="shared" si="8"/>
        <v>33.4</v>
      </c>
      <c r="T142" s="22">
        <f t="shared" si="8"/>
        <v>41</v>
      </c>
      <c r="U142" s="22">
        <f t="shared" si="8"/>
        <v>26.7</v>
      </c>
      <c r="V142" s="22">
        <f t="shared" si="8"/>
        <v>17.8</v>
      </c>
      <c r="W142" s="22">
        <f t="shared" si="8"/>
        <v>21.8</v>
      </c>
      <c r="X142" s="22">
        <f t="shared" si="8"/>
        <v>39</v>
      </c>
      <c r="Y142" s="22">
        <f t="shared" si="8"/>
        <v>24.8</v>
      </c>
      <c r="Z142" s="22">
        <f t="shared" si="8"/>
        <v>19.8</v>
      </c>
      <c r="AA142" s="22">
        <f t="shared" si="8"/>
        <v>24.6</v>
      </c>
      <c r="AB142"/>
      <c r="AC142"/>
      <c r="AD142"/>
      <c r="AE142"/>
      <c r="AF142"/>
      <c r="AG142"/>
      <c r="AH142"/>
      <c r="AI142"/>
      <c r="AJ142"/>
      <c r="AK142"/>
      <c r="AL142"/>
      <c r="AM142"/>
      <c r="AN142"/>
      <c r="AO142"/>
      <c r="AP142"/>
      <c r="AQ142"/>
      <c r="AR142"/>
      <c r="AS142"/>
    </row>
    <row r="143" spans="1:45" ht="14.1" customHeight="1" x14ac:dyDescent="0.3">
      <c r="A143" s="21" t="s">
        <v>117</v>
      </c>
      <c r="B143" s="23">
        <f>HOUR(B130)</f>
        <v>6</v>
      </c>
      <c r="C143" s="23">
        <f t="shared" ref="C143:AA143" si="9">HOUR(C130)</f>
        <v>7</v>
      </c>
      <c r="D143" s="23">
        <f t="shared" si="9"/>
        <v>7</v>
      </c>
      <c r="E143" s="23">
        <f t="shared" si="9"/>
        <v>8</v>
      </c>
      <c r="F143" s="23">
        <f t="shared" si="9"/>
        <v>8</v>
      </c>
      <c r="G143" s="23">
        <f t="shared" si="9"/>
        <v>8</v>
      </c>
      <c r="H143" s="23">
        <f t="shared" si="9"/>
        <v>9</v>
      </c>
      <c r="I143" s="23">
        <f t="shared" si="9"/>
        <v>9</v>
      </c>
      <c r="J143" s="23">
        <f t="shared" si="9"/>
        <v>10</v>
      </c>
      <c r="K143" s="23">
        <f t="shared" si="9"/>
        <v>10</v>
      </c>
      <c r="L143" s="23">
        <f t="shared" si="9"/>
        <v>11</v>
      </c>
      <c r="M143" s="23">
        <f t="shared" si="9"/>
        <v>11</v>
      </c>
      <c r="N143" s="23">
        <f t="shared" si="9"/>
        <v>12</v>
      </c>
      <c r="O143" s="23">
        <f t="shared" si="9"/>
        <v>12</v>
      </c>
      <c r="P143" s="23">
        <f t="shared" si="9"/>
        <v>13</v>
      </c>
      <c r="Q143" s="23">
        <f t="shared" si="9"/>
        <v>13</v>
      </c>
      <c r="R143" s="23">
        <f t="shared" si="9"/>
        <v>14</v>
      </c>
      <c r="S143" s="23">
        <f t="shared" si="9"/>
        <v>14</v>
      </c>
      <c r="T143" s="23">
        <f t="shared" si="9"/>
        <v>15</v>
      </c>
      <c r="U143" s="23">
        <f t="shared" si="9"/>
        <v>15</v>
      </c>
      <c r="V143" s="23">
        <f t="shared" si="9"/>
        <v>16</v>
      </c>
      <c r="W143" s="23">
        <f t="shared" si="9"/>
        <v>16</v>
      </c>
      <c r="X143" s="23">
        <f t="shared" si="9"/>
        <v>17</v>
      </c>
      <c r="Y143" s="23">
        <f t="shared" si="9"/>
        <v>17</v>
      </c>
      <c r="Z143" s="23">
        <f t="shared" si="9"/>
        <v>18</v>
      </c>
      <c r="AA143" s="23">
        <f t="shared" si="9"/>
        <v>18</v>
      </c>
      <c r="AB143"/>
      <c r="AC143"/>
      <c r="AD143"/>
      <c r="AE143"/>
      <c r="AF143"/>
      <c r="AG143"/>
      <c r="AH143"/>
      <c r="AI143"/>
      <c r="AJ143"/>
      <c r="AK143"/>
      <c r="AL143"/>
      <c r="AM143"/>
      <c r="AN143"/>
      <c r="AO143"/>
      <c r="AP143"/>
      <c r="AQ143"/>
      <c r="AR143"/>
      <c r="AS143"/>
    </row>
    <row r="144" spans="1:45" ht="14.1" customHeight="1" x14ac:dyDescent="0.3">
      <c r="A144" s="21"/>
      <c r="B144" s="23"/>
      <c r="C144" s="23"/>
      <c r="D144" s="23"/>
      <c r="E144" s="23"/>
      <c r="F144" s="23"/>
      <c r="G144" s="23"/>
      <c r="H144" s="23"/>
      <c r="I144" s="4"/>
      <c r="J144" s="4"/>
      <c r="K144" s="4"/>
      <c r="L144" s="4"/>
      <c r="M144" s="4"/>
      <c r="N144" s="4"/>
      <c r="O144" s="4"/>
      <c r="P144" s="4"/>
      <c r="Q144" s="4"/>
      <c r="R144" s="4"/>
      <c r="S144" s="4"/>
      <c r="T144" s="4"/>
      <c r="U144" s="4"/>
      <c r="V144" s="4"/>
      <c r="W144" s="4"/>
      <c r="X144" s="4"/>
      <c r="Y144" s="4"/>
      <c r="Z144" s="4"/>
      <c r="AA144" s="4"/>
      <c r="AB144"/>
      <c r="AC144"/>
      <c r="AD144"/>
      <c r="AE144"/>
      <c r="AF144"/>
      <c r="AG144"/>
      <c r="AH144"/>
      <c r="AI144"/>
      <c r="AJ144"/>
      <c r="AK144"/>
      <c r="AL144"/>
      <c r="AM144"/>
      <c r="AN144"/>
      <c r="AO144"/>
      <c r="AP144"/>
      <c r="AQ144"/>
      <c r="AR144"/>
      <c r="AS144"/>
    </row>
    <row r="145" spans="1:45" ht="14.1"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c r="AA145"/>
      <c r="AB145"/>
      <c r="AC145"/>
      <c r="AD145"/>
      <c r="AE145"/>
      <c r="AF145"/>
      <c r="AG145"/>
      <c r="AH145"/>
      <c r="AI145"/>
      <c r="AJ145"/>
      <c r="AK145"/>
      <c r="AL145"/>
      <c r="AM145"/>
      <c r="AN145"/>
      <c r="AO145"/>
      <c r="AP145"/>
      <c r="AQ145"/>
      <c r="AR145"/>
      <c r="AS145"/>
    </row>
    <row r="146" spans="1:45" ht="14.1" customHeight="1" x14ac:dyDescent="0.3">
      <c r="A146" s="15" t="s">
        <v>1237</v>
      </c>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c r="AA146"/>
      <c r="AB146"/>
      <c r="AC146"/>
      <c r="AD146"/>
      <c r="AE146"/>
      <c r="AF146"/>
      <c r="AG146"/>
      <c r="AH146"/>
      <c r="AI146"/>
      <c r="AJ146"/>
      <c r="AK146"/>
      <c r="AL146"/>
    </row>
    <row r="147" spans="1:45" ht="14.1" customHeight="1" x14ac:dyDescent="0.3">
      <c r="A147" s="16" t="s">
        <v>82</v>
      </c>
      <c r="B147" s="16">
        <v>1002</v>
      </c>
      <c r="C147" s="16">
        <v>1004</v>
      </c>
      <c r="D147" s="94">
        <v>1006</v>
      </c>
      <c r="E147" s="16">
        <v>1008</v>
      </c>
      <c r="F147" s="16">
        <v>1010</v>
      </c>
      <c r="G147" s="16">
        <v>1012</v>
      </c>
      <c r="H147" s="95">
        <v>1014</v>
      </c>
      <c r="I147" s="16">
        <v>1016</v>
      </c>
      <c r="J147" s="16">
        <v>1018</v>
      </c>
      <c r="K147" s="16">
        <v>1020</v>
      </c>
      <c r="L147" s="16">
        <v>1022</v>
      </c>
      <c r="M147" s="16">
        <v>1024</v>
      </c>
      <c r="N147" s="16">
        <v>1026</v>
      </c>
      <c r="O147" s="16">
        <v>1028</v>
      </c>
      <c r="P147" s="16">
        <v>1030</v>
      </c>
      <c r="Q147" s="16">
        <v>1032</v>
      </c>
      <c r="R147" s="16">
        <v>1034</v>
      </c>
      <c r="S147" s="16">
        <v>1036</v>
      </c>
      <c r="T147" s="16">
        <v>1038</v>
      </c>
      <c r="U147" s="16">
        <v>1040</v>
      </c>
      <c r="V147" s="16">
        <v>1042</v>
      </c>
      <c r="W147" s="16">
        <v>1044</v>
      </c>
      <c r="X147" s="16">
        <v>1046</v>
      </c>
      <c r="Y147" s="16">
        <v>1048</v>
      </c>
      <c r="Z147"/>
      <c r="AA147"/>
      <c r="AB147"/>
      <c r="AC147"/>
      <c r="AD147"/>
      <c r="AE147"/>
      <c r="AF147"/>
      <c r="AG147"/>
      <c r="AH147"/>
      <c r="AI147"/>
      <c r="AJ147"/>
      <c r="AK147"/>
      <c r="AL147"/>
    </row>
    <row r="148" spans="1:45" ht="14.1" customHeight="1" x14ac:dyDescent="0.3">
      <c r="A148" s="18" t="s">
        <v>83</v>
      </c>
      <c r="B148" s="18">
        <f>+'X012 85 89 kerstvak 2023-2024'!B149</f>
        <v>0.30416666666666664</v>
      </c>
      <c r="C148" s="18" t="str">
        <f>+'X012 85 89 kerstvak 2023-2024'!C149</f>
        <v>7:18</v>
      </c>
      <c r="D148" s="18" t="str">
        <f>+'X012 85 89 kerstvak 2023-2024'!D149</f>
        <v>7:48</v>
      </c>
      <c r="E148" s="18" t="str">
        <f>+'X012 85 89 kerstvak 2023-2024'!E149</f>
        <v>8:03</v>
      </c>
      <c r="F148" s="18" t="str">
        <f>+'X012 85 89 kerstvak 2023-2024'!F149</f>
        <v>8:33</v>
      </c>
      <c r="G148" s="18" t="str">
        <f>+'X012 85 89 kerstvak 2023-2024'!G149</f>
        <v>9:11</v>
      </c>
      <c r="H148" s="18" t="str">
        <f>+'X012 85 89 kerstvak 2023-2024'!H149</f>
        <v>9:41</v>
      </c>
      <c r="I148" s="18" t="str">
        <f>+'X012 85 89 kerstvak 2023-2024'!I149</f>
        <v>10:11</v>
      </c>
      <c r="J148" s="18" t="str">
        <f>+'X012 85 89 kerstvak 2023-2024'!J149</f>
        <v>10:41</v>
      </c>
      <c r="K148" s="18" t="str">
        <f>+'X012 85 89 kerstvak 2023-2024'!K149</f>
        <v>11:11</v>
      </c>
      <c r="L148" s="18" t="str">
        <f>+'X012 85 89 kerstvak 2023-2024'!L149</f>
        <v>11:41</v>
      </c>
      <c r="M148" s="18" t="str">
        <f>+'X012 85 89 kerstvak 2023-2024'!M149</f>
        <v>12:11</v>
      </c>
      <c r="N148" s="18" t="str">
        <f>+'X012 85 89 kerstvak 2023-2024'!N149</f>
        <v>12:41</v>
      </c>
      <c r="O148" s="18" t="str">
        <f>+'X012 85 89 kerstvak 2023-2024'!O149</f>
        <v>13:11</v>
      </c>
      <c r="P148" s="18" t="str">
        <f>+'X012 85 89 kerstvak 2023-2024'!P149</f>
        <v>13:41</v>
      </c>
      <c r="Q148" s="18" t="str">
        <f>+'X012 85 89 kerstvak 2023-2024'!Q149</f>
        <v>14:11</v>
      </c>
      <c r="R148" s="18" t="str">
        <f>+'X012 85 89 kerstvak 2023-2024'!R149</f>
        <v>14:41</v>
      </c>
      <c r="S148" s="18" t="str">
        <f>+'X012 85 89 kerstvak 2023-2024'!S149</f>
        <v>15:06</v>
      </c>
      <c r="T148" s="18" t="str">
        <f>+'X012 85 89 kerstvak 2023-2024'!T149</f>
        <v>15:36</v>
      </c>
      <c r="U148" s="18" t="str">
        <f>+'X012 85 89 kerstvak 2023-2024'!U149</f>
        <v>16:06</v>
      </c>
      <c r="V148" s="18" t="str">
        <f>+'X012 85 89 kerstvak 2023-2024'!V149</f>
        <v>16:36</v>
      </c>
      <c r="W148" s="18" t="str">
        <f>+'X012 85 89 kerstvak 2023-2024'!W149</f>
        <v>17:06</v>
      </c>
      <c r="X148" s="18" t="str">
        <f>+'X012 85 89 kerstvak 2023-2024'!X149</f>
        <v>17:36</v>
      </c>
      <c r="Y148" s="18" t="str">
        <f>+'X012 85 89 kerstvak 2023-2024'!Y149</f>
        <v>17:36</v>
      </c>
      <c r="Z148"/>
      <c r="AA148"/>
      <c r="AB148"/>
      <c r="AC148"/>
      <c r="AD148"/>
      <c r="AE148"/>
      <c r="AF148"/>
      <c r="AG148"/>
      <c r="AH148"/>
      <c r="AI148"/>
      <c r="AJ148"/>
      <c r="AK148"/>
      <c r="AL148"/>
    </row>
    <row r="149" spans="1:45" ht="14.1" customHeight="1" x14ac:dyDescent="0.3">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row>
    <row r="150" spans="1:45" ht="14.1" customHeight="1" x14ac:dyDescent="0.3">
      <c r="A150" s="7" t="s">
        <v>325</v>
      </c>
      <c r="B150" s="20">
        <v>2</v>
      </c>
      <c r="C150" s="20">
        <v>7.2</v>
      </c>
      <c r="D150" s="23">
        <v>5.6000000000000014</v>
      </c>
      <c r="E150" s="20">
        <v>9.8000000000000007</v>
      </c>
      <c r="F150" s="20">
        <v>15.6</v>
      </c>
      <c r="G150" s="20">
        <v>10</v>
      </c>
      <c r="H150" s="20">
        <v>7.4</v>
      </c>
      <c r="I150" s="20">
        <v>4.4000000000000004</v>
      </c>
      <c r="J150" s="20">
        <v>6.8000000000000007</v>
      </c>
      <c r="K150" s="20">
        <v>5.4</v>
      </c>
      <c r="L150" s="20">
        <v>8</v>
      </c>
      <c r="M150" s="20">
        <v>9.4</v>
      </c>
      <c r="N150" s="20">
        <v>8.4</v>
      </c>
      <c r="O150" s="20">
        <v>10.4</v>
      </c>
      <c r="P150" s="20">
        <v>11.2</v>
      </c>
      <c r="Q150" s="20">
        <v>12</v>
      </c>
      <c r="R150" s="20">
        <v>13.4</v>
      </c>
      <c r="S150" s="20">
        <v>10.6</v>
      </c>
      <c r="T150" s="20">
        <v>12</v>
      </c>
      <c r="U150" s="20">
        <v>10.199999999999999</v>
      </c>
      <c r="V150" s="20">
        <v>13.6</v>
      </c>
      <c r="W150" s="20">
        <v>14.6</v>
      </c>
      <c r="X150" s="20">
        <v>15.6</v>
      </c>
      <c r="Y150" s="20">
        <v>8.2000000000000011</v>
      </c>
      <c r="Z150"/>
      <c r="AA150"/>
      <c r="AB150"/>
      <c r="AC150"/>
      <c r="AD150"/>
      <c r="AE150"/>
      <c r="AF150"/>
      <c r="AG150"/>
      <c r="AH150"/>
      <c r="AI150"/>
      <c r="AJ150"/>
      <c r="AK150"/>
      <c r="AL150"/>
    </row>
    <row r="151" spans="1:45" ht="14.1" customHeight="1" x14ac:dyDescent="0.3">
      <c r="A151" s="7" t="s">
        <v>1129</v>
      </c>
      <c r="B151" s="20">
        <v>2</v>
      </c>
      <c r="C151" s="20">
        <v>7.2</v>
      </c>
      <c r="D151" s="23">
        <v>5.6000000000000014</v>
      </c>
      <c r="E151" s="20">
        <v>9.8000000000000007</v>
      </c>
      <c r="F151" s="20">
        <v>15.6</v>
      </c>
      <c r="G151" s="20">
        <v>10.199999999999999</v>
      </c>
      <c r="H151" s="20">
        <v>7.2</v>
      </c>
      <c r="I151" s="20">
        <v>4.4000000000000004</v>
      </c>
      <c r="J151" s="20">
        <v>5.8000000000000007</v>
      </c>
      <c r="K151" s="20">
        <v>5.2</v>
      </c>
      <c r="L151" s="20">
        <v>7</v>
      </c>
      <c r="M151" s="20">
        <v>9.4</v>
      </c>
      <c r="N151" s="20">
        <v>8.4</v>
      </c>
      <c r="O151" s="20">
        <v>9.5</v>
      </c>
      <c r="P151" s="20">
        <v>9.2000000000000011</v>
      </c>
      <c r="Q151" s="20">
        <v>8.8000000000000007</v>
      </c>
      <c r="R151" s="20">
        <v>12.6</v>
      </c>
      <c r="S151" s="20">
        <v>9</v>
      </c>
      <c r="T151" s="20">
        <v>10.4</v>
      </c>
      <c r="U151" s="20">
        <v>10.199999999999999</v>
      </c>
      <c r="V151" s="20">
        <v>13.6</v>
      </c>
      <c r="W151" s="20">
        <v>12</v>
      </c>
      <c r="X151" s="20">
        <v>13.4</v>
      </c>
      <c r="Y151" s="20">
        <v>8.8000000000000007</v>
      </c>
      <c r="Z151"/>
      <c r="AA151"/>
      <c r="AB151"/>
      <c r="AC151"/>
      <c r="AD151"/>
      <c r="AE151"/>
      <c r="AF151"/>
      <c r="AG151"/>
      <c r="AH151"/>
      <c r="AI151"/>
      <c r="AJ151"/>
      <c r="AK151"/>
      <c r="AL151"/>
    </row>
    <row r="152" spans="1:45" ht="14.1" customHeight="1" x14ac:dyDescent="0.3">
      <c r="A152" s="7" t="s">
        <v>903</v>
      </c>
      <c r="B152" s="20">
        <v>2</v>
      </c>
      <c r="C152" s="20">
        <v>9</v>
      </c>
      <c r="D152" s="23">
        <v>5.6000000000000014</v>
      </c>
      <c r="E152" s="20">
        <v>10</v>
      </c>
      <c r="F152" s="20">
        <v>14.6</v>
      </c>
      <c r="G152" s="20">
        <v>8</v>
      </c>
      <c r="H152" s="20">
        <v>7</v>
      </c>
      <c r="I152" s="20">
        <v>5.4</v>
      </c>
      <c r="J152" s="20">
        <v>5.8000000000000007</v>
      </c>
      <c r="K152" s="20">
        <v>5.2</v>
      </c>
      <c r="L152" s="20">
        <v>6.2</v>
      </c>
      <c r="M152" s="20">
        <v>9.4</v>
      </c>
      <c r="N152" s="20">
        <v>5</v>
      </c>
      <c r="O152" s="20">
        <v>9</v>
      </c>
      <c r="P152" s="20">
        <v>8.3000000000000007</v>
      </c>
      <c r="Q152" s="20">
        <v>8.2000000000000011</v>
      </c>
      <c r="R152" s="20">
        <v>10.1</v>
      </c>
      <c r="S152" s="20">
        <v>7.4</v>
      </c>
      <c r="T152" s="20">
        <v>8.4</v>
      </c>
      <c r="U152" s="20">
        <v>8.4</v>
      </c>
      <c r="V152" s="20">
        <v>12.4</v>
      </c>
      <c r="W152" s="20">
        <v>11.8</v>
      </c>
      <c r="X152" s="20">
        <v>12.4</v>
      </c>
      <c r="Y152" s="20">
        <v>8.4</v>
      </c>
      <c r="Z152"/>
      <c r="AA152"/>
      <c r="AB152"/>
      <c r="AC152"/>
      <c r="AD152"/>
      <c r="AE152"/>
      <c r="AF152"/>
      <c r="AG152"/>
      <c r="AH152"/>
      <c r="AI152"/>
      <c r="AJ152"/>
      <c r="AK152"/>
      <c r="AL152"/>
    </row>
    <row r="153" spans="1:45" ht="14.1" customHeight="1" x14ac:dyDescent="0.3">
      <c r="A153" s="7" t="s">
        <v>905</v>
      </c>
      <c r="B153" s="20">
        <v>2</v>
      </c>
      <c r="C153" s="20">
        <v>9</v>
      </c>
      <c r="D153" s="23">
        <v>5</v>
      </c>
      <c r="E153" s="20">
        <v>8</v>
      </c>
      <c r="F153" s="20">
        <v>10.199999999999999</v>
      </c>
      <c r="G153" s="20">
        <v>4.8000000000000007</v>
      </c>
      <c r="H153" s="20">
        <v>4.2</v>
      </c>
      <c r="I153" s="20">
        <v>3.4</v>
      </c>
      <c r="J153" s="20">
        <v>4.6000000000000014</v>
      </c>
      <c r="K153" s="20">
        <v>2.4</v>
      </c>
      <c r="L153" s="20">
        <v>5.6000000000000014</v>
      </c>
      <c r="M153" s="20">
        <v>5</v>
      </c>
      <c r="N153" s="20">
        <v>4</v>
      </c>
      <c r="O153" s="20">
        <v>4.9000000000000004</v>
      </c>
      <c r="P153" s="20">
        <v>7.5</v>
      </c>
      <c r="Q153" s="20">
        <v>7.2</v>
      </c>
      <c r="R153" s="20">
        <v>9.2000000000000011</v>
      </c>
      <c r="S153" s="20">
        <v>5.4</v>
      </c>
      <c r="T153" s="20">
        <v>7.6000000000000014</v>
      </c>
      <c r="U153" s="20">
        <v>6.2</v>
      </c>
      <c r="V153" s="20">
        <v>12.2</v>
      </c>
      <c r="W153" s="20">
        <v>13.8</v>
      </c>
      <c r="X153" s="20">
        <v>13.2</v>
      </c>
      <c r="Y153" s="20">
        <v>8.4</v>
      </c>
      <c r="Z153"/>
      <c r="AA153"/>
      <c r="AB153"/>
      <c r="AC153"/>
      <c r="AD153"/>
      <c r="AE153"/>
      <c r="AF153"/>
      <c r="AG153"/>
      <c r="AH153"/>
      <c r="AI153"/>
      <c r="AJ153"/>
      <c r="AK153"/>
      <c r="AL153"/>
    </row>
    <row r="154" spans="1:45" ht="14.1" customHeight="1" x14ac:dyDescent="0.3">
      <c r="A154" s="7" t="s">
        <v>1128</v>
      </c>
      <c r="B154" s="20">
        <v>1</v>
      </c>
      <c r="C154" s="20">
        <v>8</v>
      </c>
      <c r="D154" s="23">
        <v>4.2</v>
      </c>
      <c r="E154" s="20">
        <v>7.6000000000000014</v>
      </c>
      <c r="F154" s="20">
        <v>9.4</v>
      </c>
      <c r="G154" s="20">
        <v>3.6</v>
      </c>
      <c r="H154" s="20">
        <v>4</v>
      </c>
      <c r="I154" s="20">
        <v>3.4</v>
      </c>
      <c r="J154" s="20">
        <v>4.6000000000000014</v>
      </c>
      <c r="K154" s="20">
        <v>2.4</v>
      </c>
      <c r="L154" s="20">
        <v>5</v>
      </c>
      <c r="M154" s="20">
        <v>5.2</v>
      </c>
      <c r="N154" s="20">
        <v>3</v>
      </c>
      <c r="O154" s="20">
        <v>4.7</v>
      </c>
      <c r="P154" s="20">
        <v>7.1000000000000014</v>
      </c>
      <c r="Q154" s="20">
        <v>7</v>
      </c>
      <c r="R154" s="20">
        <v>9.2000000000000011</v>
      </c>
      <c r="S154" s="20">
        <v>5.4</v>
      </c>
      <c r="T154" s="20">
        <v>7.6000000000000014</v>
      </c>
      <c r="U154" s="20">
        <v>5.2</v>
      </c>
      <c r="V154" s="20">
        <v>12.2</v>
      </c>
      <c r="W154" s="20">
        <v>13.8</v>
      </c>
      <c r="X154" s="20">
        <v>13.2</v>
      </c>
      <c r="Y154" s="20">
        <v>8.4</v>
      </c>
      <c r="Z154"/>
      <c r="AA154"/>
      <c r="AB154"/>
      <c r="AC154"/>
      <c r="AD154"/>
      <c r="AE154"/>
      <c r="AF154"/>
      <c r="AG154"/>
      <c r="AH154"/>
      <c r="AI154"/>
      <c r="AJ154"/>
      <c r="AK154"/>
      <c r="AL154"/>
    </row>
    <row r="155" spans="1:45" ht="14.1" customHeight="1" x14ac:dyDescent="0.3">
      <c r="A155" s="7" t="s">
        <v>1127</v>
      </c>
      <c r="B155" s="20">
        <v>1</v>
      </c>
      <c r="C155" s="20">
        <v>8.2000000000000011</v>
      </c>
      <c r="D155" s="23">
        <v>4.2</v>
      </c>
      <c r="E155" s="20">
        <v>8.4</v>
      </c>
      <c r="F155" s="20">
        <v>7</v>
      </c>
      <c r="G155" s="20">
        <v>3.2</v>
      </c>
      <c r="H155" s="20">
        <v>1.2</v>
      </c>
      <c r="I155" s="20">
        <v>3.4</v>
      </c>
      <c r="J155" s="20">
        <v>4</v>
      </c>
      <c r="K155" s="20">
        <v>2.4</v>
      </c>
      <c r="L155" s="20">
        <v>5</v>
      </c>
      <c r="M155" s="20">
        <v>5.2</v>
      </c>
      <c r="N155" s="20">
        <v>3</v>
      </c>
      <c r="O155" s="20">
        <v>4.7</v>
      </c>
      <c r="P155" s="20">
        <v>7.6000000000000014</v>
      </c>
      <c r="Q155" s="20">
        <v>7</v>
      </c>
      <c r="R155" s="20">
        <v>8.4</v>
      </c>
      <c r="S155" s="20">
        <v>4.6000000000000014</v>
      </c>
      <c r="T155" s="20">
        <v>6.4</v>
      </c>
      <c r="U155" s="20">
        <v>5.4</v>
      </c>
      <c r="V155" s="20">
        <v>13.4</v>
      </c>
      <c r="W155" s="20">
        <v>13.8</v>
      </c>
      <c r="X155" s="20">
        <v>13.2</v>
      </c>
      <c r="Y155" s="20">
        <v>9.2000000000000011</v>
      </c>
      <c r="Z155"/>
      <c r="AA155"/>
      <c r="AB155"/>
      <c r="AC155"/>
      <c r="AD155"/>
      <c r="AE155"/>
      <c r="AF155"/>
      <c r="AG155"/>
      <c r="AH155"/>
      <c r="AI155"/>
      <c r="AJ155"/>
      <c r="AK155"/>
      <c r="AL155"/>
    </row>
    <row r="156" spans="1:45" ht="14.1" customHeight="1" thickBot="1" x14ac:dyDescent="0.35">
      <c r="A156" s="7" t="s">
        <v>1126</v>
      </c>
      <c r="B156" s="20">
        <v>1</v>
      </c>
      <c r="C156" s="20">
        <v>6</v>
      </c>
      <c r="D156" s="23">
        <v>2.4</v>
      </c>
      <c r="E156" s="20">
        <v>6.4</v>
      </c>
      <c r="F156" s="20">
        <v>5</v>
      </c>
      <c r="G156" s="20">
        <v>2</v>
      </c>
      <c r="H156" s="20">
        <v>1.2</v>
      </c>
      <c r="I156" s="20">
        <v>3.4</v>
      </c>
      <c r="J156" s="20">
        <v>3.2</v>
      </c>
      <c r="K156" s="20">
        <v>2.4</v>
      </c>
      <c r="L156" s="20">
        <v>5.2</v>
      </c>
      <c r="M156" s="20">
        <v>5.2</v>
      </c>
      <c r="N156" s="20">
        <v>2.2000000000000002</v>
      </c>
      <c r="O156" s="20">
        <v>3.1</v>
      </c>
      <c r="P156" s="20">
        <v>7.5</v>
      </c>
      <c r="Q156" s="20">
        <v>4.2</v>
      </c>
      <c r="R156" s="20">
        <v>7.3000000000000007</v>
      </c>
      <c r="S156" s="20">
        <v>2.2000000000000002</v>
      </c>
      <c r="T156" s="20">
        <v>6.4</v>
      </c>
      <c r="U156" s="20">
        <v>4.6000000000000014</v>
      </c>
      <c r="V156" s="20">
        <v>8.8000000000000007</v>
      </c>
      <c r="W156" s="20">
        <v>13.6</v>
      </c>
      <c r="X156" s="20">
        <v>10.1</v>
      </c>
      <c r="Y156" s="20">
        <v>7</v>
      </c>
      <c r="Z156"/>
      <c r="AA156"/>
      <c r="AB156"/>
      <c r="AC156"/>
      <c r="AD156"/>
      <c r="AE156"/>
      <c r="AF156"/>
      <c r="AG156"/>
      <c r="AH156"/>
      <c r="AI156"/>
      <c r="AJ156"/>
      <c r="AK156"/>
      <c r="AL156"/>
    </row>
    <row r="157" spans="1:45" ht="14.1" customHeight="1" thickBot="1" x14ac:dyDescent="0.35">
      <c r="A157" s="208" t="s">
        <v>1050</v>
      </c>
      <c r="B157" s="209">
        <v>1</v>
      </c>
      <c r="C157" s="209">
        <v>2.2000000000000002</v>
      </c>
      <c r="D157" s="214">
        <v>0.4</v>
      </c>
      <c r="E157" s="209">
        <v>1.2</v>
      </c>
      <c r="F157" s="209">
        <v>1.4</v>
      </c>
      <c r="G157" s="209">
        <v>0.5</v>
      </c>
      <c r="H157" s="209">
        <v>1.4</v>
      </c>
      <c r="I157" s="209">
        <v>3</v>
      </c>
      <c r="J157" s="209">
        <v>2.2000000000000002</v>
      </c>
      <c r="K157" s="209">
        <v>2.4</v>
      </c>
      <c r="L157" s="209">
        <v>4.4000000000000004</v>
      </c>
      <c r="M157" s="209">
        <v>5</v>
      </c>
      <c r="N157" s="209">
        <v>2</v>
      </c>
      <c r="O157" s="209">
        <v>3.1</v>
      </c>
      <c r="P157" s="209">
        <v>4.5</v>
      </c>
      <c r="Q157" s="209">
        <v>4.2</v>
      </c>
      <c r="R157" s="209">
        <v>5.5</v>
      </c>
      <c r="S157" s="209">
        <v>2.2000000000000002</v>
      </c>
      <c r="T157" s="209">
        <v>6.4</v>
      </c>
      <c r="U157" s="209">
        <v>6.2</v>
      </c>
      <c r="V157" s="209">
        <v>9.4</v>
      </c>
      <c r="W157" s="209">
        <v>13.4</v>
      </c>
      <c r="X157" s="209">
        <v>9.3000000000000007</v>
      </c>
      <c r="Y157" s="209">
        <v>7</v>
      </c>
      <c r="Z157" s="210"/>
      <c r="AA157"/>
      <c r="AB157"/>
      <c r="AC157"/>
      <c r="AD157"/>
      <c r="AE157"/>
      <c r="AF157"/>
      <c r="AG157"/>
      <c r="AH157"/>
      <c r="AI157"/>
      <c r="AJ157"/>
      <c r="AK157"/>
      <c r="AL157"/>
    </row>
    <row r="158" spans="1:45" ht="14.1" customHeight="1" x14ac:dyDescent="0.3">
      <c r="A158" s="7" t="s">
        <v>1049</v>
      </c>
      <c r="B158" s="20">
        <v>1</v>
      </c>
      <c r="C158" s="20">
        <v>2.2000000000000002</v>
      </c>
      <c r="D158" s="23">
        <v>0.4</v>
      </c>
      <c r="E158" s="20">
        <v>1.2</v>
      </c>
      <c r="F158" s="20">
        <v>1.4</v>
      </c>
      <c r="G158" s="20">
        <v>0.5</v>
      </c>
      <c r="H158" s="20">
        <v>1.4</v>
      </c>
      <c r="I158" s="20">
        <v>3</v>
      </c>
      <c r="J158" s="20">
        <v>2.2000000000000002</v>
      </c>
      <c r="K158" s="20">
        <v>2.4</v>
      </c>
      <c r="L158" s="20">
        <v>4.4000000000000004</v>
      </c>
      <c r="M158" s="20">
        <v>5</v>
      </c>
      <c r="N158" s="20">
        <v>2</v>
      </c>
      <c r="O158" s="20">
        <v>3</v>
      </c>
      <c r="P158" s="20">
        <v>4.4000000000000004</v>
      </c>
      <c r="Q158" s="20">
        <v>4.2</v>
      </c>
      <c r="R158" s="20">
        <v>5.5</v>
      </c>
      <c r="S158" s="20">
        <v>2.2000000000000002</v>
      </c>
      <c r="T158" s="20">
        <v>6.4</v>
      </c>
      <c r="U158" s="20">
        <v>6</v>
      </c>
      <c r="V158" s="20">
        <v>9.4</v>
      </c>
      <c r="W158" s="20">
        <v>13.4</v>
      </c>
      <c r="X158" s="20">
        <v>9.3000000000000007</v>
      </c>
      <c r="Y158" s="20">
        <v>7</v>
      </c>
      <c r="Z158"/>
      <c r="AA158"/>
      <c r="AB158"/>
      <c r="AC158"/>
      <c r="AD158"/>
      <c r="AE158"/>
      <c r="AF158"/>
      <c r="AG158"/>
      <c r="AH158"/>
      <c r="AI158"/>
      <c r="AJ158"/>
      <c r="AK158"/>
      <c r="AL158"/>
    </row>
    <row r="159" spans="1:45" ht="14.1" customHeight="1" x14ac:dyDescent="0.3">
      <c r="A159" s="7" t="s">
        <v>893</v>
      </c>
      <c r="B159" s="20">
        <v>0.2</v>
      </c>
      <c r="C159" s="20">
        <v>0.2</v>
      </c>
      <c r="D159" s="23">
        <v>0</v>
      </c>
      <c r="E159" s="20">
        <v>0</v>
      </c>
      <c r="F159" s="20">
        <v>0</v>
      </c>
      <c r="G159" s="20">
        <v>0</v>
      </c>
      <c r="H159" s="20">
        <v>0</v>
      </c>
      <c r="I159" s="20">
        <v>0</v>
      </c>
      <c r="J159" s="20">
        <v>0</v>
      </c>
      <c r="K159" s="20">
        <v>0</v>
      </c>
      <c r="L159" s="20">
        <v>0</v>
      </c>
      <c r="M159" s="20">
        <v>0</v>
      </c>
      <c r="N159" s="20">
        <v>0</v>
      </c>
      <c r="O159" s="20">
        <v>0</v>
      </c>
      <c r="P159" s="20">
        <v>0</v>
      </c>
      <c r="Q159" s="20">
        <v>0</v>
      </c>
      <c r="R159" s="20">
        <v>0</v>
      </c>
      <c r="S159" s="20">
        <v>0</v>
      </c>
      <c r="T159" s="20">
        <v>0</v>
      </c>
      <c r="U159" s="20">
        <v>0</v>
      </c>
      <c r="V159" s="20">
        <v>0.60000000000000009</v>
      </c>
      <c r="W159" s="20">
        <v>0</v>
      </c>
      <c r="X159" s="20">
        <v>0</v>
      </c>
      <c r="Y159" s="20">
        <v>0.2</v>
      </c>
      <c r="Z159"/>
      <c r="AA159"/>
      <c r="AB159"/>
      <c r="AC159"/>
      <c r="AD159"/>
      <c r="AE159"/>
      <c r="AF159"/>
      <c r="AG159"/>
      <c r="AH159"/>
      <c r="AI159"/>
      <c r="AJ159"/>
      <c r="AK159"/>
      <c r="AL159"/>
    </row>
    <row r="160" spans="1:45" ht="14.1" customHeight="1" x14ac:dyDescent="0.3">
      <c r="A160" s="21" t="s">
        <v>116</v>
      </c>
      <c r="B160" s="22">
        <f t="shared" ref="B160:Y160" si="10">MAX(B150:B159)</f>
        <v>2</v>
      </c>
      <c r="C160" s="22">
        <f t="shared" si="10"/>
        <v>9</v>
      </c>
      <c r="D160" s="22">
        <f t="shared" si="10"/>
        <v>5.6000000000000014</v>
      </c>
      <c r="E160" s="22">
        <f t="shared" si="10"/>
        <v>10</v>
      </c>
      <c r="F160" s="22">
        <f t="shared" si="10"/>
        <v>15.6</v>
      </c>
      <c r="G160" s="22">
        <f t="shared" si="10"/>
        <v>10.199999999999999</v>
      </c>
      <c r="H160" s="22">
        <f t="shared" si="10"/>
        <v>7.4</v>
      </c>
      <c r="I160" s="22">
        <f t="shared" si="10"/>
        <v>5.4</v>
      </c>
      <c r="J160" s="22">
        <f t="shared" si="10"/>
        <v>6.8000000000000007</v>
      </c>
      <c r="K160" s="22">
        <f t="shared" si="10"/>
        <v>5.4</v>
      </c>
      <c r="L160" s="22">
        <f t="shared" si="10"/>
        <v>8</v>
      </c>
      <c r="M160" s="22">
        <f t="shared" si="10"/>
        <v>9.4</v>
      </c>
      <c r="N160" s="22">
        <f t="shared" si="10"/>
        <v>8.4</v>
      </c>
      <c r="O160" s="22">
        <f t="shared" si="10"/>
        <v>10.4</v>
      </c>
      <c r="P160" s="22">
        <f t="shared" si="10"/>
        <v>11.2</v>
      </c>
      <c r="Q160" s="22">
        <f t="shared" si="10"/>
        <v>12</v>
      </c>
      <c r="R160" s="22">
        <f t="shared" si="10"/>
        <v>13.4</v>
      </c>
      <c r="S160" s="22">
        <f t="shared" si="10"/>
        <v>10.6</v>
      </c>
      <c r="T160" s="22">
        <f t="shared" si="10"/>
        <v>12</v>
      </c>
      <c r="U160" s="22">
        <f t="shared" si="10"/>
        <v>10.199999999999999</v>
      </c>
      <c r="V160" s="22">
        <f t="shared" si="10"/>
        <v>13.6</v>
      </c>
      <c r="W160" s="22">
        <f t="shared" si="10"/>
        <v>14.6</v>
      </c>
      <c r="X160" s="22">
        <f t="shared" si="10"/>
        <v>15.6</v>
      </c>
      <c r="Y160" s="22">
        <f t="shared" si="10"/>
        <v>9.2000000000000011</v>
      </c>
      <c r="Z160"/>
      <c r="AA160"/>
      <c r="AB160"/>
      <c r="AC160"/>
      <c r="AD160"/>
      <c r="AE160"/>
      <c r="AF160"/>
      <c r="AG160"/>
      <c r="AH160"/>
      <c r="AI160"/>
      <c r="AJ160"/>
      <c r="AK160"/>
      <c r="AL160"/>
    </row>
    <row r="161" spans="1:38" ht="14.1" customHeight="1" x14ac:dyDescent="0.3">
      <c r="A161" s="21" t="s">
        <v>117</v>
      </c>
      <c r="B161" s="23">
        <f t="shared" ref="B161:Y161" si="11">HOUR(B148)</f>
        <v>7</v>
      </c>
      <c r="C161" s="23">
        <f t="shared" si="11"/>
        <v>7</v>
      </c>
      <c r="D161" s="23">
        <f t="shared" si="11"/>
        <v>7</v>
      </c>
      <c r="E161" s="23">
        <f t="shared" si="11"/>
        <v>8</v>
      </c>
      <c r="F161" s="23">
        <f t="shared" si="11"/>
        <v>8</v>
      </c>
      <c r="G161" s="23">
        <f t="shared" si="11"/>
        <v>9</v>
      </c>
      <c r="H161" s="23">
        <f t="shared" si="11"/>
        <v>9</v>
      </c>
      <c r="I161" s="23">
        <f t="shared" si="11"/>
        <v>10</v>
      </c>
      <c r="J161" s="23">
        <f t="shared" si="11"/>
        <v>10</v>
      </c>
      <c r="K161" s="23">
        <f t="shared" si="11"/>
        <v>11</v>
      </c>
      <c r="L161" s="23">
        <f t="shared" si="11"/>
        <v>11</v>
      </c>
      <c r="M161" s="23">
        <f t="shared" si="11"/>
        <v>12</v>
      </c>
      <c r="N161" s="23">
        <f t="shared" si="11"/>
        <v>12</v>
      </c>
      <c r="O161" s="23">
        <f t="shared" si="11"/>
        <v>13</v>
      </c>
      <c r="P161" s="23">
        <f t="shared" si="11"/>
        <v>13</v>
      </c>
      <c r="Q161" s="23">
        <f t="shared" si="11"/>
        <v>14</v>
      </c>
      <c r="R161" s="23">
        <f t="shared" si="11"/>
        <v>14</v>
      </c>
      <c r="S161" s="23">
        <f t="shared" si="11"/>
        <v>15</v>
      </c>
      <c r="T161" s="23">
        <f t="shared" si="11"/>
        <v>15</v>
      </c>
      <c r="U161" s="23">
        <f t="shared" si="11"/>
        <v>16</v>
      </c>
      <c r="V161" s="23">
        <f t="shared" si="11"/>
        <v>16</v>
      </c>
      <c r="W161" s="23">
        <f t="shared" si="11"/>
        <v>17</v>
      </c>
      <c r="X161" s="23">
        <f t="shared" si="11"/>
        <v>17</v>
      </c>
      <c r="Y161" s="23">
        <f t="shared" si="11"/>
        <v>17</v>
      </c>
      <c r="Z161"/>
      <c r="AA161"/>
      <c r="AB161"/>
      <c r="AC161"/>
      <c r="AD161"/>
      <c r="AE161"/>
      <c r="AF161"/>
      <c r="AG161"/>
      <c r="AH161"/>
      <c r="AI161"/>
      <c r="AJ161"/>
      <c r="AK161" s="4"/>
      <c r="AL161" s="4"/>
    </row>
    <row r="162" spans="1:38" ht="14.1"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c r="AA162"/>
      <c r="AB162"/>
      <c r="AC162"/>
      <c r="AD162"/>
      <c r="AE162"/>
      <c r="AF162"/>
      <c r="AG162"/>
      <c r="AH162"/>
      <c r="AI162"/>
      <c r="AJ162"/>
      <c r="AK162"/>
      <c r="AL162"/>
    </row>
    <row r="163" spans="1:38" ht="14.1"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c r="AA163"/>
      <c r="AB163"/>
      <c r="AC163"/>
      <c r="AD163"/>
      <c r="AE163"/>
      <c r="AF163"/>
      <c r="AG163"/>
      <c r="AH163"/>
      <c r="AI163"/>
      <c r="AJ163"/>
      <c r="AK163" s="4"/>
      <c r="AL163" s="4"/>
    </row>
    <row r="164" spans="1:38" ht="14.1"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c r="AA164"/>
      <c r="AB164"/>
      <c r="AC164"/>
      <c r="AD164"/>
      <c r="AE164"/>
      <c r="AF164"/>
      <c r="AG164"/>
      <c r="AH164"/>
      <c r="AI164"/>
      <c r="AJ164"/>
      <c r="AK164" s="4"/>
      <c r="AL164" s="4"/>
    </row>
    <row r="165" spans="1:38" ht="14.1"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row>
    <row r="166" spans="1:38" ht="14.1"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row>
    <row r="167" spans="1:38" ht="14.1"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row>
    <row r="168" spans="1:38" ht="14.1"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row>
    <row r="169" spans="1:38" ht="14.1"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row>
    <row r="170" spans="1:38" ht="14.1"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row>
    <row r="171" spans="1:38" ht="14.1"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row>
    <row r="172" spans="1:38" ht="14.1"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row>
    <row r="173" spans="1:38" ht="14.1"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row>
    <row r="174" spans="1:38" ht="14.1"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row>
    <row r="175" spans="1:38" ht="14.1"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row>
    <row r="176" spans="1:38" ht="14.1"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row>
    <row r="177" spans="1:38" ht="14.1"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ht="14.1"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ht="14.1"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ht="14.1"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ht="14.1"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ht="14.1"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ht="14.1"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ht="14.1"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ht="14.1"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ht="14.1"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ht="14.1"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ht="14.1"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ht="14.1"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ht="14.1"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ht="14.1"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ht="14.1"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ht="14.1"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ht="14.1"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ht="14.1"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ht="14.1"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ht="14.1"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ht="14.1"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ht="14.1"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ht="14.1"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ht="14.1"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ht="14.1"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ht="14.1"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ht="14.1"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ht="14.1"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ht="14.1"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ht="14.1"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ht="14.1"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ht="14.1"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ht="14.1"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ht="14.1"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ht="14.1"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row>
    <row r="213" spans="1:38" ht="14.1"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row>
    <row r="214" spans="1:38" ht="14.1"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row>
    <row r="215" spans="1:38" ht="14.1"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row>
    <row r="216" spans="1:38" ht="14.1"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row>
    <row r="217" spans="1:38" ht="14.1"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row>
    <row r="218" spans="1:38" ht="14.1"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row>
    <row r="219" spans="1:38" ht="14.1"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row>
    <row r="220" spans="1:38" ht="14.1"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row>
    <row r="221" spans="1:38" ht="14.1"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row>
    <row r="222" spans="1:38" ht="14.1"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row>
    <row r="223" spans="1:38" ht="14.1"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row>
    <row r="224" spans="1:38" ht="14.1"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row>
    <row r="225" spans="1:38" ht="14.1"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row>
    <row r="226" spans="1:38" ht="14.1"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row>
    <row r="227" spans="1:38" ht="14.1"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row>
    <row r="228" spans="1:38" ht="14.1"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row>
    <row r="229" spans="1:38" ht="14.1"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row>
    <row r="230" spans="1:38" ht="14.1"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row>
    <row r="231" spans="1:38" ht="14.1"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row>
    <row r="232" spans="1:38" ht="14.1"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row>
    <row r="233" spans="1:38" ht="14.1"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row>
    <row r="234" spans="1:38" ht="14.1"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row>
    <row r="235" spans="1:38" ht="14.1"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row>
    <row r="236" spans="1:38" ht="14.1"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row>
    <row r="237" spans="1:38" ht="14.1"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row>
    <row r="238" spans="1:38" ht="14.1"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row>
    <row r="239" spans="1:38" ht="14.1"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row>
    <row r="240" spans="1:38" ht="14.1"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row>
    <row r="241" spans="1:38" ht="14.1"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row>
    <row r="242" spans="1:38" ht="14.1"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row>
    <row r="243" spans="1:38" ht="14.1"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row>
    <row r="244" spans="1:38" ht="14.1"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row>
    <row r="245" spans="1:38" ht="14.1"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row>
    <row r="246" spans="1:38" ht="14.1"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row>
    <row r="247" spans="1:38" ht="14.1"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row>
    <row r="248" spans="1:38" ht="14.1"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row>
    <row r="249" spans="1:38" ht="14.1"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row>
    <row r="250" spans="1:38" ht="14.1"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row>
    <row r="251" spans="1:38" ht="14.1"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row>
    <row r="252" spans="1:38" ht="14.1"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row>
    <row r="253" spans="1:38" ht="14.1"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row>
    <row r="254" spans="1:38" ht="14.1"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row>
    <row r="255" spans="1:38" ht="14.1"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row>
    <row r="256" spans="1:38" ht="14.1"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row>
    <row r="257" spans="1:38" ht="14.1"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row>
    <row r="258" spans="1:38" ht="14.1"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row>
    <row r="259" spans="1:38" ht="14.1"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row>
    <row r="260" spans="1:38" ht="14.1"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row>
    <row r="261" spans="1:38" ht="14.1"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row>
    <row r="262" spans="1:38" ht="14.1"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row>
    <row r="263" spans="1:38" ht="14.1"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row>
    <row r="264" spans="1:38" ht="14.1"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row>
    <row r="265" spans="1:38" ht="14.1"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row>
    <row r="266" spans="1:38" ht="14.1"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row>
    <row r="267" spans="1:38" ht="14.1"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row>
    <row r="268" spans="1:38" ht="14.1"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row>
    <row r="269" spans="1:38" ht="14.1"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row>
    <row r="270" spans="1:38" ht="14.1" customHeight="1" x14ac:dyDescent="0.3">
      <c r="A270" s="4"/>
      <c r="C270" s="4"/>
      <c r="E270" s="4"/>
      <c r="F270" s="4"/>
      <c r="G270" s="4"/>
      <c r="I270" s="4"/>
      <c r="J270" s="4"/>
      <c r="M270" s="4"/>
      <c r="N270" s="4"/>
      <c r="P270" s="4"/>
      <c r="R270" s="4"/>
      <c r="T270" s="4"/>
      <c r="V270" s="4"/>
      <c r="X270" s="4"/>
      <c r="Z270" s="4"/>
      <c r="AA270" s="4"/>
      <c r="AC270" s="4"/>
      <c r="AE270" s="4"/>
      <c r="AF270" s="4"/>
      <c r="AH270" s="4"/>
      <c r="AJ270" s="4"/>
      <c r="AK270" s="4"/>
      <c r="AL270" s="4"/>
    </row>
    <row r="271" spans="1:38" ht="14.1" customHeight="1" x14ac:dyDescent="0.3">
      <c r="A271" s="4"/>
      <c r="C271" s="4"/>
      <c r="E271" s="4"/>
      <c r="F271" s="4"/>
      <c r="G271" s="4"/>
      <c r="I271" s="4"/>
      <c r="J271" s="4"/>
      <c r="M271" s="4"/>
      <c r="N271" s="4"/>
      <c r="P271" s="4"/>
      <c r="R271" s="4"/>
      <c r="T271" s="4"/>
      <c r="V271" s="4"/>
      <c r="X271" s="4"/>
      <c r="Z271" s="4"/>
      <c r="AA271" s="4"/>
      <c r="AC271" s="4"/>
      <c r="AE271" s="4"/>
      <c r="AF271" s="4"/>
      <c r="AH271" s="4"/>
      <c r="AJ271" s="4"/>
      <c r="AK271" s="4"/>
      <c r="AL271" s="4"/>
    </row>
    <row r="272" spans="1:38" ht="14.1" customHeight="1" x14ac:dyDescent="0.3">
      <c r="A272" s="4"/>
      <c r="C272" s="4"/>
      <c r="E272" s="4"/>
      <c r="F272" s="4"/>
      <c r="G272" s="4"/>
      <c r="I272" s="4"/>
      <c r="J272" s="4"/>
      <c r="M272" s="4"/>
      <c r="N272" s="4"/>
      <c r="P272" s="4"/>
      <c r="R272" s="4"/>
      <c r="T272" s="4"/>
      <c r="V272" s="4"/>
      <c r="X272" s="4"/>
      <c r="Z272" s="4"/>
      <c r="AA272" s="4"/>
      <c r="AC272" s="4"/>
      <c r="AE272" s="4"/>
      <c r="AF272" s="4"/>
      <c r="AH272" s="4"/>
      <c r="AJ272" s="4"/>
      <c r="AK272" s="4"/>
      <c r="AL272" s="4"/>
    </row>
    <row r="273" spans="1:38" ht="14.1" customHeight="1" x14ac:dyDescent="0.3">
      <c r="A273" s="4"/>
      <c r="C273" s="4"/>
      <c r="E273" s="4"/>
      <c r="F273" s="4"/>
      <c r="G273" s="4"/>
      <c r="I273" s="4"/>
      <c r="J273" s="4"/>
      <c r="M273" s="4"/>
      <c r="N273" s="4"/>
      <c r="P273" s="4"/>
      <c r="R273" s="4"/>
      <c r="T273" s="4"/>
      <c r="V273" s="4"/>
      <c r="X273" s="4"/>
      <c r="Z273" s="4"/>
      <c r="AA273" s="4"/>
      <c r="AC273" s="4"/>
      <c r="AE273" s="4"/>
      <c r="AF273" s="4"/>
      <c r="AH273" s="4"/>
      <c r="AJ273" s="4"/>
      <c r="AK273" s="4"/>
      <c r="AL273" s="4"/>
    </row>
    <row r="274" spans="1:38" ht="14.1" customHeight="1" x14ac:dyDescent="0.3">
      <c r="A274" s="4"/>
      <c r="C274" s="4"/>
      <c r="E274" s="4"/>
      <c r="F274" s="4"/>
      <c r="G274" s="4"/>
      <c r="I274" s="4"/>
      <c r="J274" s="4"/>
      <c r="M274" s="4"/>
      <c r="N274" s="4"/>
      <c r="P274" s="4"/>
      <c r="R274" s="4"/>
      <c r="T274" s="4"/>
      <c r="V274" s="4"/>
      <c r="X274" s="4"/>
      <c r="Z274" s="4"/>
      <c r="AA274" s="4"/>
      <c r="AC274" s="4"/>
      <c r="AE274" s="4"/>
      <c r="AF274" s="4"/>
      <c r="AH274" s="4"/>
      <c r="AJ274" s="4"/>
      <c r="AK274" s="4"/>
      <c r="AL274" s="4"/>
    </row>
    <row r="275" spans="1:38" ht="14.1" customHeight="1" x14ac:dyDescent="0.3">
      <c r="A275" s="4"/>
      <c r="C275" s="4"/>
      <c r="E275" s="4"/>
      <c r="F275" s="4"/>
      <c r="G275" s="4"/>
      <c r="I275" s="4"/>
      <c r="J275" s="4"/>
      <c r="M275" s="4"/>
      <c r="N275" s="4"/>
      <c r="P275" s="4"/>
      <c r="R275" s="4"/>
      <c r="T275" s="4"/>
      <c r="V275" s="4"/>
      <c r="X275" s="4"/>
      <c r="Z275" s="4"/>
      <c r="AA275" s="4"/>
      <c r="AC275" s="4"/>
      <c r="AE275" s="4"/>
      <c r="AF275" s="4"/>
      <c r="AH275" s="4"/>
      <c r="AJ275" s="4"/>
      <c r="AK275" s="4"/>
      <c r="AL275" s="4"/>
    </row>
    <row r="276" spans="1:38" ht="14.1" customHeight="1" x14ac:dyDescent="0.3">
      <c r="A276" s="4"/>
      <c r="C276" s="4"/>
      <c r="E276" s="4"/>
      <c r="F276" s="4"/>
      <c r="G276" s="4"/>
      <c r="I276" s="4"/>
      <c r="J276" s="4"/>
      <c r="M276" s="4"/>
      <c r="N276" s="4"/>
      <c r="P276" s="4"/>
      <c r="R276" s="4"/>
      <c r="T276" s="4"/>
      <c r="V276" s="4"/>
      <c r="X276" s="4"/>
      <c r="Z276" s="4"/>
      <c r="AA276" s="4"/>
      <c r="AC276" s="4"/>
      <c r="AE276" s="4"/>
      <c r="AF276" s="4"/>
      <c r="AH276" s="4"/>
      <c r="AJ276" s="4"/>
      <c r="AK276" s="4"/>
      <c r="AL276" s="4"/>
    </row>
    <row r="277" spans="1:38" ht="14.1" customHeight="1" x14ac:dyDescent="0.3">
      <c r="A277" s="4"/>
      <c r="C277" s="4"/>
      <c r="E277" s="4"/>
      <c r="F277" s="4"/>
      <c r="G277" s="4"/>
      <c r="I277" s="4"/>
      <c r="J277" s="4"/>
      <c r="M277" s="4"/>
      <c r="N277" s="4"/>
      <c r="P277" s="4"/>
      <c r="R277" s="4"/>
      <c r="T277" s="4"/>
      <c r="V277" s="4"/>
      <c r="X277" s="4"/>
      <c r="Z277" s="4"/>
      <c r="AA277" s="4"/>
      <c r="AC277" s="4"/>
      <c r="AE277" s="4"/>
      <c r="AF277" s="4"/>
      <c r="AH277" s="4"/>
      <c r="AJ277" s="4"/>
      <c r="AK277" s="4"/>
      <c r="AL277" s="4"/>
    </row>
    <row r="278" spans="1:38" ht="14.1" customHeight="1" x14ac:dyDescent="0.3">
      <c r="A278" s="4"/>
      <c r="C278" s="4"/>
      <c r="E278" s="4"/>
      <c r="F278" s="4"/>
      <c r="G278" s="4"/>
      <c r="I278" s="4"/>
      <c r="J278" s="4"/>
      <c r="M278" s="4"/>
      <c r="N278" s="4"/>
      <c r="P278" s="4"/>
      <c r="R278" s="4"/>
      <c r="T278" s="4"/>
      <c r="V278" s="4"/>
      <c r="X278" s="4"/>
      <c r="Z278" s="4"/>
      <c r="AA278" s="4"/>
      <c r="AC278" s="4"/>
      <c r="AE278" s="4"/>
      <c r="AF278" s="4"/>
      <c r="AH278" s="4"/>
      <c r="AJ278" s="4"/>
      <c r="AK278" s="4"/>
      <c r="AL278" s="4"/>
    </row>
    <row r="279" spans="1:38" ht="14.1" customHeight="1" x14ac:dyDescent="0.3">
      <c r="A279" s="4"/>
      <c r="C279" s="4"/>
      <c r="E279" s="4"/>
      <c r="F279" s="4"/>
      <c r="G279" s="4"/>
      <c r="I279" s="4"/>
      <c r="J279" s="4"/>
      <c r="M279" s="4"/>
      <c r="N279" s="4"/>
      <c r="P279" s="4"/>
      <c r="R279" s="4"/>
      <c r="T279" s="4"/>
      <c r="V279" s="4"/>
      <c r="X279" s="4"/>
      <c r="Z279" s="4"/>
      <c r="AA279" s="4"/>
      <c r="AC279" s="4"/>
      <c r="AE279" s="4"/>
      <c r="AF279" s="4"/>
      <c r="AH279" s="4"/>
      <c r="AJ279" s="4"/>
      <c r="AK279" s="4"/>
      <c r="AL279" s="4"/>
    </row>
    <row r="280" spans="1:38" ht="14.1" customHeight="1" x14ac:dyDescent="0.3">
      <c r="A280" s="4"/>
      <c r="C280" s="4"/>
      <c r="E280" s="4"/>
      <c r="F280" s="4"/>
      <c r="G280" s="4"/>
      <c r="I280" s="4"/>
      <c r="J280" s="4"/>
      <c r="M280" s="4"/>
      <c r="N280" s="4"/>
      <c r="P280" s="4"/>
      <c r="R280" s="4"/>
      <c r="T280" s="4"/>
      <c r="V280" s="4"/>
      <c r="X280" s="4"/>
      <c r="Z280" s="4"/>
      <c r="AA280" s="4"/>
      <c r="AC280" s="4"/>
      <c r="AE280" s="4"/>
      <c r="AF280" s="4"/>
      <c r="AH280" s="4"/>
      <c r="AJ280" s="4"/>
      <c r="AK280" s="4"/>
      <c r="AL280" s="4"/>
    </row>
    <row r="281" spans="1:38" ht="14.1" customHeight="1" x14ac:dyDescent="0.3">
      <c r="A281" s="4"/>
      <c r="C281" s="4"/>
      <c r="E281" s="4"/>
      <c r="F281" s="4"/>
      <c r="G281" s="4"/>
      <c r="I281" s="4"/>
      <c r="J281" s="4"/>
      <c r="M281" s="4"/>
      <c r="N281" s="4"/>
      <c r="P281" s="4"/>
      <c r="R281" s="4"/>
      <c r="T281" s="4"/>
      <c r="V281" s="4"/>
      <c r="X281" s="4"/>
      <c r="Z281" s="4"/>
      <c r="AA281" s="4"/>
      <c r="AC281" s="4"/>
      <c r="AE281" s="4"/>
      <c r="AF281" s="4"/>
      <c r="AH281" s="4"/>
      <c r="AJ281" s="4"/>
      <c r="AK281" s="4"/>
      <c r="AL281" s="4"/>
    </row>
    <row r="282" spans="1:38" ht="14.1" customHeight="1" x14ac:dyDescent="0.3">
      <c r="A282" s="4"/>
      <c r="C282" s="4"/>
      <c r="E282" s="4"/>
      <c r="F282" s="4"/>
      <c r="G282" s="4"/>
      <c r="I282" s="4"/>
      <c r="J282" s="4"/>
      <c r="M282" s="4"/>
      <c r="N282" s="4"/>
      <c r="P282" s="4"/>
      <c r="R282" s="4"/>
      <c r="T282" s="4"/>
      <c r="V282" s="4"/>
      <c r="X282" s="4"/>
      <c r="Z282" s="4"/>
      <c r="AA282" s="4"/>
      <c r="AC282" s="4"/>
      <c r="AE282" s="4"/>
      <c r="AF282" s="4"/>
      <c r="AH282" s="4"/>
      <c r="AJ282" s="4"/>
      <c r="AK282" s="4"/>
      <c r="AL282" s="4"/>
    </row>
    <row r="283" spans="1:38" ht="14.1" customHeight="1" x14ac:dyDescent="0.3">
      <c r="A283" s="4"/>
      <c r="C283" s="4"/>
      <c r="E283" s="4"/>
      <c r="F283" s="4"/>
      <c r="G283" s="4"/>
      <c r="I283" s="4"/>
      <c r="J283" s="4"/>
      <c r="M283" s="4"/>
      <c r="N283" s="4"/>
      <c r="P283" s="4"/>
      <c r="R283" s="4"/>
      <c r="T283" s="4"/>
      <c r="V283" s="4"/>
      <c r="X283" s="4"/>
      <c r="Z283" s="4"/>
      <c r="AA283" s="4"/>
      <c r="AC283" s="4"/>
      <c r="AE283" s="4"/>
      <c r="AF283" s="4"/>
      <c r="AH283" s="4"/>
      <c r="AJ283" s="4"/>
      <c r="AK283" s="4"/>
      <c r="AL283" s="4"/>
    </row>
    <row r="284" spans="1:38" ht="14.1" customHeight="1" x14ac:dyDescent="0.3">
      <c r="A284" s="4"/>
      <c r="C284" s="4"/>
      <c r="E284" s="4"/>
      <c r="F284" s="4"/>
      <c r="G284" s="4"/>
      <c r="I284" s="4"/>
      <c r="J284" s="4"/>
      <c r="M284" s="4"/>
      <c r="N284" s="4"/>
      <c r="P284" s="4"/>
      <c r="R284" s="4"/>
      <c r="T284" s="4"/>
      <c r="V284" s="4"/>
      <c r="X284" s="4"/>
      <c r="Z284" s="4"/>
      <c r="AA284" s="4"/>
      <c r="AC284" s="4"/>
      <c r="AE284" s="4"/>
      <c r="AF284" s="4"/>
      <c r="AH284" s="4"/>
      <c r="AJ284" s="4"/>
      <c r="AK284" s="4"/>
      <c r="AL284" s="4"/>
    </row>
    <row r="285" spans="1:38" ht="14.1" customHeight="1" x14ac:dyDescent="0.3">
      <c r="A285" s="4"/>
      <c r="C285" s="4"/>
      <c r="E285" s="4"/>
      <c r="F285" s="4"/>
      <c r="G285" s="4"/>
      <c r="I285" s="4"/>
      <c r="J285" s="4"/>
      <c r="M285" s="4"/>
      <c r="N285" s="4"/>
      <c r="P285" s="4"/>
      <c r="R285" s="4"/>
      <c r="T285" s="4"/>
      <c r="V285" s="4"/>
      <c r="X285" s="4"/>
      <c r="Z285" s="4"/>
      <c r="AA285" s="4"/>
      <c r="AC285" s="4"/>
      <c r="AE285" s="4"/>
      <c r="AF285" s="4"/>
      <c r="AH285" s="4"/>
      <c r="AJ285" s="4"/>
      <c r="AK285" s="4"/>
      <c r="AL285" s="4"/>
    </row>
    <row r="286" spans="1:38" ht="14.1" customHeight="1" x14ac:dyDescent="0.3">
      <c r="A286" s="4"/>
      <c r="C286" s="4"/>
      <c r="E286" s="4"/>
      <c r="F286" s="4"/>
      <c r="G286" s="4"/>
      <c r="I286" s="4"/>
      <c r="J286" s="4"/>
      <c r="M286" s="4"/>
      <c r="N286" s="4"/>
      <c r="P286" s="4"/>
      <c r="R286" s="4"/>
      <c r="T286" s="4"/>
      <c r="V286" s="4"/>
      <c r="X286" s="4"/>
      <c r="Z286" s="4"/>
      <c r="AA286" s="4"/>
      <c r="AC286" s="4"/>
      <c r="AE286" s="4"/>
      <c r="AF286" s="4"/>
      <c r="AH286" s="4"/>
      <c r="AJ286" s="4"/>
      <c r="AK286" s="4"/>
      <c r="AL286" s="4"/>
    </row>
    <row r="287" spans="1:38" ht="14.1" customHeight="1" x14ac:dyDescent="0.3">
      <c r="A287" s="4"/>
      <c r="C287" s="4"/>
      <c r="E287" s="4"/>
      <c r="F287" s="4"/>
      <c r="G287" s="4"/>
      <c r="I287" s="4"/>
      <c r="J287" s="4"/>
      <c r="M287" s="4"/>
      <c r="N287" s="4"/>
      <c r="P287" s="4"/>
      <c r="R287" s="4"/>
      <c r="T287" s="4"/>
      <c r="V287" s="4"/>
      <c r="X287" s="4"/>
      <c r="Z287" s="4"/>
      <c r="AA287" s="4"/>
      <c r="AC287" s="4"/>
      <c r="AE287" s="4"/>
      <c r="AF287" s="4"/>
      <c r="AH287" s="4"/>
      <c r="AJ287" s="4"/>
      <c r="AK287" s="4"/>
      <c r="AL287" s="4"/>
    </row>
    <row r="288" spans="1:38" ht="14.1" customHeight="1" x14ac:dyDescent="0.3">
      <c r="A288" s="4"/>
      <c r="C288" s="4"/>
      <c r="E288" s="4"/>
      <c r="F288" s="4"/>
      <c r="G288" s="4"/>
      <c r="I288" s="4"/>
      <c r="J288" s="4"/>
      <c r="M288" s="4"/>
      <c r="N288" s="4"/>
      <c r="P288" s="4"/>
      <c r="R288" s="4"/>
      <c r="T288" s="4"/>
      <c r="V288" s="4"/>
      <c r="X288" s="4"/>
      <c r="Z288" s="4"/>
      <c r="AA288" s="4"/>
      <c r="AC288" s="4"/>
      <c r="AE288" s="4"/>
      <c r="AF288" s="4"/>
      <c r="AH288" s="4"/>
      <c r="AJ288" s="4"/>
      <c r="AK288" s="4"/>
      <c r="AL288" s="4"/>
    </row>
    <row r="289" spans="1:38" ht="14.1" customHeight="1" x14ac:dyDescent="0.3">
      <c r="A289" s="4"/>
      <c r="C289" s="4"/>
      <c r="E289" s="4"/>
      <c r="F289" s="4"/>
      <c r="G289" s="4"/>
      <c r="I289" s="4"/>
      <c r="J289" s="4"/>
      <c r="M289" s="4"/>
      <c r="N289" s="4"/>
      <c r="P289" s="4"/>
      <c r="R289" s="4"/>
      <c r="T289" s="4"/>
      <c r="V289" s="4"/>
      <c r="X289" s="4"/>
      <c r="Z289" s="4"/>
      <c r="AA289" s="4"/>
      <c r="AC289" s="4"/>
      <c r="AE289" s="4"/>
      <c r="AF289" s="4"/>
      <c r="AH289" s="4"/>
      <c r="AJ289" s="4"/>
      <c r="AK289" s="4"/>
      <c r="AL289" s="4"/>
    </row>
    <row r="290" spans="1:38" ht="14.1" customHeight="1" x14ac:dyDescent="0.3">
      <c r="A290" s="4"/>
      <c r="C290" s="4"/>
      <c r="E290" s="4"/>
      <c r="F290" s="4"/>
      <c r="G290" s="4"/>
      <c r="I290" s="4"/>
      <c r="J290" s="4"/>
      <c r="M290" s="4"/>
      <c r="N290" s="4"/>
      <c r="P290" s="4"/>
      <c r="R290" s="4"/>
      <c r="T290" s="4"/>
      <c r="V290" s="4"/>
      <c r="X290" s="4"/>
      <c r="Z290" s="4"/>
      <c r="AA290" s="4"/>
      <c r="AC290" s="4"/>
      <c r="AE290" s="4"/>
      <c r="AF290" s="4"/>
      <c r="AH290" s="4"/>
      <c r="AJ290" s="4"/>
      <c r="AK290" s="4"/>
      <c r="AL290" s="4"/>
    </row>
    <row r="291" spans="1:38" ht="14.1" customHeight="1" x14ac:dyDescent="0.3">
      <c r="A291" s="4"/>
      <c r="C291" s="4"/>
      <c r="E291" s="4"/>
      <c r="F291" s="4"/>
      <c r="G291" s="4"/>
      <c r="I291" s="4"/>
      <c r="J291" s="4"/>
      <c r="M291" s="4"/>
      <c r="N291" s="4"/>
      <c r="P291" s="4"/>
      <c r="R291" s="4"/>
      <c r="T291" s="4"/>
      <c r="V291" s="4"/>
      <c r="X291" s="4"/>
      <c r="Z291" s="4"/>
      <c r="AA291" s="4"/>
      <c r="AC291" s="4"/>
      <c r="AE291" s="4"/>
      <c r="AF291" s="4"/>
      <c r="AH291" s="4"/>
      <c r="AJ291" s="4"/>
      <c r="AK291" s="4"/>
      <c r="AL291" s="4"/>
    </row>
    <row r="292" spans="1:38" ht="14.1" customHeight="1" x14ac:dyDescent="0.3">
      <c r="A292" s="4"/>
      <c r="C292" s="4"/>
      <c r="E292" s="4"/>
      <c r="F292" s="4"/>
      <c r="G292" s="4"/>
      <c r="I292" s="4"/>
      <c r="J292" s="4"/>
      <c r="M292" s="4"/>
      <c r="N292" s="4"/>
      <c r="P292" s="4"/>
      <c r="R292" s="4"/>
      <c r="T292" s="4"/>
      <c r="V292" s="4"/>
      <c r="X292" s="4"/>
      <c r="Z292" s="4"/>
      <c r="AA292" s="4"/>
      <c r="AC292" s="4"/>
      <c r="AE292" s="4"/>
      <c r="AF292" s="4"/>
      <c r="AH292" s="4"/>
      <c r="AJ292" s="4"/>
      <c r="AK292" s="4"/>
      <c r="AL292" s="4"/>
    </row>
    <row r="293" spans="1:38" ht="14.1" customHeight="1" x14ac:dyDescent="0.3">
      <c r="A293" s="4"/>
      <c r="C293" s="4"/>
      <c r="E293" s="4"/>
      <c r="F293" s="4"/>
      <c r="G293" s="4"/>
      <c r="I293" s="4"/>
      <c r="J293" s="4"/>
      <c r="M293" s="4"/>
      <c r="N293" s="4"/>
      <c r="P293" s="4"/>
      <c r="R293" s="4"/>
      <c r="T293" s="4"/>
      <c r="V293" s="4"/>
      <c r="X293" s="4"/>
      <c r="Z293" s="4"/>
      <c r="AA293" s="4"/>
      <c r="AC293" s="4"/>
      <c r="AE293" s="4"/>
      <c r="AF293" s="4"/>
      <c r="AH293" s="4"/>
      <c r="AJ293" s="4"/>
      <c r="AK293" s="4"/>
      <c r="AL293" s="4"/>
    </row>
    <row r="294" spans="1:38" ht="14.1" customHeight="1" x14ac:dyDescent="0.3">
      <c r="A294" s="4"/>
      <c r="C294" s="4"/>
      <c r="E294" s="4"/>
      <c r="F294" s="4"/>
      <c r="G294" s="4"/>
      <c r="I294" s="4"/>
      <c r="J294" s="4"/>
      <c r="M294" s="4"/>
      <c r="N294" s="4"/>
      <c r="P294" s="4"/>
      <c r="R294" s="4"/>
      <c r="T294" s="4"/>
      <c r="V294" s="4"/>
      <c r="X294" s="4"/>
      <c r="Z294" s="4"/>
      <c r="AA294" s="4"/>
      <c r="AC294" s="4"/>
      <c r="AE294" s="4"/>
      <c r="AF294" s="4"/>
      <c r="AH294" s="4"/>
      <c r="AJ294" s="4"/>
      <c r="AK294" s="4"/>
      <c r="AL294" s="4"/>
    </row>
    <row r="295" spans="1:38" ht="14.1" customHeight="1" x14ac:dyDescent="0.3">
      <c r="A295" s="4"/>
      <c r="C295" s="4"/>
      <c r="E295" s="4"/>
      <c r="F295" s="4"/>
      <c r="G295" s="4"/>
      <c r="I295" s="4"/>
      <c r="J295" s="4"/>
      <c r="M295" s="4"/>
      <c r="N295" s="4"/>
      <c r="P295" s="4"/>
      <c r="R295" s="4"/>
      <c r="T295" s="4"/>
      <c r="V295" s="4"/>
      <c r="X295" s="4"/>
      <c r="Z295" s="4"/>
      <c r="AA295" s="4"/>
      <c r="AC295" s="4"/>
      <c r="AE295" s="4"/>
      <c r="AF295" s="4"/>
      <c r="AH295" s="4"/>
      <c r="AJ295" s="4"/>
      <c r="AK295" s="4"/>
      <c r="AL295" s="4"/>
    </row>
    <row r="296" spans="1:38" ht="14.1" customHeight="1" x14ac:dyDescent="0.3">
      <c r="A296" s="4"/>
      <c r="C296" s="4"/>
      <c r="E296" s="4"/>
      <c r="F296" s="4"/>
      <c r="G296" s="4"/>
      <c r="I296" s="4"/>
      <c r="J296" s="4"/>
      <c r="M296" s="4"/>
      <c r="N296" s="4"/>
      <c r="P296" s="4"/>
      <c r="R296" s="4"/>
      <c r="T296" s="4"/>
      <c r="V296" s="4"/>
      <c r="X296" s="4"/>
      <c r="Z296" s="4"/>
      <c r="AA296" s="4"/>
      <c r="AC296" s="4"/>
      <c r="AE296" s="4"/>
      <c r="AF296" s="4"/>
      <c r="AH296" s="4"/>
      <c r="AJ296" s="4"/>
      <c r="AK296" s="4"/>
      <c r="AL296" s="4"/>
    </row>
    <row r="297" spans="1:38" ht="14.1" customHeight="1" x14ac:dyDescent="0.3">
      <c r="A297" s="4"/>
      <c r="C297" s="4"/>
      <c r="E297" s="4"/>
      <c r="F297" s="4"/>
      <c r="G297" s="4"/>
      <c r="I297" s="4"/>
      <c r="J297" s="4"/>
      <c r="M297" s="4"/>
      <c r="N297" s="4"/>
      <c r="P297" s="4"/>
      <c r="R297" s="4"/>
      <c r="T297" s="4"/>
      <c r="V297" s="4"/>
      <c r="X297" s="4"/>
      <c r="Z297" s="4"/>
      <c r="AA297" s="4"/>
      <c r="AC297" s="4"/>
      <c r="AE297" s="4"/>
      <c r="AF297" s="4"/>
      <c r="AH297" s="4"/>
      <c r="AJ297" s="4"/>
      <c r="AK297" s="4"/>
      <c r="AL297" s="4"/>
    </row>
    <row r="298" spans="1:38" ht="14.1" customHeight="1" x14ac:dyDescent="0.3">
      <c r="A298" s="4"/>
      <c r="C298" s="4"/>
      <c r="E298" s="4"/>
      <c r="F298" s="4"/>
      <c r="G298" s="4"/>
      <c r="I298" s="4"/>
      <c r="J298" s="4"/>
      <c r="M298" s="4"/>
      <c r="N298" s="4"/>
      <c r="P298" s="4"/>
      <c r="R298" s="4"/>
      <c r="T298" s="4"/>
      <c r="V298" s="4"/>
      <c r="X298" s="4"/>
      <c r="Z298" s="4"/>
      <c r="AA298" s="4"/>
      <c r="AC298" s="4"/>
      <c r="AE298" s="4"/>
      <c r="AF298" s="4"/>
      <c r="AH298" s="4"/>
      <c r="AJ298" s="4"/>
      <c r="AK298" s="4"/>
      <c r="AL298" s="4"/>
    </row>
    <row r="299" spans="1:38" ht="14.1" customHeight="1" x14ac:dyDescent="0.3">
      <c r="A299" s="4"/>
      <c r="AJ299" s="4"/>
      <c r="AK299" s="4"/>
      <c r="AL299" s="4"/>
    </row>
    <row r="300" spans="1:38" ht="14.1" customHeight="1" x14ac:dyDescent="0.3">
      <c r="A300" s="4"/>
      <c r="AJ300" s="4"/>
      <c r="AK300" s="4"/>
      <c r="AL300" s="4"/>
    </row>
    <row r="301" spans="1:38" ht="14.1" customHeight="1" x14ac:dyDescent="0.3">
      <c r="A301" s="4"/>
      <c r="AJ301" s="4"/>
      <c r="AK301" s="4"/>
      <c r="AL301" s="4"/>
    </row>
    <row r="302" spans="1:38" ht="14.1" customHeight="1" x14ac:dyDescent="0.3">
      <c r="A302" s="4"/>
      <c r="AJ302" s="4"/>
      <c r="AK302" s="4"/>
      <c r="AL302" s="4"/>
    </row>
    <row r="303" spans="1:38" ht="14.1" customHeight="1" x14ac:dyDescent="0.3">
      <c r="A303" s="4"/>
      <c r="AJ303" s="4"/>
      <c r="AK303" s="4"/>
      <c r="AL303" s="4"/>
    </row>
    <row r="304" spans="1:38" ht="14.1" customHeight="1" x14ac:dyDescent="0.3">
      <c r="A304" s="4"/>
      <c r="AL304" s="4"/>
    </row>
    <row r="305" spans="1:38" ht="14.1" customHeight="1" x14ac:dyDescent="0.3">
      <c r="A305" s="4"/>
      <c r="AL305" s="4"/>
    </row>
    <row r="306" spans="1:38" ht="14.1" customHeight="1" x14ac:dyDescent="0.3">
      <c r="A306" s="4"/>
      <c r="AL306" s="4"/>
    </row>
    <row r="307" spans="1:38" ht="14.1" customHeight="1" x14ac:dyDescent="0.3">
      <c r="A307" s="4"/>
      <c r="AL307" s="4"/>
    </row>
    <row r="308" spans="1:38" ht="14.1" customHeight="1" x14ac:dyDescent="0.3">
      <c r="A308" s="4"/>
      <c r="AL308" s="4"/>
    </row>
    <row r="309" spans="1:38" ht="14.1" customHeight="1" x14ac:dyDescent="0.3">
      <c r="A309" s="4"/>
      <c r="AL309" s="4"/>
    </row>
    <row r="310" spans="1:38" ht="14.1" customHeight="1" x14ac:dyDescent="0.3">
      <c r="A310" s="4"/>
      <c r="AL310" s="4"/>
    </row>
    <row r="311" spans="1:38" ht="14.1" customHeight="1" x14ac:dyDescent="0.3">
      <c r="A311" s="4"/>
      <c r="AL311" s="4"/>
    </row>
    <row r="312" spans="1:38" ht="14.1" customHeight="1" x14ac:dyDescent="0.3">
      <c r="A312" s="4"/>
      <c r="AL312" s="4"/>
    </row>
    <row r="313" spans="1:38" ht="14.1" customHeight="1" x14ac:dyDescent="0.3">
      <c r="A313" s="4"/>
      <c r="AL313" s="4"/>
    </row>
    <row r="314" spans="1:38" ht="14.1" customHeight="1" x14ac:dyDescent="0.3">
      <c r="A314" s="4"/>
      <c r="AL314" s="4"/>
    </row>
    <row r="315" spans="1:38" ht="14.1" customHeight="1" x14ac:dyDescent="0.3">
      <c r="A315" s="4"/>
      <c r="AL315" s="4"/>
    </row>
    <row r="316" spans="1:38" ht="14.1" customHeight="1" x14ac:dyDescent="0.3">
      <c r="A316" s="4"/>
      <c r="AL316" s="4"/>
    </row>
    <row r="317" spans="1:38" ht="14.1" customHeight="1" x14ac:dyDescent="0.3">
      <c r="A317" s="4"/>
      <c r="AL317" s="4"/>
    </row>
    <row r="318" spans="1:38" ht="14.1" customHeight="1" x14ac:dyDescent="0.3">
      <c r="A318" s="4"/>
      <c r="AL318" s="4"/>
    </row>
    <row r="319" spans="1:38" ht="14.1" customHeight="1" x14ac:dyDescent="0.3">
      <c r="A319" s="4"/>
      <c r="AL319" s="4"/>
    </row>
    <row r="320" spans="1:38" ht="14.1" customHeight="1" x14ac:dyDescent="0.3">
      <c r="A320" s="4"/>
      <c r="AL320" s="4"/>
    </row>
    <row r="321" spans="1:38" ht="14.1" customHeight="1" x14ac:dyDescent="0.3">
      <c r="A321" s="4"/>
      <c r="AL321" s="4"/>
    </row>
    <row r="322" spans="1:38" ht="14.1" customHeight="1" x14ac:dyDescent="0.3">
      <c r="A322" s="4"/>
      <c r="AL322" s="4"/>
    </row>
    <row r="323" spans="1:38" ht="14.1" customHeight="1" x14ac:dyDescent="0.3">
      <c r="A323" s="4"/>
      <c r="AL323" s="4"/>
    </row>
    <row r="324" spans="1:38" ht="14.1" customHeight="1" x14ac:dyDescent="0.3">
      <c r="A324" s="4"/>
      <c r="AL324" s="4"/>
    </row>
    <row r="325" spans="1:38" ht="14.1" customHeight="1" x14ac:dyDescent="0.3">
      <c r="A325" s="4"/>
      <c r="AL325" s="4"/>
    </row>
    <row r="326" spans="1:38" ht="14.1" customHeight="1" x14ac:dyDescent="0.3">
      <c r="A326" s="4"/>
      <c r="AL326" s="4"/>
    </row>
    <row r="327" spans="1:38" ht="14.1" customHeight="1" x14ac:dyDescent="0.3">
      <c r="A327" s="4"/>
      <c r="AL327" s="4"/>
    </row>
    <row r="328" spans="1:38" ht="14.1" customHeight="1" x14ac:dyDescent="0.3">
      <c r="A328" s="4"/>
      <c r="AL328" s="4"/>
    </row>
    <row r="329" spans="1:38" ht="14.1" customHeight="1" x14ac:dyDescent="0.3">
      <c r="A329" s="4"/>
      <c r="AL329" s="4"/>
    </row>
    <row r="330" spans="1:38" ht="14.1" customHeight="1" x14ac:dyDescent="0.3">
      <c r="AL330" s="4"/>
    </row>
    <row r="331" spans="1:38" ht="14.1" customHeight="1" x14ac:dyDescent="0.3">
      <c r="AL331" s="4"/>
    </row>
    <row r="332" spans="1:38" ht="14.1" customHeight="1" x14ac:dyDescent="0.3">
      <c r="AL332" s="4"/>
    </row>
  </sheetData>
  <conditionalFormatting sqref="B31:X44">
    <cfRule type="cellIs" dxfId="87" priority="13" operator="between">
      <formula>$E$1</formula>
      <formula>$E$2</formula>
    </cfRule>
    <cfRule type="cellIs" dxfId="86" priority="14" operator="between">
      <formula>$D$1</formula>
      <formula>$D$2</formula>
    </cfRule>
    <cfRule type="cellIs" dxfId="85" priority="15" operator="between">
      <formula>$C$1</formula>
      <formula>$C$2</formula>
    </cfRule>
    <cfRule type="cellIs" dxfId="84" priority="16" operator="between">
      <formula>$B$1</formula>
      <formula>$B$2</formula>
    </cfRule>
  </conditionalFormatting>
  <conditionalFormatting sqref="B9:Y22">
    <cfRule type="cellIs" dxfId="83" priority="1" operator="between">
      <formula>$E$1</formula>
      <formula>$E$2</formula>
    </cfRule>
    <cfRule type="cellIs" dxfId="82" priority="2" operator="between">
      <formula>$D$1</formula>
      <formula>$D$2</formula>
    </cfRule>
    <cfRule type="cellIs" dxfId="81" priority="3" operator="between">
      <formula>$C$1</formula>
      <formula>$C$2</formula>
    </cfRule>
    <cfRule type="cellIs" dxfId="80" priority="4" operator="between">
      <formula>$B$1</formula>
      <formula>$B$2</formula>
    </cfRule>
  </conditionalFormatting>
  <conditionalFormatting sqref="B150:Y159">
    <cfRule type="cellIs" dxfId="79" priority="26" operator="between">
      <formula>$D$1</formula>
      <formula>$D$2</formula>
    </cfRule>
    <cfRule type="cellIs" dxfId="78" priority="25" operator="between">
      <formula>$E$1</formula>
      <formula>$E$2</formula>
    </cfRule>
    <cfRule type="cellIs" dxfId="77" priority="28" operator="between">
      <formula>$B$1</formula>
      <formula>$B$2</formula>
    </cfRule>
    <cfRule type="cellIs" dxfId="76" priority="27" operator="between">
      <formula>$C$1</formula>
      <formula>$C$2</formula>
    </cfRule>
  </conditionalFormatting>
  <conditionalFormatting sqref="B132:AA141">
    <cfRule type="cellIs" dxfId="75" priority="34" operator="between">
      <formula>$D$1</formula>
      <formula>$D$2</formula>
    </cfRule>
    <cfRule type="cellIs" dxfId="74" priority="35" operator="between">
      <formula>$C$1</formula>
      <formula>$C$2</formula>
    </cfRule>
    <cfRule type="cellIs" dxfId="73" priority="36" operator="between">
      <formula>$B$1</formula>
      <formula>$B$2</formula>
    </cfRule>
    <cfRule type="cellIs" dxfId="72" priority="33" operator="between">
      <formula>$E$1</formula>
      <formula>$E$2</formula>
    </cfRule>
  </conditionalFormatting>
  <conditionalFormatting sqref="B53:AJ83">
    <cfRule type="cellIs" dxfId="71" priority="9" operator="between">
      <formula>$E$1</formula>
      <formula>$E$2</formula>
    </cfRule>
    <cfRule type="cellIs" dxfId="70" priority="10" operator="between">
      <formula>$D$1</formula>
      <formula>$D$2</formula>
    </cfRule>
    <cfRule type="cellIs" dxfId="69" priority="12" operator="between">
      <formula>$B$1</formula>
      <formula>$B$2</formula>
    </cfRule>
    <cfRule type="cellIs" dxfId="68" priority="11" operator="between">
      <formula>$C$1</formula>
      <formula>$C$2</formula>
    </cfRule>
  </conditionalFormatting>
  <conditionalFormatting sqref="B91:AJ122">
    <cfRule type="cellIs" dxfId="67" priority="5" operator="between">
      <formula>$E$1</formula>
      <formula>$E$2</formula>
    </cfRule>
    <cfRule type="cellIs" dxfId="66" priority="6" operator="between">
      <formula>$D$1</formula>
      <formula>$D$2</formula>
    </cfRule>
    <cfRule type="cellIs" dxfId="65" priority="7" operator="between">
      <formula>$C$1</formula>
      <formula>$C$2</formula>
    </cfRule>
    <cfRule type="cellIs" dxfId="64" priority="8" operator="between">
      <formula>$B$1</formula>
      <formula>$B$2</formula>
    </cfRule>
  </conditionalFormatting>
  <pageMargins left="0.19685039370078741" right="0.19685039370078741" top="0.19685039370078741" bottom="0.19685039370078741" header="0" footer="0"/>
  <pageSetup paperSize="9" scale="72"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78E6E-0A97-4B2D-896F-A6FFFEDFA940}">
  <sheetPr>
    <pageSetUpPr fitToPage="1"/>
  </sheetPr>
  <dimension ref="A1:AX332"/>
  <sheetViews>
    <sheetView showZeros="0" topLeftCell="A130" zoomScaleNormal="100" workbookViewId="0">
      <selection activeCell="O174" sqref="O174"/>
    </sheetView>
  </sheetViews>
  <sheetFormatPr defaultColWidth="4.6640625" defaultRowHeight="14.1" customHeight="1" x14ac:dyDescent="0.3"/>
  <cols>
    <col min="1" max="1" width="34" style="13" customWidth="1"/>
    <col min="2" max="2" width="4.6640625" style="215" customWidth="1"/>
    <col min="3" max="38" width="4.6640625" style="12" customWidth="1"/>
    <col min="39" max="16384" width="4.6640625" style="13"/>
  </cols>
  <sheetData>
    <row r="1" spans="1:43" ht="14.1" customHeight="1" x14ac:dyDescent="0.3">
      <c r="A1" s="7" t="s">
        <v>80</v>
      </c>
      <c r="B1" s="8">
        <v>0</v>
      </c>
      <c r="C1" s="9">
        <v>8</v>
      </c>
      <c r="D1" s="10">
        <v>25</v>
      </c>
      <c r="E1" s="207">
        <v>65</v>
      </c>
      <c r="F1" s="13"/>
      <c r="G1"/>
      <c r="H1"/>
      <c r="I1"/>
      <c r="J1"/>
      <c r="K1"/>
      <c r="L1"/>
      <c r="M1"/>
      <c r="N1"/>
      <c r="O1"/>
      <c r="P1"/>
      <c r="Q1"/>
      <c r="R1"/>
      <c r="S1"/>
      <c r="T1"/>
      <c r="U1"/>
      <c r="V1"/>
      <c r="W1"/>
      <c r="X1"/>
      <c r="Y1" s="13"/>
      <c r="Z1" s="13"/>
      <c r="AA1" s="13"/>
      <c r="AB1" s="13"/>
      <c r="AC1" s="13"/>
      <c r="AD1" s="13"/>
      <c r="AE1" s="13"/>
      <c r="AF1" s="13"/>
      <c r="AG1" s="13"/>
      <c r="AH1" s="13"/>
      <c r="AI1" s="13"/>
      <c r="AJ1" s="13"/>
      <c r="AK1" s="13"/>
      <c r="AL1" s="13"/>
    </row>
    <row r="2" spans="1:43" ht="14.1" customHeight="1" x14ac:dyDescent="0.3">
      <c r="A2" s="14"/>
      <c r="B2" s="8">
        <f>C1-0.00001</f>
        <v>7.9999900000000004</v>
      </c>
      <c r="C2" s="9">
        <f>D1-0.00001</f>
        <v>24.99999</v>
      </c>
      <c r="D2" s="10">
        <f>E1-0.00001</f>
        <v>64.999989999999997</v>
      </c>
      <c r="E2" s="207">
        <v>999</v>
      </c>
      <c r="F2" s="13"/>
      <c r="G2"/>
      <c r="H2"/>
      <c r="I2"/>
      <c r="J2"/>
      <c r="K2"/>
      <c r="L2"/>
      <c r="M2"/>
      <c r="N2"/>
      <c r="O2"/>
      <c r="P2"/>
      <c r="Q2"/>
      <c r="R2"/>
      <c r="S2"/>
      <c r="T2"/>
      <c r="U2"/>
      <c r="V2"/>
      <c r="W2"/>
      <c r="X2"/>
      <c r="Y2" s="13"/>
      <c r="Z2" s="13"/>
      <c r="AA2" s="13"/>
      <c r="AB2" s="13"/>
      <c r="AC2" s="13"/>
      <c r="AD2" s="13"/>
      <c r="AE2" s="13"/>
      <c r="AF2" s="13"/>
      <c r="AG2" s="13"/>
      <c r="AH2" s="13"/>
      <c r="AI2" s="13"/>
      <c r="AJ2" s="13"/>
      <c r="AK2" s="13"/>
      <c r="AL2" s="13"/>
    </row>
    <row r="3" spans="1:43" ht="14.1" customHeight="1" x14ac:dyDescent="0.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c r="AK3"/>
      <c r="AL3"/>
    </row>
    <row r="4" spans="1:43" ht="14.1" customHeight="1" x14ac:dyDescent="0.3">
      <c r="A4"/>
      <c r="B4"/>
      <c r="C4"/>
      <c r="D4"/>
      <c r="E4"/>
      <c r="F4"/>
      <c r="G4"/>
      <c r="H4"/>
      <c r="I4"/>
      <c r="J4"/>
      <c r="K4"/>
      <c r="L4"/>
      <c r="M4"/>
      <c r="N4"/>
      <c r="O4"/>
      <c r="P4"/>
      <c r="Q4"/>
      <c r="R4"/>
      <c r="S4"/>
      <c r="T4"/>
      <c r="U4"/>
      <c r="V4"/>
      <c r="W4"/>
      <c r="X4"/>
      <c r="Y4"/>
      <c r="Z4"/>
      <c r="AA4"/>
      <c r="AB4"/>
      <c r="AC4"/>
      <c r="AD4"/>
      <c r="AE4"/>
      <c r="AF4"/>
      <c r="AG4"/>
      <c r="AH4"/>
      <c r="AI4"/>
      <c r="AJ4"/>
      <c r="AK4"/>
      <c r="AL4"/>
      <c r="AM4"/>
      <c r="AN4"/>
      <c r="AO4"/>
      <c r="AP4"/>
      <c r="AQ4"/>
    </row>
    <row r="5" spans="1:43" ht="14.1" customHeight="1" x14ac:dyDescent="0.3">
      <c r="A5" s="15" t="s">
        <v>1238</v>
      </c>
      <c r="B5" s="13"/>
      <c r="C5" s="13"/>
      <c r="D5" s="13"/>
      <c r="E5" s="13"/>
      <c r="F5" s="13"/>
      <c r="G5" s="13"/>
      <c r="H5" s="13"/>
      <c r="I5" s="13"/>
      <c r="J5" s="13"/>
      <c r="K5" s="13"/>
      <c r="L5" s="13"/>
      <c r="M5" s="13"/>
      <c r="N5" s="13"/>
      <c r="O5" s="13"/>
      <c r="P5" s="13"/>
      <c r="Q5" s="13"/>
      <c r="R5" s="13"/>
      <c r="S5" s="13"/>
      <c r="T5" s="13"/>
      <c r="U5" s="13"/>
      <c r="V5" s="13"/>
      <c r="W5" s="13"/>
      <c r="X5" s="13"/>
      <c r="Y5" s="13"/>
      <c r="Z5"/>
      <c r="AA5"/>
      <c r="AB5"/>
      <c r="AC5"/>
      <c r="AD5"/>
      <c r="AE5"/>
      <c r="AF5"/>
      <c r="AG5"/>
      <c r="AH5"/>
      <c r="AI5"/>
      <c r="AJ5"/>
      <c r="AK5"/>
      <c r="AL5"/>
      <c r="AM5"/>
      <c r="AN5"/>
      <c r="AO5"/>
      <c r="AP5"/>
    </row>
    <row r="6" spans="1:43" ht="14.1" customHeight="1" x14ac:dyDescent="0.3">
      <c r="A6" s="16" t="s">
        <v>82</v>
      </c>
      <c r="B6" s="16">
        <v>1001</v>
      </c>
      <c r="C6" s="16">
        <v>1003</v>
      </c>
      <c r="D6" s="16">
        <v>1007</v>
      </c>
      <c r="E6" s="16">
        <v>1011</v>
      </c>
      <c r="F6" s="16">
        <v>1015</v>
      </c>
      <c r="G6" s="16">
        <v>1017</v>
      </c>
      <c r="H6" s="16">
        <v>1019</v>
      </c>
      <c r="I6" s="16">
        <v>1021</v>
      </c>
      <c r="J6" s="16">
        <v>1023</v>
      </c>
      <c r="K6" s="16">
        <v>1025</v>
      </c>
      <c r="L6" s="16">
        <v>1027</v>
      </c>
      <c r="M6" s="16">
        <v>1029</v>
      </c>
      <c r="N6" s="16">
        <v>1031</v>
      </c>
      <c r="O6" s="16">
        <v>1033</v>
      </c>
      <c r="P6" s="16">
        <v>1035</v>
      </c>
      <c r="Q6" s="16">
        <v>1037</v>
      </c>
      <c r="R6" s="16">
        <v>1039</v>
      </c>
      <c r="S6" s="16">
        <v>1041</v>
      </c>
      <c r="T6" s="16">
        <v>1043</v>
      </c>
      <c r="U6" s="16">
        <v>1045</v>
      </c>
      <c r="V6" s="16">
        <v>1047</v>
      </c>
      <c r="W6" s="16">
        <v>1049</v>
      </c>
      <c r="X6" s="16">
        <v>1051</v>
      </c>
      <c r="Y6" s="16">
        <v>1053</v>
      </c>
      <c r="Z6"/>
      <c r="AA6"/>
      <c r="AB6"/>
      <c r="AC6"/>
      <c r="AD6"/>
      <c r="AE6"/>
      <c r="AF6"/>
      <c r="AG6"/>
      <c r="AH6"/>
      <c r="AI6"/>
      <c r="AJ6"/>
      <c r="AK6"/>
      <c r="AL6"/>
      <c r="AM6"/>
      <c r="AN6"/>
      <c r="AO6"/>
      <c r="AP6"/>
    </row>
    <row r="7" spans="1:43" ht="14.1" customHeight="1" x14ac:dyDescent="0.3">
      <c r="A7" s="18" t="s">
        <v>83</v>
      </c>
      <c r="B7" s="18" t="s">
        <v>1040</v>
      </c>
      <c r="C7" s="18" t="s">
        <v>825</v>
      </c>
      <c r="D7" s="18" t="s">
        <v>753</v>
      </c>
      <c r="E7" s="18" t="s">
        <v>755</v>
      </c>
      <c r="F7" s="18" t="s">
        <v>757</v>
      </c>
      <c r="G7" s="18" t="s">
        <v>759</v>
      </c>
      <c r="H7" s="18" t="s">
        <v>1042</v>
      </c>
      <c r="I7" s="18" t="s">
        <v>760</v>
      </c>
      <c r="J7" s="18" t="s">
        <v>762</v>
      </c>
      <c r="K7" s="18" t="s">
        <v>764</v>
      </c>
      <c r="L7" s="18" t="s">
        <v>766</v>
      </c>
      <c r="M7" s="18" t="s">
        <v>768</v>
      </c>
      <c r="N7" s="18" t="s">
        <v>1043</v>
      </c>
      <c r="O7" s="18" t="s">
        <v>1044</v>
      </c>
      <c r="P7" s="18" t="s">
        <v>1045</v>
      </c>
      <c r="Q7" s="18" t="s">
        <v>1046</v>
      </c>
      <c r="R7" s="18" t="s">
        <v>630</v>
      </c>
      <c r="S7" s="18" t="s">
        <v>631</v>
      </c>
      <c r="T7" s="18" t="s">
        <v>632</v>
      </c>
      <c r="U7" s="18" t="s">
        <v>633</v>
      </c>
      <c r="V7" s="18" t="s">
        <v>635</v>
      </c>
      <c r="W7" s="18" t="s">
        <v>637</v>
      </c>
      <c r="X7" s="18" t="s">
        <v>639</v>
      </c>
      <c r="Y7" s="18" t="s">
        <v>1047</v>
      </c>
      <c r="Z7"/>
      <c r="AA7"/>
      <c r="AB7"/>
      <c r="AC7"/>
      <c r="AD7"/>
      <c r="AE7"/>
      <c r="AF7"/>
      <c r="AG7"/>
      <c r="AH7"/>
      <c r="AI7"/>
      <c r="AJ7"/>
      <c r="AK7"/>
      <c r="AL7"/>
      <c r="AM7"/>
      <c r="AN7"/>
      <c r="AO7"/>
      <c r="AP7"/>
    </row>
    <row r="8" spans="1:43" ht="14.1" customHeight="1" x14ac:dyDescent="0.3">
      <c r="A8"/>
      <c r="B8"/>
      <c r="C8"/>
      <c r="D8"/>
      <c r="E8"/>
      <c r="F8"/>
      <c r="G8"/>
      <c r="H8"/>
      <c r="I8"/>
      <c r="J8"/>
      <c r="K8"/>
      <c r="L8"/>
      <c r="M8"/>
      <c r="N8"/>
      <c r="O8"/>
      <c r="P8"/>
      <c r="Q8"/>
      <c r="R8"/>
      <c r="S8"/>
      <c r="T8"/>
      <c r="U8"/>
      <c r="V8"/>
      <c r="W8"/>
      <c r="X8"/>
      <c r="Y8"/>
      <c r="Z8"/>
      <c r="AA8"/>
      <c r="AB8"/>
      <c r="AC8"/>
      <c r="AD8"/>
      <c r="AE8"/>
      <c r="AF8"/>
      <c r="AG8"/>
      <c r="AH8"/>
      <c r="AI8"/>
      <c r="AJ8"/>
      <c r="AK8"/>
      <c r="AL8"/>
      <c r="AM8"/>
      <c r="AN8"/>
      <c r="AO8"/>
      <c r="AP8"/>
    </row>
    <row r="9" spans="1:43" ht="14.1" customHeight="1" thickBot="1" x14ac:dyDescent="0.35">
      <c r="A9" s="7" t="s">
        <v>893</v>
      </c>
      <c r="B9" s="20">
        <v>4.6000000000000014</v>
      </c>
      <c r="C9" s="20">
        <v>9.2000000000000011</v>
      </c>
      <c r="D9" s="20">
        <v>13.2</v>
      </c>
      <c r="E9" s="20">
        <v>5.8000000000000007</v>
      </c>
      <c r="F9" s="20">
        <v>5.6000000000000014</v>
      </c>
      <c r="G9" s="20">
        <v>6.2</v>
      </c>
      <c r="H9" s="20">
        <v>11.6</v>
      </c>
      <c r="I9" s="20">
        <v>6.2</v>
      </c>
      <c r="J9" s="20">
        <v>5</v>
      </c>
      <c r="K9" s="20">
        <v>12</v>
      </c>
      <c r="L9" s="20">
        <v>6.6000000000000014</v>
      </c>
      <c r="M9" s="20">
        <v>10</v>
      </c>
      <c r="N9" s="20">
        <v>4.6000000000000014</v>
      </c>
      <c r="O9" s="20">
        <v>10.6</v>
      </c>
      <c r="P9" s="20">
        <v>4.4000000000000004</v>
      </c>
      <c r="Q9" s="20">
        <v>2</v>
      </c>
      <c r="R9" s="20">
        <v>6.2</v>
      </c>
      <c r="S9" s="20">
        <v>1.2</v>
      </c>
      <c r="T9" s="20">
        <v>3.2</v>
      </c>
      <c r="U9" s="20">
        <v>3</v>
      </c>
      <c r="V9" s="20">
        <v>2</v>
      </c>
      <c r="W9" s="20">
        <v>4.8000000000000007</v>
      </c>
      <c r="X9" s="20">
        <v>5.2</v>
      </c>
      <c r="Y9" s="20">
        <v>2.2000000000000002</v>
      </c>
      <c r="Z9"/>
      <c r="AA9"/>
      <c r="AB9"/>
      <c r="AC9"/>
      <c r="AD9"/>
      <c r="AE9"/>
      <c r="AF9"/>
      <c r="AG9"/>
      <c r="AH9"/>
      <c r="AI9"/>
      <c r="AJ9"/>
      <c r="AK9"/>
      <c r="AL9"/>
      <c r="AM9"/>
      <c r="AN9"/>
      <c r="AO9"/>
      <c r="AP9"/>
    </row>
    <row r="10" spans="1:43" ht="14.1" customHeight="1" thickBot="1" x14ac:dyDescent="0.35">
      <c r="A10" s="208" t="s">
        <v>1049</v>
      </c>
      <c r="B10" s="209">
        <v>4.6000000000000014</v>
      </c>
      <c r="C10" s="209">
        <v>9.2000000000000011</v>
      </c>
      <c r="D10" s="209">
        <v>13.6</v>
      </c>
      <c r="E10" s="209">
        <v>11</v>
      </c>
      <c r="F10" s="209">
        <v>5.6000000000000014</v>
      </c>
      <c r="G10" s="209">
        <v>6.2</v>
      </c>
      <c r="H10" s="209">
        <v>13.4</v>
      </c>
      <c r="I10" s="209">
        <v>6.2</v>
      </c>
      <c r="J10" s="209">
        <v>5</v>
      </c>
      <c r="K10" s="209">
        <v>12</v>
      </c>
      <c r="L10" s="209">
        <v>6.6000000000000014</v>
      </c>
      <c r="M10" s="209">
        <v>10</v>
      </c>
      <c r="N10" s="209">
        <v>5.6000000000000014</v>
      </c>
      <c r="O10" s="209">
        <v>10.6</v>
      </c>
      <c r="P10" s="209">
        <v>5.2</v>
      </c>
      <c r="Q10" s="209">
        <v>2</v>
      </c>
      <c r="R10" s="209">
        <v>6.2</v>
      </c>
      <c r="S10" s="209">
        <v>1.2</v>
      </c>
      <c r="T10" s="209">
        <v>3.2</v>
      </c>
      <c r="U10" s="209">
        <v>3.2</v>
      </c>
      <c r="V10" s="209">
        <v>2</v>
      </c>
      <c r="W10" s="209">
        <v>4.6000000000000014</v>
      </c>
      <c r="X10" s="209">
        <v>5.2</v>
      </c>
      <c r="Y10" s="209">
        <v>2.2000000000000002</v>
      </c>
      <c r="Z10" s="210"/>
      <c r="AA10"/>
      <c r="AB10"/>
      <c r="AC10"/>
      <c r="AD10"/>
      <c r="AE10"/>
      <c r="AF10"/>
      <c r="AG10"/>
      <c r="AH10"/>
      <c r="AI10"/>
      <c r="AJ10"/>
      <c r="AK10"/>
      <c r="AL10"/>
      <c r="AM10"/>
      <c r="AN10"/>
      <c r="AO10"/>
      <c r="AP10"/>
    </row>
    <row r="11" spans="1:43" ht="14.1" customHeight="1" x14ac:dyDescent="0.3">
      <c r="A11" s="7" t="s">
        <v>1050</v>
      </c>
      <c r="B11" s="20">
        <v>6.2</v>
      </c>
      <c r="C11" s="20">
        <v>9.4</v>
      </c>
      <c r="D11" s="20">
        <v>14.4</v>
      </c>
      <c r="E11" s="20">
        <v>13.2</v>
      </c>
      <c r="F11" s="20">
        <v>7.6000000000000014</v>
      </c>
      <c r="G11" s="20">
        <v>6.2</v>
      </c>
      <c r="H11" s="20">
        <v>14</v>
      </c>
      <c r="I11" s="20">
        <v>7.2</v>
      </c>
      <c r="J11" s="20">
        <v>7.8000000000000007</v>
      </c>
      <c r="K11" s="20">
        <v>12.8</v>
      </c>
      <c r="L11" s="20">
        <v>9</v>
      </c>
      <c r="M11" s="20">
        <v>12</v>
      </c>
      <c r="N11" s="20">
        <v>5.8000000000000007</v>
      </c>
      <c r="O11" s="20">
        <v>9.6000000000000014</v>
      </c>
      <c r="P11" s="20">
        <v>5</v>
      </c>
      <c r="Q11" s="20">
        <v>2.2000000000000002</v>
      </c>
      <c r="R11" s="20">
        <v>7.4</v>
      </c>
      <c r="S11" s="20">
        <v>4.2</v>
      </c>
      <c r="T11" s="20">
        <v>4.2</v>
      </c>
      <c r="U11" s="20">
        <v>3.2</v>
      </c>
      <c r="V11" s="20">
        <v>4.2</v>
      </c>
      <c r="W11" s="20">
        <v>6.6000000000000014</v>
      </c>
      <c r="X11" s="20">
        <v>6</v>
      </c>
      <c r="Y11" s="20">
        <v>3.2</v>
      </c>
      <c r="Z11"/>
      <c r="AA11"/>
      <c r="AB11"/>
      <c r="AC11"/>
      <c r="AD11"/>
      <c r="AE11"/>
      <c r="AF11"/>
      <c r="AG11"/>
      <c r="AH11"/>
      <c r="AI11"/>
      <c r="AJ11"/>
      <c r="AK11"/>
      <c r="AL11"/>
      <c r="AM11"/>
      <c r="AN11"/>
      <c r="AO11"/>
      <c r="AP11"/>
    </row>
    <row r="12" spans="1:43" ht="14.1" customHeight="1" x14ac:dyDescent="0.3">
      <c r="A12" s="7" t="s">
        <v>1051</v>
      </c>
      <c r="B12" s="20">
        <v>5</v>
      </c>
      <c r="C12" s="20">
        <v>8.4</v>
      </c>
      <c r="D12" s="20">
        <v>14.6</v>
      </c>
      <c r="E12" s="20">
        <v>13.1</v>
      </c>
      <c r="F12" s="20">
        <v>9.6000000000000014</v>
      </c>
      <c r="G12" s="20">
        <v>8.2000000000000011</v>
      </c>
      <c r="H12" s="20">
        <v>19</v>
      </c>
      <c r="I12" s="20">
        <v>10.4</v>
      </c>
      <c r="J12" s="20">
        <v>10</v>
      </c>
      <c r="K12" s="20">
        <v>12.6</v>
      </c>
      <c r="L12" s="20">
        <v>11.4</v>
      </c>
      <c r="M12" s="20">
        <v>10.6</v>
      </c>
      <c r="N12" s="20">
        <v>7.8000000000000007</v>
      </c>
      <c r="O12" s="20">
        <v>10</v>
      </c>
      <c r="P12" s="20">
        <v>3.8</v>
      </c>
      <c r="Q12" s="20">
        <v>2.6</v>
      </c>
      <c r="R12" s="20">
        <v>9</v>
      </c>
      <c r="S12" s="20">
        <v>3.2</v>
      </c>
      <c r="T12" s="20">
        <v>4.2</v>
      </c>
      <c r="U12" s="20">
        <v>2.4</v>
      </c>
      <c r="V12" s="20">
        <v>2.6</v>
      </c>
      <c r="W12" s="20">
        <v>5.8000000000000007</v>
      </c>
      <c r="X12" s="20">
        <v>6.2</v>
      </c>
      <c r="Y12" s="20">
        <v>3</v>
      </c>
      <c r="Z12"/>
      <c r="AA12"/>
      <c r="AB12"/>
      <c r="AC12"/>
      <c r="AD12"/>
      <c r="AE12"/>
      <c r="AF12"/>
      <c r="AG12"/>
      <c r="AH12"/>
      <c r="AI12"/>
      <c r="AJ12"/>
      <c r="AK12"/>
      <c r="AL12"/>
      <c r="AM12"/>
      <c r="AN12"/>
      <c r="AO12"/>
      <c r="AP12"/>
    </row>
    <row r="13" spans="1:43" ht="14.1" customHeight="1" x14ac:dyDescent="0.3">
      <c r="A13" s="7" t="s">
        <v>1052</v>
      </c>
      <c r="B13" s="20">
        <v>4.8000000000000007</v>
      </c>
      <c r="C13" s="20">
        <v>4.5</v>
      </c>
      <c r="D13" s="20">
        <v>13.3</v>
      </c>
      <c r="E13" s="20">
        <v>12.1</v>
      </c>
      <c r="F13" s="20">
        <v>9.6000000000000014</v>
      </c>
      <c r="G13" s="20">
        <v>7.4</v>
      </c>
      <c r="H13" s="20">
        <v>18.2</v>
      </c>
      <c r="I13" s="20">
        <v>10.1</v>
      </c>
      <c r="J13" s="20">
        <v>8.8000000000000007</v>
      </c>
      <c r="K13" s="20">
        <v>12.6</v>
      </c>
      <c r="L13" s="20">
        <v>11.4</v>
      </c>
      <c r="M13" s="20">
        <v>10.6</v>
      </c>
      <c r="N13" s="20">
        <v>7.6000000000000014</v>
      </c>
      <c r="O13" s="20">
        <v>10.8</v>
      </c>
      <c r="P13" s="20">
        <v>3.2</v>
      </c>
      <c r="Q13" s="20">
        <v>2.6</v>
      </c>
      <c r="R13" s="20">
        <v>9</v>
      </c>
      <c r="S13" s="20">
        <v>3.2</v>
      </c>
      <c r="T13" s="20">
        <v>5</v>
      </c>
      <c r="U13" s="20">
        <v>3.2</v>
      </c>
      <c r="V13" s="20">
        <v>4.2</v>
      </c>
      <c r="W13" s="20">
        <v>5.8000000000000007</v>
      </c>
      <c r="X13" s="20">
        <v>6.2</v>
      </c>
      <c r="Y13" s="20">
        <v>3.2</v>
      </c>
      <c r="Z13"/>
      <c r="AA13"/>
      <c r="AB13"/>
      <c r="AC13"/>
      <c r="AD13"/>
      <c r="AE13"/>
      <c r="AF13"/>
      <c r="AG13"/>
      <c r="AH13"/>
      <c r="AI13"/>
      <c r="AJ13"/>
      <c r="AK13"/>
      <c r="AL13"/>
      <c r="AM13"/>
      <c r="AN13"/>
      <c r="AO13"/>
      <c r="AP13"/>
    </row>
    <row r="14" spans="1:43" ht="14.1" customHeight="1" x14ac:dyDescent="0.3">
      <c r="A14" s="7" t="s">
        <v>377</v>
      </c>
      <c r="B14" s="20">
        <v>5.4</v>
      </c>
      <c r="C14" s="20">
        <v>6.9</v>
      </c>
      <c r="D14" s="20">
        <v>13.5</v>
      </c>
      <c r="E14" s="20">
        <v>11.1</v>
      </c>
      <c r="F14" s="20">
        <v>13.2</v>
      </c>
      <c r="G14" s="20">
        <v>8.2000000000000011</v>
      </c>
      <c r="H14" s="20">
        <v>18.600000000000001</v>
      </c>
      <c r="I14" s="20">
        <v>10</v>
      </c>
      <c r="J14" s="20">
        <v>10</v>
      </c>
      <c r="K14" s="20">
        <v>14.8</v>
      </c>
      <c r="L14" s="20">
        <v>14.4</v>
      </c>
      <c r="M14" s="20">
        <v>10.6</v>
      </c>
      <c r="N14" s="20">
        <v>9.4</v>
      </c>
      <c r="O14" s="20">
        <v>10.6</v>
      </c>
      <c r="P14" s="20">
        <v>2.8</v>
      </c>
      <c r="Q14" s="20">
        <v>1.8</v>
      </c>
      <c r="R14" s="20">
        <v>10</v>
      </c>
      <c r="S14" s="20">
        <v>2.6</v>
      </c>
      <c r="T14" s="20">
        <v>5.8000000000000007</v>
      </c>
      <c r="U14" s="20">
        <v>5</v>
      </c>
      <c r="V14" s="20">
        <v>4.2</v>
      </c>
      <c r="W14" s="20">
        <v>4.2</v>
      </c>
      <c r="X14" s="20">
        <v>5.4</v>
      </c>
      <c r="Y14" s="20">
        <v>3</v>
      </c>
      <c r="Z14"/>
      <c r="AA14"/>
      <c r="AB14"/>
      <c r="AC14"/>
      <c r="AD14"/>
      <c r="AE14"/>
      <c r="AF14"/>
      <c r="AG14"/>
      <c r="AH14"/>
      <c r="AI14"/>
      <c r="AJ14"/>
      <c r="AK14"/>
      <c r="AL14"/>
      <c r="AM14"/>
      <c r="AN14"/>
      <c r="AO14"/>
      <c r="AP14"/>
    </row>
    <row r="15" spans="1:43" ht="14.1" customHeight="1" x14ac:dyDescent="0.3">
      <c r="A15" s="7" t="s">
        <v>376</v>
      </c>
      <c r="B15" s="20">
        <v>7.9</v>
      </c>
      <c r="C15" s="20">
        <v>7.9</v>
      </c>
      <c r="D15" s="20">
        <v>14.1</v>
      </c>
      <c r="E15" s="20">
        <v>10.5</v>
      </c>
      <c r="F15" s="20">
        <v>13.8</v>
      </c>
      <c r="G15" s="20">
        <v>9.2000000000000011</v>
      </c>
      <c r="H15" s="20">
        <v>18.399999999999999</v>
      </c>
      <c r="I15" s="20">
        <v>11.4</v>
      </c>
      <c r="J15" s="20">
        <v>11.8</v>
      </c>
      <c r="K15" s="20">
        <v>15.8</v>
      </c>
      <c r="L15" s="20">
        <v>14.8</v>
      </c>
      <c r="M15" s="20">
        <v>12.6</v>
      </c>
      <c r="N15" s="20">
        <v>11.4</v>
      </c>
      <c r="O15" s="20">
        <v>11.4</v>
      </c>
      <c r="P15" s="20">
        <v>2.8</v>
      </c>
      <c r="Q15" s="20">
        <v>1.2</v>
      </c>
      <c r="R15" s="20">
        <v>10.199999999999999</v>
      </c>
      <c r="S15" s="20">
        <v>3</v>
      </c>
      <c r="T15" s="20">
        <v>6</v>
      </c>
      <c r="U15" s="20">
        <v>5</v>
      </c>
      <c r="V15" s="20">
        <v>5</v>
      </c>
      <c r="W15" s="20">
        <v>5</v>
      </c>
      <c r="X15" s="20">
        <v>8.2000000000000011</v>
      </c>
      <c r="Y15" s="20">
        <v>4</v>
      </c>
      <c r="Z15"/>
      <c r="AA15"/>
      <c r="AB15"/>
      <c r="AC15"/>
      <c r="AD15"/>
      <c r="AE15"/>
      <c r="AF15"/>
      <c r="AG15"/>
      <c r="AH15"/>
      <c r="AI15"/>
      <c r="AJ15"/>
      <c r="AK15"/>
      <c r="AL15"/>
      <c r="AM15"/>
      <c r="AN15"/>
      <c r="AO15"/>
      <c r="AP15"/>
    </row>
    <row r="16" spans="1:43" ht="14.1" customHeight="1" x14ac:dyDescent="0.3">
      <c r="A16" s="7" t="s">
        <v>375</v>
      </c>
      <c r="B16" s="20">
        <v>7.9</v>
      </c>
      <c r="C16" s="20">
        <v>9.1</v>
      </c>
      <c r="D16" s="20">
        <v>14.1</v>
      </c>
      <c r="E16" s="20">
        <v>9.7000000000000011</v>
      </c>
      <c r="F16" s="20">
        <v>13.8</v>
      </c>
      <c r="G16" s="20">
        <v>9.2000000000000011</v>
      </c>
      <c r="H16" s="20">
        <v>18.8</v>
      </c>
      <c r="I16" s="20">
        <v>11.2</v>
      </c>
      <c r="J16" s="20">
        <v>12.6</v>
      </c>
      <c r="K16" s="20">
        <v>17.3</v>
      </c>
      <c r="L16" s="20">
        <v>16.3</v>
      </c>
      <c r="M16" s="20">
        <v>12.6</v>
      </c>
      <c r="N16" s="20">
        <v>12.8</v>
      </c>
      <c r="O16" s="20">
        <v>12.7</v>
      </c>
      <c r="P16" s="20">
        <v>5.4</v>
      </c>
      <c r="Q16" s="20">
        <v>2</v>
      </c>
      <c r="R16" s="20">
        <v>11.4</v>
      </c>
      <c r="S16" s="20">
        <v>4.2</v>
      </c>
      <c r="T16" s="20">
        <v>7.8000000000000007</v>
      </c>
      <c r="U16" s="20">
        <v>6</v>
      </c>
      <c r="V16" s="20">
        <v>4.2</v>
      </c>
      <c r="W16" s="20">
        <v>5.2</v>
      </c>
      <c r="X16" s="20">
        <v>8.2000000000000011</v>
      </c>
      <c r="Y16" s="20">
        <v>5.2</v>
      </c>
      <c r="Z16"/>
      <c r="AA16"/>
      <c r="AB16"/>
      <c r="AC16"/>
      <c r="AD16"/>
      <c r="AE16"/>
      <c r="AF16"/>
      <c r="AG16"/>
      <c r="AH16"/>
      <c r="AI16"/>
      <c r="AJ16"/>
      <c r="AK16"/>
      <c r="AL16"/>
      <c r="AM16"/>
      <c r="AN16"/>
      <c r="AO16"/>
      <c r="AP16"/>
    </row>
    <row r="17" spans="1:50" ht="14.1" customHeight="1" x14ac:dyDescent="0.3">
      <c r="A17" s="7" t="s">
        <v>374</v>
      </c>
      <c r="B17" s="20">
        <v>7.3000000000000007</v>
      </c>
      <c r="C17" s="20">
        <v>8.8000000000000007</v>
      </c>
      <c r="D17" s="20">
        <v>10.1</v>
      </c>
      <c r="E17" s="20">
        <v>9</v>
      </c>
      <c r="F17" s="20">
        <v>13.4</v>
      </c>
      <c r="G17" s="20">
        <v>9</v>
      </c>
      <c r="H17" s="20">
        <v>16.600000000000001</v>
      </c>
      <c r="I17" s="20">
        <v>12.2</v>
      </c>
      <c r="J17" s="20">
        <v>11</v>
      </c>
      <c r="K17" s="20">
        <v>17.5</v>
      </c>
      <c r="L17" s="20">
        <v>17.100000000000001</v>
      </c>
      <c r="M17" s="20">
        <v>12.8</v>
      </c>
      <c r="N17" s="20">
        <v>9.8000000000000007</v>
      </c>
      <c r="O17" s="20">
        <v>10.9</v>
      </c>
      <c r="P17" s="20">
        <v>7</v>
      </c>
      <c r="Q17" s="20">
        <v>4.4000000000000004</v>
      </c>
      <c r="R17" s="20">
        <v>11</v>
      </c>
      <c r="S17" s="20">
        <v>4.5</v>
      </c>
      <c r="T17" s="20">
        <v>7.4</v>
      </c>
      <c r="U17" s="20">
        <v>7.2</v>
      </c>
      <c r="V17" s="20">
        <v>5.4</v>
      </c>
      <c r="W17" s="20">
        <v>6.4</v>
      </c>
      <c r="X17" s="20">
        <v>9</v>
      </c>
      <c r="Y17" s="20">
        <v>5.2</v>
      </c>
      <c r="Z17"/>
      <c r="AA17"/>
      <c r="AB17"/>
      <c r="AC17"/>
      <c r="AD17"/>
      <c r="AE17"/>
      <c r="AF17"/>
      <c r="AG17"/>
      <c r="AH17"/>
      <c r="AI17"/>
      <c r="AJ17"/>
      <c r="AK17"/>
      <c r="AL17"/>
      <c r="AM17"/>
      <c r="AN17"/>
      <c r="AO17"/>
      <c r="AP17"/>
    </row>
    <row r="18" spans="1:50" ht="14.1" customHeight="1" x14ac:dyDescent="0.3">
      <c r="A18" s="7" t="s">
        <v>373</v>
      </c>
      <c r="B18" s="20">
        <v>6.1000000000000014</v>
      </c>
      <c r="C18" s="20">
        <v>9.5</v>
      </c>
      <c r="D18" s="20">
        <v>9.1</v>
      </c>
      <c r="E18" s="20">
        <v>6</v>
      </c>
      <c r="F18" s="20">
        <v>10.199999999999999</v>
      </c>
      <c r="G18" s="20">
        <v>6.6000000000000014</v>
      </c>
      <c r="H18" s="20">
        <v>11.6</v>
      </c>
      <c r="I18" s="20">
        <v>14.2</v>
      </c>
      <c r="J18" s="20">
        <v>9.4</v>
      </c>
      <c r="K18" s="20">
        <v>19.899999999999999</v>
      </c>
      <c r="L18" s="20">
        <v>25.8</v>
      </c>
      <c r="M18" s="20">
        <v>40.200000000000003</v>
      </c>
      <c r="N18" s="20">
        <v>16.399999999999999</v>
      </c>
      <c r="O18" s="20">
        <v>14</v>
      </c>
      <c r="P18" s="20">
        <v>9.2000000000000011</v>
      </c>
      <c r="Q18" s="20">
        <v>11.6</v>
      </c>
      <c r="R18" s="20">
        <v>30.4</v>
      </c>
      <c r="S18" s="20">
        <v>25</v>
      </c>
      <c r="T18" s="20">
        <v>21.4</v>
      </c>
      <c r="U18" s="20">
        <v>15.8</v>
      </c>
      <c r="V18" s="20">
        <v>28.2</v>
      </c>
      <c r="W18" s="20">
        <v>20.6</v>
      </c>
      <c r="X18" s="20">
        <v>18</v>
      </c>
      <c r="Y18" s="20">
        <v>8.2000000000000011</v>
      </c>
      <c r="Z18"/>
      <c r="AA18"/>
      <c r="AB18"/>
      <c r="AC18"/>
      <c r="AD18"/>
      <c r="AE18"/>
      <c r="AF18"/>
      <c r="AG18"/>
      <c r="AH18"/>
      <c r="AI18"/>
      <c r="AJ18"/>
      <c r="AK18"/>
      <c r="AL18"/>
      <c r="AM18"/>
      <c r="AN18"/>
      <c r="AO18"/>
      <c r="AP18"/>
    </row>
    <row r="19" spans="1:50" ht="14.1" customHeight="1" x14ac:dyDescent="0.3">
      <c r="A19" s="7" t="s">
        <v>372</v>
      </c>
      <c r="B19" s="20">
        <v>3.8</v>
      </c>
      <c r="C19" s="20">
        <v>9.3000000000000007</v>
      </c>
      <c r="D19" s="20">
        <v>5.1000000000000014</v>
      </c>
      <c r="E19" s="20">
        <v>4.2</v>
      </c>
      <c r="F19" s="20">
        <v>7</v>
      </c>
      <c r="G19" s="20">
        <v>5.4</v>
      </c>
      <c r="H19" s="20">
        <v>12</v>
      </c>
      <c r="I19" s="20">
        <v>13</v>
      </c>
      <c r="J19" s="20">
        <v>8</v>
      </c>
      <c r="K19" s="20">
        <v>24.9</v>
      </c>
      <c r="L19" s="20">
        <v>36.799999999999997</v>
      </c>
      <c r="M19" s="20">
        <v>44.400000000000013</v>
      </c>
      <c r="N19" s="20">
        <v>16.600000000000001</v>
      </c>
      <c r="O19" s="20">
        <v>14.5</v>
      </c>
      <c r="P19" s="20">
        <v>9.4</v>
      </c>
      <c r="Q19" s="20">
        <v>14.8</v>
      </c>
      <c r="R19" s="20">
        <v>36.4</v>
      </c>
      <c r="S19" s="20">
        <v>30.6</v>
      </c>
      <c r="T19" s="20">
        <v>24.6</v>
      </c>
      <c r="U19" s="20">
        <v>22</v>
      </c>
      <c r="V19" s="20">
        <v>33</v>
      </c>
      <c r="W19" s="20">
        <v>22.8</v>
      </c>
      <c r="X19" s="20">
        <v>16.399999999999999</v>
      </c>
      <c r="Y19" s="20">
        <v>10</v>
      </c>
      <c r="Z19"/>
      <c r="AA19"/>
      <c r="AB19"/>
      <c r="AC19"/>
      <c r="AD19"/>
      <c r="AE19"/>
      <c r="AF19"/>
      <c r="AG19"/>
      <c r="AH19"/>
      <c r="AI19"/>
      <c r="AJ19"/>
      <c r="AK19"/>
      <c r="AL19"/>
      <c r="AM19"/>
      <c r="AN19"/>
      <c r="AO19"/>
      <c r="AP19"/>
    </row>
    <row r="20" spans="1:50" ht="14.1" customHeight="1" x14ac:dyDescent="0.3">
      <c r="A20" s="7" t="s">
        <v>371</v>
      </c>
      <c r="B20" s="20">
        <v>5</v>
      </c>
      <c r="C20" s="20">
        <v>9.3000000000000007</v>
      </c>
      <c r="D20" s="20">
        <v>5.5</v>
      </c>
      <c r="E20" s="20">
        <v>5.2</v>
      </c>
      <c r="F20" s="20">
        <v>6.2</v>
      </c>
      <c r="G20" s="20">
        <v>7.2</v>
      </c>
      <c r="H20" s="20">
        <v>11.1</v>
      </c>
      <c r="I20" s="20">
        <v>13.8</v>
      </c>
      <c r="J20" s="20">
        <v>9.8000000000000007</v>
      </c>
      <c r="K20" s="20">
        <v>23.6</v>
      </c>
      <c r="L20" s="20">
        <v>45</v>
      </c>
      <c r="M20" s="20">
        <v>45.6</v>
      </c>
      <c r="N20" s="20">
        <v>24</v>
      </c>
      <c r="O20" s="20">
        <v>13.4</v>
      </c>
      <c r="P20" s="20">
        <v>14.2</v>
      </c>
      <c r="Q20" s="20">
        <v>15.4</v>
      </c>
      <c r="R20" s="20">
        <v>36.200000000000003</v>
      </c>
      <c r="S20" s="20">
        <v>36.4</v>
      </c>
      <c r="T20" s="20">
        <v>26.2</v>
      </c>
      <c r="U20" s="20">
        <v>33</v>
      </c>
      <c r="V20" s="20">
        <v>35</v>
      </c>
      <c r="W20" s="20">
        <v>39.200000000000003</v>
      </c>
      <c r="X20" s="20">
        <v>22.2</v>
      </c>
      <c r="Y20" s="20">
        <v>11.4</v>
      </c>
      <c r="Z20"/>
      <c r="AA20"/>
      <c r="AB20"/>
      <c r="AC20"/>
      <c r="AD20"/>
      <c r="AE20"/>
      <c r="AF20"/>
      <c r="AG20"/>
      <c r="AH20"/>
      <c r="AI20"/>
      <c r="AJ20"/>
      <c r="AK20"/>
      <c r="AL20"/>
      <c r="AM20"/>
      <c r="AN20"/>
      <c r="AO20"/>
      <c r="AP20"/>
    </row>
    <row r="21" spans="1:50" ht="14.1" customHeight="1" x14ac:dyDescent="0.3">
      <c r="A21" s="7" t="s">
        <v>370</v>
      </c>
      <c r="B21" s="20">
        <v>5</v>
      </c>
      <c r="C21" s="20">
        <v>9.3000000000000007</v>
      </c>
      <c r="D21" s="20">
        <v>5.7</v>
      </c>
      <c r="E21" s="20">
        <v>3.9</v>
      </c>
      <c r="F21" s="20">
        <v>6</v>
      </c>
      <c r="G21" s="20">
        <v>7.2</v>
      </c>
      <c r="H21" s="20">
        <v>11.1</v>
      </c>
      <c r="I21" s="20">
        <v>13.8</v>
      </c>
      <c r="J21" s="20">
        <v>9.8000000000000007</v>
      </c>
      <c r="K21" s="20">
        <v>23.8</v>
      </c>
      <c r="L21" s="20">
        <v>41</v>
      </c>
      <c r="M21" s="20">
        <v>40.799999999999997</v>
      </c>
      <c r="N21" s="20">
        <v>24</v>
      </c>
      <c r="O21" s="20">
        <v>15.4</v>
      </c>
      <c r="P21" s="20">
        <v>15.2</v>
      </c>
      <c r="Q21" s="20">
        <v>22.6</v>
      </c>
      <c r="R21" s="20">
        <v>38.799999999999997</v>
      </c>
      <c r="S21" s="20">
        <v>36.4</v>
      </c>
      <c r="T21" s="20">
        <v>26.2</v>
      </c>
      <c r="U21" s="20">
        <v>32.200000000000003</v>
      </c>
      <c r="V21" s="20">
        <v>33.799999999999997</v>
      </c>
      <c r="W21" s="20">
        <v>38.200000000000003</v>
      </c>
      <c r="X21" s="20">
        <v>27.6</v>
      </c>
      <c r="Y21" s="20">
        <v>10.199999999999999</v>
      </c>
      <c r="Z21"/>
      <c r="AA21"/>
      <c r="AB21"/>
      <c r="AC21"/>
      <c r="AD21"/>
      <c r="AE21"/>
      <c r="AF21"/>
      <c r="AG21"/>
      <c r="AH21"/>
      <c r="AI21"/>
      <c r="AJ21"/>
      <c r="AK21"/>
      <c r="AL21"/>
      <c r="AM21"/>
      <c r="AN21"/>
      <c r="AO21"/>
      <c r="AP21"/>
    </row>
    <row r="22" spans="1:50" ht="14.1" customHeight="1" x14ac:dyDescent="0.3">
      <c r="A22" s="7" t="s">
        <v>325</v>
      </c>
      <c r="B22" s="20">
        <v>0.2</v>
      </c>
      <c r="C22" s="20">
        <v>0.2</v>
      </c>
      <c r="D22" s="20">
        <v>0</v>
      </c>
      <c r="E22" s="20">
        <v>0.2</v>
      </c>
      <c r="F22" s="20">
        <v>0.4</v>
      </c>
      <c r="G22" s="20">
        <v>1</v>
      </c>
      <c r="H22" s="20">
        <v>5.2</v>
      </c>
      <c r="I22" s="20">
        <v>3.2</v>
      </c>
      <c r="J22" s="20">
        <v>1</v>
      </c>
      <c r="K22" s="20">
        <v>5.6000000000000014</v>
      </c>
      <c r="L22" s="20">
        <v>0.8</v>
      </c>
      <c r="M22" s="20">
        <v>1.2</v>
      </c>
      <c r="N22" s="20">
        <v>0</v>
      </c>
      <c r="O22" s="20">
        <v>2</v>
      </c>
      <c r="P22" s="20">
        <v>4</v>
      </c>
      <c r="Q22" s="20">
        <v>3.4</v>
      </c>
      <c r="R22" s="20">
        <v>10.6</v>
      </c>
      <c r="S22" s="20">
        <v>1</v>
      </c>
      <c r="T22" s="20">
        <v>0.8</v>
      </c>
      <c r="U22" s="20">
        <v>3.2</v>
      </c>
      <c r="V22" s="20">
        <v>0</v>
      </c>
      <c r="W22" s="20">
        <v>1</v>
      </c>
      <c r="X22" s="20">
        <v>10.6</v>
      </c>
      <c r="Y22" s="20">
        <v>2</v>
      </c>
      <c r="Z22"/>
      <c r="AA22"/>
      <c r="AB22"/>
      <c r="AC22"/>
      <c r="AD22"/>
      <c r="AE22"/>
      <c r="AF22"/>
      <c r="AG22"/>
      <c r="AH22"/>
      <c r="AI22"/>
      <c r="AJ22"/>
      <c r="AK22"/>
      <c r="AL22"/>
      <c r="AM22"/>
      <c r="AN22"/>
      <c r="AO22"/>
      <c r="AP22"/>
    </row>
    <row r="23" spans="1:50" ht="14.1" customHeight="1" x14ac:dyDescent="0.3">
      <c r="A23" s="21" t="s">
        <v>116</v>
      </c>
      <c r="B23" s="22">
        <f t="shared" ref="B23:Y23" si="0">MAX(B9:B22)</f>
        <v>7.9</v>
      </c>
      <c r="C23" s="22">
        <f t="shared" si="0"/>
        <v>9.5</v>
      </c>
      <c r="D23" s="22">
        <f t="shared" si="0"/>
        <v>14.6</v>
      </c>
      <c r="E23" s="22">
        <f t="shared" si="0"/>
        <v>13.2</v>
      </c>
      <c r="F23" s="22">
        <f t="shared" si="0"/>
        <v>13.8</v>
      </c>
      <c r="G23" s="22">
        <f t="shared" si="0"/>
        <v>9.2000000000000011</v>
      </c>
      <c r="H23" s="22">
        <f t="shared" si="0"/>
        <v>19</v>
      </c>
      <c r="I23" s="22">
        <f t="shared" si="0"/>
        <v>14.2</v>
      </c>
      <c r="J23" s="22">
        <f t="shared" si="0"/>
        <v>12.6</v>
      </c>
      <c r="K23" s="22">
        <f t="shared" si="0"/>
        <v>24.9</v>
      </c>
      <c r="L23" s="22">
        <f t="shared" si="0"/>
        <v>45</v>
      </c>
      <c r="M23" s="22">
        <f t="shared" si="0"/>
        <v>45.6</v>
      </c>
      <c r="N23" s="22">
        <f t="shared" si="0"/>
        <v>24</v>
      </c>
      <c r="O23" s="22">
        <f t="shared" si="0"/>
        <v>15.4</v>
      </c>
      <c r="P23" s="22">
        <f t="shared" si="0"/>
        <v>15.2</v>
      </c>
      <c r="Q23" s="22">
        <f t="shared" si="0"/>
        <v>22.6</v>
      </c>
      <c r="R23" s="22">
        <f t="shared" si="0"/>
        <v>38.799999999999997</v>
      </c>
      <c r="S23" s="22">
        <f t="shared" si="0"/>
        <v>36.4</v>
      </c>
      <c r="T23" s="22">
        <f t="shared" si="0"/>
        <v>26.2</v>
      </c>
      <c r="U23" s="22">
        <f t="shared" si="0"/>
        <v>33</v>
      </c>
      <c r="V23" s="22">
        <f t="shared" si="0"/>
        <v>35</v>
      </c>
      <c r="W23" s="22">
        <f t="shared" si="0"/>
        <v>39.200000000000003</v>
      </c>
      <c r="X23" s="22">
        <f t="shared" si="0"/>
        <v>27.6</v>
      </c>
      <c r="Y23" s="22">
        <f t="shared" si="0"/>
        <v>11.4</v>
      </c>
      <c r="Z23"/>
      <c r="AA23"/>
      <c r="AB23"/>
      <c r="AC23"/>
      <c r="AD23"/>
      <c r="AE23"/>
      <c r="AF23"/>
      <c r="AG23"/>
      <c r="AH23"/>
      <c r="AI23"/>
      <c r="AJ23"/>
      <c r="AK23"/>
      <c r="AL23"/>
      <c r="AM23"/>
      <c r="AN23"/>
      <c r="AO23"/>
      <c r="AP23"/>
    </row>
    <row r="24" spans="1:50" ht="14.1" customHeight="1" x14ac:dyDescent="0.3">
      <c r="A24" s="21" t="s">
        <v>117</v>
      </c>
      <c r="B24" s="23">
        <f t="shared" ref="B24:Y24" si="1">HOUR(B7)</f>
        <v>6</v>
      </c>
      <c r="C24" s="23">
        <f t="shared" si="1"/>
        <v>7</v>
      </c>
      <c r="D24" s="23">
        <f t="shared" si="1"/>
        <v>7</v>
      </c>
      <c r="E24" s="23">
        <f t="shared" si="1"/>
        <v>8</v>
      </c>
      <c r="F24" s="23">
        <f t="shared" si="1"/>
        <v>8</v>
      </c>
      <c r="G24" s="23">
        <f t="shared" si="1"/>
        <v>9</v>
      </c>
      <c r="H24" s="23">
        <f t="shared" si="1"/>
        <v>9</v>
      </c>
      <c r="I24" s="23">
        <f t="shared" si="1"/>
        <v>10</v>
      </c>
      <c r="J24" s="23">
        <f t="shared" si="1"/>
        <v>10</v>
      </c>
      <c r="K24" s="23">
        <f t="shared" si="1"/>
        <v>11</v>
      </c>
      <c r="L24" s="23">
        <f t="shared" si="1"/>
        <v>11</v>
      </c>
      <c r="M24" s="23">
        <f t="shared" si="1"/>
        <v>12</v>
      </c>
      <c r="N24" s="23">
        <f t="shared" si="1"/>
        <v>12</v>
      </c>
      <c r="O24" s="23">
        <f t="shared" si="1"/>
        <v>13</v>
      </c>
      <c r="P24" s="23">
        <f t="shared" si="1"/>
        <v>13</v>
      </c>
      <c r="Q24" s="23">
        <f t="shared" si="1"/>
        <v>14</v>
      </c>
      <c r="R24" s="23">
        <f t="shared" si="1"/>
        <v>14</v>
      </c>
      <c r="S24" s="23">
        <f t="shared" si="1"/>
        <v>15</v>
      </c>
      <c r="T24" s="23">
        <f t="shared" si="1"/>
        <v>15</v>
      </c>
      <c r="U24" s="23">
        <f t="shared" si="1"/>
        <v>16</v>
      </c>
      <c r="V24" s="23">
        <f t="shared" si="1"/>
        <v>16</v>
      </c>
      <c r="W24" s="23">
        <f t="shared" si="1"/>
        <v>17</v>
      </c>
      <c r="X24" s="23">
        <f t="shared" si="1"/>
        <v>17</v>
      </c>
      <c r="Y24" s="23">
        <f t="shared" si="1"/>
        <v>18</v>
      </c>
      <c r="Z24"/>
      <c r="AA24"/>
      <c r="AB24"/>
      <c r="AC24"/>
      <c r="AD24"/>
      <c r="AE24"/>
      <c r="AF24"/>
      <c r="AG24"/>
      <c r="AH24"/>
      <c r="AI24"/>
      <c r="AJ24"/>
      <c r="AK24"/>
      <c r="AL24"/>
      <c r="AM24"/>
      <c r="AN24"/>
      <c r="AO24"/>
      <c r="AP24"/>
    </row>
    <row r="25" spans="1:50" ht="14.1" customHeight="1" x14ac:dyDescent="0.3">
      <c r="A25" s="21"/>
      <c r="B25" s="23"/>
      <c r="C25" s="23"/>
      <c r="D25" s="23"/>
      <c r="E25" s="23"/>
      <c r="F25" s="23"/>
      <c r="G25" s="23"/>
      <c r="H25" s="23"/>
      <c r="I25" s="4"/>
      <c r="J25" s="4"/>
      <c r="K25" s="4"/>
      <c r="L25" s="4"/>
      <c r="M25" s="4"/>
      <c r="N25" s="4"/>
      <c r="O25" s="4"/>
      <c r="P25" s="4"/>
      <c r="Q25" s="4"/>
      <c r="R25" s="4"/>
      <c r="S25" s="4"/>
      <c r="T25" s="4"/>
      <c r="U25" s="4"/>
      <c r="V25" s="4"/>
      <c r="W25" s="4"/>
      <c r="X25" s="4"/>
      <c r="Y25" s="4"/>
      <c r="Z25"/>
      <c r="AA25"/>
      <c r="AB25"/>
      <c r="AC25"/>
      <c r="AD25"/>
      <c r="AE25"/>
      <c r="AF25"/>
      <c r="AG25"/>
      <c r="AH25"/>
      <c r="AI25"/>
      <c r="AJ25"/>
      <c r="AK25"/>
      <c r="AL25"/>
      <c r="AM25"/>
      <c r="AN25"/>
      <c r="AO25"/>
      <c r="AP25"/>
    </row>
    <row r="26" spans="1:50" ht="14.1" customHeight="1" x14ac:dyDescent="0.3">
      <c r="A26" s="4"/>
      <c r="B26" s="4"/>
      <c r="C26" s="4"/>
      <c r="D26" s="4"/>
      <c r="E26" s="4"/>
      <c r="F26" s="4"/>
      <c r="G26" s="4"/>
      <c r="H26" s="4"/>
      <c r="I26" s="4"/>
      <c r="J26" s="4"/>
      <c r="K26" s="4"/>
      <c r="L26" s="4"/>
      <c r="M26" s="4"/>
      <c r="N26" s="4"/>
      <c r="O26" s="4"/>
      <c r="P26" s="4"/>
      <c r="Q26" s="4"/>
      <c r="R26" s="4"/>
      <c r="S26" s="4"/>
      <c r="T26" s="4"/>
      <c r="U26" s="4"/>
      <c r="V26" s="4"/>
      <c r="W26" s="4"/>
      <c r="X26" s="4"/>
      <c r="Y26" s="4"/>
      <c r="Z26"/>
      <c r="AA26"/>
      <c r="AB26"/>
      <c r="AC26"/>
      <c r="AD26"/>
      <c r="AE26"/>
      <c r="AF26"/>
      <c r="AG26"/>
      <c r="AH26"/>
      <c r="AI26"/>
      <c r="AJ26"/>
      <c r="AK26"/>
      <c r="AL26"/>
      <c r="AM26"/>
      <c r="AN26"/>
      <c r="AO26"/>
      <c r="AP26"/>
    </row>
    <row r="27" spans="1:50" ht="14.1" customHeight="1" x14ac:dyDescent="0.3">
      <c r="A27" s="15" t="s">
        <v>1239</v>
      </c>
      <c r="B27" s="13"/>
      <c r="C27" s="13"/>
      <c r="D27" s="13"/>
      <c r="E27" s="13"/>
      <c r="F27" s="13"/>
      <c r="G27" s="13"/>
      <c r="H27" s="13"/>
      <c r="I27" s="13"/>
      <c r="J27" s="13"/>
      <c r="K27" s="13"/>
      <c r="L27" s="13"/>
      <c r="M27" s="13"/>
      <c r="N27" s="13"/>
      <c r="O27" s="13"/>
      <c r="P27" s="13"/>
      <c r="Q27" s="13"/>
      <c r="R27" s="13"/>
      <c r="S27" s="13"/>
      <c r="T27" s="13"/>
      <c r="U27" s="13"/>
      <c r="V27" s="13"/>
      <c r="W27" s="13"/>
      <c r="X27" s="13"/>
      <c r="Y27"/>
      <c r="Z27"/>
      <c r="AA27"/>
      <c r="AB27"/>
      <c r="AC27"/>
      <c r="AD27"/>
      <c r="AE27"/>
      <c r="AF27"/>
      <c r="AG27"/>
      <c r="AH27"/>
      <c r="AI27"/>
      <c r="AJ27"/>
      <c r="AK27"/>
      <c r="AL27"/>
    </row>
    <row r="28" spans="1:50" ht="14.1" customHeight="1" x14ac:dyDescent="0.3">
      <c r="A28" s="16" t="s">
        <v>82</v>
      </c>
      <c r="B28" s="16">
        <v>1002</v>
      </c>
      <c r="C28" s="16">
        <v>1004</v>
      </c>
      <c r="D28" s="94">
        <v>1006</v>
      </c>
      <c r="E28" s="16">
        <v>1008</v>
      </c>
      <c r="F28" s="16">
        <v>1010</v>
      </c>
      <c r="G28" s="16">
        <v>1012</v>
      </c>
      <c r="H28" s="95">
        <v>1014</v>
      </c>
      <c r="I28" s="16">
        <v>1016</v>
      </c>
      <c r="J28" s="16">
        <v>1018</v>
      </c>
      <c r="K28" s="16">
        <v>1020</v>
      </c>
      <c r="L28" s="16">
        <v>1022</v>
      </c>
      <c r="M28" s="16">
        <v>1024</v>
      </c>
      <c r="N28" s="16">
        <v>1026</v>
      </c>
      <c r="O28" s="16">
        <v>1028</v>
      </c>
      <c r="P28" s="16">
        <v>1030</v>
      </c>
      <c r="Q28" s="16">
        <v>1032</v>
      </c>
      <c r="R28" s="16">
        <v>1034</v>
      </c>
      <c r="S28" s="16">
        <v>1036</v>
      </c>
      <c r="T28" s="16">
        <v>1038</v>
      </c>
      <c r="U28" s="16">
        <v>1040</v>
      </c>
      <c r="V28" s="16">
        <v>1042</v>
      </c>
      <c r="W28" s="16">
        <v>1044</v>
      </c>
      <c r="X28" s="16">
        <v>1046</v>
      </c>
      <c r="Y28"/>
      <c r="Z28"/>
      <c r="AA28"/>
      <c r="AB28"/>
      <c r="AC28"/>
      <c r="AD28"/>
      <c r="AE28"/>
      <c r="AF28"/>
      <c r="AG28"/>
      <c r="AH28"/>
      <c r="AI28"/>
      <c r="AJ28"/>
      <c r="AK28"/>
      <c r="AL28"/>
    </row>
    <row r="29" spans="1:50" ht="14.1" customHeight="1" x14ac:dyDescent="0.3">
      <c r="A29" s="18" t="s">
        <v>83</v>
      </c>
      <c r="B29" s="18" t="s">
        <v>1155</v>
      </c>
      <c r="C29" s="18" t="s">
        <v>1156</v>
      </c>
      <c r="D29" s="97" t="s">
        <v>1157</v>
      </c>
      <c r="E29" s="18" t="s">
        <v>1158</v>
      </c>
      <c r="F29" s="18" t="s">
        <v>836</v>
      </c>
      <c r="G29" s="18" t="s">
        <v>1159</v>
      </c>
      <c r="H29" s="211" t="s">
        <v>1160</v>
      </c>
      <c r="I29" s="18" t="s">
        <v>1161</v>
      </c>
      <c r="J29" s="18" t="s">
        <v>1162</v>
      </c>
      <c r="K29" s="18" t="s">
        <v>1163</v>
      </c>
      <c r="L29" s="18" t="s">
        <v>1062</v>
      </c>
      <c r="M29" s="18" t="s">
        <v>1063</v>
      </c>
      <c r="N29" s="18" t="s">
        <v>1064</v>
      </c>
      <c r="O29" s="18" t="s">
        <v>1065</v>
      </c>
      <c r="P29" s="18" t="s">
        <v>1066</v>
      </c>
      <c r="Q29" s="18" t="s">
        <v>1067</v>
      </c>
      <c r="R29" s="18" t="s">
        <v>1164</v>
      </c>
      <c r="S29" s="18" t="s">
        <v>1165</v>
      </c>
      <c r="T29" s="18" t="s">
        <v>1166</v>
      </c>
      <c r="U29" s="18" t="s">
        <v>1167</v>
      </c>
      <c r="V29" s="18" t="s">
        <v>1071</v>
      </c>
      <c r="W29" s="18" t="s">
        <v>1072</v>
      </c>
      <c r="X29" s="18" t="s">
        <v>640</v>
      </c>
      <c r="Y29"/>
      <c r="Z29"/>
      <c r="AA29"/>
      <c r="AB29"/>
      <c r="AC29"/>
      <c r="AD29"/>
      <c r="AE29"/>
      <c r="AF29"/>
      <c r="AG29"/>
      <c r="AH29"/>
      <c r="AI29"/>
      <c r="AJ29"/>
      <c r="AK29"/>
      <c r="AL29"/>
    </row>
    <row r="30" spans="1:50" ht="14.1" customHeight="1" x14ac:dyDescent="0.3">
      <c r="A30"/>
      <c r="B30"/>
      <c r="C30"/>
      <c r="D30"/>
      <c r="E30"/>
      <c r="F30"/>
      <c r="G30"/>
      <c r="H30"/>
      <c r="I30"/>
      <c r="J30"/>
      <c r="K30"/>
      <c r="L30"/>
      <c r="M30"/>
      <c r="N30"/>
      <c r="O30"/>
      <c r="P30"/>
      <c r="Q30"/>
      <c r="R30"/>
      <c r="S30"/>
      <c r="T30"/>
      <c r="U30"/>
      <c r="V30"/>
      <c r="W30"/>
      <c r="X30"/>
      <c r="Y30"/>
      <c r="Z30"/>
      <c r="AA30"/>
      <c r="AB30"/>
      <c r="AC30"/>
      <c r="AD30"/>
      <c r="AE30"/>
      <c r="AF30"/>
      <c r="AG30"/>
      <c r="AH30"/>
      <c r="AI30"/>
      <c r="AJ30"/>
      <c r="AK30"/>
      <c r="AL30"/>
    </row>
    <row r="31" spans="1:50" ht="14.1" customHeight="1" x14ac:dyDescent="0.3">
      <c r="A31" s="7" t="s">
        <v>325</v>
      </c>
      <c r="B31" s="20">
        <v>2.6</v>
      </c>
      <c r="C31" s="20">
        <v>5.2</v>
      </c>
      <c r="D31" s="23">
        <v>18.8</v>
      </c>
      <c r="E31" s="20">
        <v>27.6</v>
      </c>
      <c r="F31" s="20">
        <v>13.8</v>
      </c>
      <c r="G31" s="20">
        <v>5.2</v>
      </c>
      <c r="H31" s="20">
        <v>14.4</v>
      </c>
      <c r="I31" s="20">
        <v>53</v>
      </c>
      <c r="J31" s="20">
        <v>12</v>
      </c>
      <c r="K31" s="20">
        <v>8.2000000000000011</v>
      </c>
      <c r="L31" s="20">
        <v>7.6000000000000014</v>
      </c>
      <c r="M31" s="20">
        <v>10.6</v>
      </c>
      <c r="N31" s="20">
        <v>16</v>
      </c>
      <c r="O31" s="20">
        <v>10</v>
      </c>
      <c r="P31" s="20">
        <v>9</v>
      </c>
      <c r="Q31" s="20">
        <v>7.8000000000000007</v>
      </c>
      <c r="R31" s="20">
        <v>5.4</v>
      </c>
      <c r="S31" s="20">
        <v>4.4000000000000004</v>
      </c>
      <c r="T31" s="20">
        <v>2.4</v>
      </c>
      <c r="U31" s="20">
        <v>12.2</v>
      </c>
      <c r="V31" s="20">
        <v>7.6000000000000014</v>
      </c>
      <c r="W31" s="20">
        <v>8.2000000000000011</v>
      </c>
      <c r="X31" s="20">
        <v>11</v>
      </c>
      <c r="Y31"/>
      <c r="Z31"/>
      <c r="AA31" s="212"/>
      <c r="AB31" s="213"/>
      <c r="AC31" s="213"/>
      <c r="AD31" s="213"/>
      <c r="AE31" s="213"/>
      <c r="AF31" s="213"/>
      <c r="AG31" s="213"/>
      <c r="AH31" s="213"/>
      <c r="AI31" s="213"/>
      <c r="AJ31" s="213"/>
      <c r="AK31" s="213"/>
      <c r="AL31" s="213"/>
      <c r="AM31" s="213"/>
      <c r="AN31" s="213"/>
      <c r="AO31" s="213"/>
      <c r="AP31" s="213"/>
      <c r="AQ31" s="213"/>
      <c r="AR31" s="213"/>
      <c r="AS31" s="213"/>
      <c r="AT31" s="213"/>
      <c r="AU31" s="213"/>
      <c r="AV31" s="213"/>
      <c r="AW31" s="213"/>
      <c r="AX31" s="213"/>
    </row>
    <row r="32" spans="1:50" ht="14.1" customHeight="1" x14ac:dyDescent="0.3">
      <c r="A32" s="7" t="s">
        <v>370</v>
      </c>
      <c r="B32" s="20">
        <v>2.6</v>
      </c>
      <c r="C32" s="20">
        <v>5.2</v>
      </c>
      <c r="D32" s="23">
        <v>18.8</v>
      </c>
      <c r="E32" s="20">
        <v>28.6</v>
      </c>
      <c r="F32" s="20">
        <v>14.6</v>
      </c>
      <c r="G32" s="20">
        <v>5.2</v>
      </c>
      <c r="H32" s="20">
        <v>13.6</v>
      </c>
      <c r="I32" s="20">
        <v>53</v>
      </c>
      <c r="J32" s="20">
        <v>12.8</v>
      </c>
      <c r="K32" s="20">
        <v>8.2000000000000011</v>
      </c>
      <c r="L32" s="20">
        <v>8.4</v>
      </c>
      <c r="M32" s="20">
        <v>10.4</v>
      </c>
      <c r="N32" s="20">
        <v>16.2</v>
      </c>
      <c r="O32" s="20">
        <v>10</v>
      </c>
      <c r="P32" s="20">
        <v>9</v>
      </c>
      <c r="Q32" s="20">
        <v>7.8000000000000007</v>
      </c>
      <c r="R32" s="20">
        <v>5.4</v>
      </c>
      <c r="S32" s="20">
        <v>4.4000000000000004</v>
      </c>
      <c r="T32" s="20">
        <v>3</v>
      </c>
      <c r="U32" s="20">
        <v>12.2</v>
      </c>
      <c r="V32" s="20">
        <v>7.6000000000000014</v>
      </c>
      <c r="W32" s="20">
        <v>8.4</v>
      </c>
      <c r="X32" s="20">
        <v>11</v>
      </c>
      <c r="Y32"/>
      <c r="Z32"/>
      <c r="AA32" s="212"/>
      <c r="AB32" s="213"/>
      <c r="AC32" s="213"/>
      <c r="AD32" s="213"/>
      <c r="AE32" s="213"/>
      <c r="AF32" s="213"/>
      <c r="AG32" s="213"/>
      <c r="AH32" s="213"/>
      <c r="AI32" s="213"/>
      <c r="AJ32" s="213"/>
      <c r="AK32" s="213"/>
      <c r="AL32" s="213"/>
      <c r="AM32" s="213"/>
      <c r="AN32" s="213"/>
      <c r="AO32" s="213"/>
      <c r="AP32" s="213"/>
      <c r="AQ32" s="213"/>
      <c r="AR32" s="213"/>
      <c r="AS32" s="213"/>
      <c r="AT32" s="213"/>
      <c r="AU32" s="213"/>
      <c r="AV32" s="213"/>
      <c r="AW32" s="213"/>
      <c r="AX32" s="213"/>
    </row>
    <row r="33" spans="1:50" ht="14.1" customHeight="1" x14ac:dyDescent="0.3">
      <c r="A33" s="7" t="s">
        <v>371</v>
      </c>
      <c r="B33" s="20">
        <v>2.2000000000000002</v>
      </c>
      <c r="C33" s="20">
        <v>8</v>
      </c>
      <c r="D33" s="23">
        <v>17.2</v>
      </c>
      <c r="E33" s="20">
        <v>30.4</v>
      </c>
      <c r="F33" s="20">
        <v>15.8</v>
      </c>
      <c r="G33" s="20">
        <v>6</v>
      </c>
      <c r="H33" s="20">
        <v>14</v>
      </c>
      <c r="I33" s="20">
        <v>57.2</v>
      </c>
      <c r="J33" s="20">
        <v>10.6</v>
      </c>
      <c r="K33" s="20">
        <v>6.4</v>
      </c>
      <c r="L33" s="20">
        <v>6.4</v>
      </c>
      <c r="M33" s="20">
        <v>8.8000000000000007</v>
      </c>
      <c r="N33" s="20">
        <v>16</v>
      </c>
      <c r="O33" s="20">
        <v>8.6</v>
      </c>
      <c r="P33" s="20">
        <v>9.2000000000000011</v>
      </c>
      <c r="Q33" s="20">
        <v>7.8000000000000007</v>
      </c>
      <c r="R33" s="20">
        <v>5.3000000000000007</v>
      </c>
      <c r="S33" s="20">
        <v>2.6</v>
      </c>
      <c r="T33" s="20">
        <v>4</v>
      </c>
      <c r="U33" s="20">
        <v>11</v>
      </c>
      <c r="V33" s="20">
        <v>6.4</v>
      </c>
      <c r="W33" s="20">
        <v>7.8000000000000007</v>
      </c>
      <c r="X33" s="20">
        <v>9</v>
      </c>
      <c r="Y33"/>
      <c r="Z33"/>
      <c r="AA33" s="212"/>
      <c r="AB33" s="213"/>
      <c r="AC33" s="213"/>
      <c r="AD33" s="213"/>
      <c r="AE33" s="213"/>
      <c r="AF33" s="213"/>
      <c r="AG33" s="213"/>
      <c r="AH33" s="213"/>
      <c r="AI33" s="213"/>
      <c r="AJ33" s="213"/>
      <c r="AK33" s="213"/>
      <c r="AL33" s="213"/>
      <c r="AM33" s="213"/>
      <c r="AN33" s="213"/>
      <c r="AO33" s="213"/>
      <c r="AP33" s="213"/>
      <c r="AQ33" s="213"/>
      <c r="AR33" s="213"/>
      <c r="AS33" s="213"/>
      <c r="AT33" s="213"/>
      <c r="AU33" s="213"/>
      <c r="AV33" s="213"/>
      <c r="AW33" s="213"/>
      <c r="AX33" s="213"/>
    </row>
    <row r="34" spans="1:50" ht="14.1" customHeight="1" x14ac:dyDescent="0.3">
      <c r="A34" s="7" t="s">
        <v>372</v>
      </c>
      <c r="B34" s="20">
        <v>2.2000000000000002</v>
      </c>
      <c r="C34" s="20">
        <v>5.2</v>
      </c>
      <c r="D34" s="23">
        <v>8.6</v>
      </c>
      <c r="E34" s="20">
        <v>21.2</v>
      </c>
      <c r="F34" s="20">
        <v>13.4</v>
      </c>
      <c r="G34" s="20">
        <v>5.2</v>
      </c>
      <c r="H34" s="20">
        <v>11.8</v>
      </c>
      <c r="I34" s="20">
        <v>44.8</v>
      </c>
      <c r="J34" s="20">
        <v>8.8000000000000007</v>
      </c>
      <c r="K34" s="20">
        <v>5.2</v>
      </c>
      <c r="L34" s="20">
        <v>7.4</v>
      </c>
      <c r="M34" s="20">
        <v>9.8000000000000007</v>
      </c>
      <c r="N34" s="20">
        <v>14.8</v>
      </c>
      <c r="O34" s="20">
        <v>7.2</v>
      </c>
      <c r="P34" s="20">
        <v>7.2</v>
      </c>
      <c r="Q34" s="20">
        <v>7.2</v>
      </c>
      <c r="R34" s="20">
        <v>6.3000000000000007</v>
      </c>
      <c r="S34" s="20">
        <v>4.8000000000000007</v>
      </c>
      <c r="T34" s="20">
        <v>3.2</v>
      </c>
      <c r="U34" s="20">
        <v>11.7</v>
      </c>
      <c r="V34" s="20">
        <v>9.4</v>
      </c>
      <c r="W34" s="20">
        <v>12</v>
      </c>
      <c r="X34" s="20">
        <v>10.6</v>
      </c>
      <c r="Y34"/>
      <c r="Z34"/>
      <c r="AA34" s="212"/>
      <c r="AB34" s="213"/>
      <c r="AC34" s="213"/>
      <c r="AD34" s="213"/>
      <c r="AE34" s="213"/>
      <c r="AF34" s="213"/>
      <c r="AG34" s="213"/>
      <c r="AH34" s="213"/>
      <c r="AI34" s="213"/>
      <c r="AJ34" s="213"/>
      <c r="AK34" s="213"/>
      <c r="AL34" s="213"/>
      <c r="AM34" s="213"/>
      <c r="AN34" s="213"/>
      <c r="AO34" s="213"/>
      <c r="AP34" s="213"/>
      <c r="AQ34" s="213"/>
      <c r="AR34" s="213"/>
      <c r="AS34" s="213"/>
      <c r="AT34" s="213"/>
      <c r="AU34" s="213"/>
      <c r="AV34" s="213"/>
      <c r="AW34" s="213"/>
      <c r="AX34" s="213"/>
    </row>
    <row r="35" spans="1:50" ht="14.1" customHeight="1" x14ac:dyDescent="0.3">
      <c r="A35" s="7" t="s">
        <v>373</v>
      </c>
      <c r="B35" s="20">
        <v>2</v>
      </c>
      <c r="C35" s="20">
        <v>3.2</v>
      </c>
      <c r="D35" s="23">
        <v>6.4</v>
      </c>
      <c r="E35" s="20">
        <v>9.8000000000000007</v>
      </c>
      <c r="F35" s="20">
        <v>6.4</v>
      </c>
      <c r="G35" s="20">
        <v>3.6</v>
      </c>
      <c r="H35" s="20">
        <v>3.8</v>
      </c>
      <c r="I35" s="20">
        <v>8.5</v>
      </c>
      <c r="J35" s="20">
        <v>3.2</v>
      </c>
      <c r="K35" s="20">
        <v>2.2000000000000002</v>
      </c>
      <c r="L35" s="20">
        <v>5.4</v>
      </c>
      <c r="M35" s="20">
        <v>16</v>
      </c>
      <c r="N35" s="20">
        <v>3.8</v>
      </c>
      <c r="O35" s="20">
        <v>5.4</v>
      </c>
      <c r="P35" s="20">
        <v>5.2</v>
      </c>
      <c r="Q35" s="20">
        <v>7</v>
      </c>
      <c r="R35" s="20">
        <v>6.6000000000000014</v>
      </c>
      <c r="S35" s="20">
        <v>11.4</v>
      </c>
      <c r="T35" s="20">
        <v>5.6000000000000014</v>
      </c>
      <c r="U35" s="20">
        <v>10.5</v>
      </c>
      <c r="V35" s="20">
        <v>13</v>
      </c>
      <c r="W35" s="20">
        <v>17.8</v>
      </c>
      <c r="X35" s="20">
        <v>13.4</v>
      </c>
      <c r="Y35"/>
      <c r="Z35"/>
      <c r="AA35" s="212"/>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row>
    <row r="36" spans="1:50" ht="14.1" customHeight="1" x14ac:dyDescent="0.3">
      <c r="A36" s="7" t="s">
        <v>374</v>
      </c>
      <c r="B36" s="20">
        <v>2</v>
      </c>
      <c r="C36" s="20">
        <v>2.2000000000000002</v>
      </c>
      <c r="D36" s="23">
        <v>5</v>
      </c>
      <c r="E36" s="20">
        <v>3.4</v>
      </c>
      <c r="F36" s="20">
        <v>6</v>
      </c>
      <c r="G36" s="20">
        <v>3.4</v>
      </c>
      <c r="H36" s="20">
        <v>3.2</v>
      </c>
      <c r="I36" s="20">
        <v>4.4000000000000004</v>
      </c>
      <c r="J36" s="20">
        <v>3</v>
      </c>
      <c r="K36" s="20">
        <v>2</v>
      </c>
      <c r="L36" s="20">
        <v>5.6000000000000014</v>
      </c>
      <c r="M36" s="20">
        <v>13</v>
      </c>
      <c r="N36" s="20">
        <v>3.6</v>
      </c>
      <c r="O36" s="20">
        <v>5</v>
      </c>
      <c r="P36" s="20">
        <v>6</v>
      </c>
      <c r="Q36" s="20">
        <v>5.6000000000000014</v>
      </c>
      <c r="R36" s="20">
        <v>6.3000000000000007</v>
      </c>
      <c r="S36" s="20">
        <v>15.4</v>
      </c>
      <c r="T36" s="20">
        <v>7.2</v>
      </c>
      <c r="U36" s="20">
        <v>11.5</v>
      </c>
      <c r="V36" s="20">
        <v>14</v>
      </c>
      <c r="W36" s="20">
        <v>18.8</v>
      </c>
      <c r="X36" s="20">
        <v>13.4</v>
      </c>
      <c r="Y36"/>
      <c r="Z36"/>
      <c r="AA36" s="212"/>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row>
    <row r="37" spans="1:50" ht="14.1" customHeight="1" x14ac:dyDescent="0.3">
      <c r="A37" s="7" t="s">
        <v>375</v>
      </c>
      <c r="B37" s="20">
        <v>1.2</v>
      </c>
      <c r="C37" s="20">
        <v>3</v>
      </c>
      <c r="D37" s="23">
        <v>5</v>
      </c>
      <c r="E37" s="20">
        <v>3.4</v>
      </c>
      <c r="F37" s="20">
        <v>5.2</v>
      </c>
      <c r="G37" s="20">
        <v>3.2</v>
      </c>
      <c r="H37" s="20">
        <v>3.2</v>
      </c>
      <c r="I37" s="20">
        <v>3.3</v>
      </c>
      <c r="J37" s="20">
        <v>3</v>
      </c>
      <c r="K37" s="20">
        <v>2.2000000000000002</v>
      </c>
      <c r="L37" s="20">
        <v>5.6000000000000014</v>
      </c>
      <c r="M37" s="20">
        <v>12.6</v>
      </c>
      <c r="N37" s="20">
        <v>5.4</v>
      </c>
      <c r="O37" s="20">
        <v>4.2</v>
      </c>
      <c r="P37" s="20">
        <v>6.2</v>
      </c>
      <c r="Q37" s="20">
        <v>5.6000000000000014</v>
      </c>
      <c r="R37" s="20">
        <v>5.5</v>
      </c>
      <c r="S37" s="20">
        <v>15.2</v>
      </c>
      <c r="T37" s="20">
        <v>5.6000000000000014</v>
      </c>
      <c r="U37" s="20">
        <v>10.3</v>
      </c>
      <c r="V37" s="20">
        <v>12.4</v>
      </c>
      <c r="W37" s="20">
        <v>15.2</v>
      </c>
      <c r="X37" s="20">
        <v>11</v>
      </c>
      <c r="Y37"/>
      <c r="Z37"/>
      <c r="AA37" s="212"/>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row>
    <row r="38" spans="1:50" ht="14.1" customHeight="1" x14ac:dyDescent="0.3">
      <c r="A38" s="7" t="s">
        <v>376</v>
      </c>
      <c r="B38" s="20">
        <v>2</v>
      </c>
      <c r="C38" s="20">
        <v>3</v>
      </c>
      <c r="D38" s="23">
        <v>4.2</v>
      </c>
      <c r="E38" s="20">
        <v>3.4</v>
      </c>
      <c r="F38" s="20">
        <v>4.2</v>
      </c>
      <c r="G38" s="20">
        <v>4</v>
      </c>
      <c r="H38" s="20">
        <v>3.2</v>
      </c>
      <c r="I38" s="20">
        <v>3.5</v>
      </c>
      <c r="J38" s="20">
        <v>3</v>
      </c>
      <c r="K38" s="20">
        <v>2.2000000000000002</v>
      </c>
      <c r="L38" s="20">
        <v>6.4</v>
      </c>
      <c r="M38" s="20">
        <v>12.4</v>
      </c>
      <c r="N38" s="20">
        <v>5.4</v>
      </c>
      <c r="O38" s="20">
        <v>5.2</v>
      </c>
      <c r="P38" s="20">
        <v>5.4</v>
      </c>
      <c r="Q38" s="20">
        <v>5.4</v>
      </c>
      <c r="R38" s="20">
        <v>5.3000000000000007</v>
      </c>
      <c r="S38" s="20">
        <v>15.2</v>
      </c>
      <c r="T38" s="20">
        <v>5.6000000000000014</v>
      </c>
      <c r="U38" s="20">
        <v>9.4</v>
      </c>
      <c r="V38" s="20">
        <v>9.2000000000000011</v>
      </c>
      <c r="W38" s="20">
        <v>14.4</v>
      </c>
      <c r="X38" s="20">
        <v>10.8</v>
      </c>
      <c r="Y38"/>
      <c r="Z38"/>
      <c r="AA38" s="212"/>
      <c r="AB38" s="213"/>
      <c r="AC38" s="213"/>
      <c r="AD38" s="213"/>
      <c r="AE38" s="213"/>
      <c r="AF38" s="213"/>
      <c r="AG38" s="213"/>
      <c r="AH38" s="213"/>
      <c r="AI38" s="213"/>
      <c r="AJ38" s="213"/>
      <c r="AK38" s="213"/>
      <c r="AL38" s="213"/>
      <c r="AM38" s="213"/>
      <c r="AN38" s="213"/>
      <c r="AO38" s="213"/>
      <c r="AP38" s="213"/>
      <c r="AQ38" s="213"/>
      <c r="AR38" s="213"/>
      <c r="AS38" s="213"/>
      <c r="AT38" s="213"/>
      <c r="AU38" s="213"/>
      <c r="AV38" s="213"/>
      <c r="AW38" s="213"/>
      <c r="AX38" s="213"/>
    </row>
    <row r="39" spans="1:50" ht="14.1" customHeight="1" x14ac:dyDescent="0.3">
      <c r="A39" s="7" t="s">
        <v>377</v>
      </c>
      <c r="B39" s="20">
        <v>4</v>
      </c>
      <c r="C39" s="20">
        <v>3</v>
      </c>
      <c r="D39" s="23">
        <v>5</v>
      </c>
      <c r="E39" s="20">
        <v>3.6</v>
      </c>
      <c r="F39" s="20">
        <v>6.2</v>
      </c>
      <c r="G39" s="20">
        <v>4</v>
      </c>
      <c r="H39" s="20">
        <v>3</v>
      </c>
      <c r="I39" s="20">
        <v>3.3</v>
      </c>
      <c r="J39" s="20">
        <v>3</v>
      </c>
      <c r="K39" s="20">
        <v>1.4</v>
      </c>
      <c r="L39" s="20">
        <v>6.4</v>
      </c>
      <c r="M39" s="20">
        <v>12.2</v>
      </c>
      <c r="N39" s="20">
        <v>5.2</v>
      </c>
      <c r="O39" s="20">
        <v>6</v>
      </c>
      <c r="P39" s="20">
        <v>5.8000000000000007</v>
      </c>
      <c r="Q39" s="20">
        <v>5.9</v>
      </c>
      <c r="R39" s="20">
        <v>6.2</v>
      </c>
      <c r="S39" s="20">
        <v>14.2</v>
      </c>
      <c r="T39" s="20">
        <v>5.4</v>
      </c>
      <c r="U39" s="20">
        <v>8.2000000000000011</v>
      </c>
      <c r="V39" s="20">
        <v>7.7</v>
      </c>
      <c r="W39" s="20">
        <v>12.8</v>
      </c>
      <c r="X39" s="20">
        <v>10.8</v>
      </c>
      <c r="Y39"/>
      <c r="Z39"/>
      <c r="AA39" s="212"/>
      <c r="AB39" s="213"/>
      <c r="AC39" s="213"/>
      <c r="AD39" s="213"/>
      <c r="AE39" s="213"/>
      <c r="AF39" s="213"/>
      <c r="AG39" s="213"/>
      <c r="AH39" s="213"/>
      <c r="AI39" s="213"/>
      <c r="AJ39" s="213"/>
      <c r="AK39" s="213"/>
      <c r="AL39" s="213"/>
      <c r="AM39" s="213"/>
      <c r="AN39" s="213"/>
      <c r="AO39" s="213"/>
      <c r="AP39" s="213"/>
      <c r="AQ39" s="213"/>
      <c r="AR39" s="213"/>
      <c r="AS39" s="213"/>
      <c r="AT39" s="213"/>
      <c r="AU39" s="213"/>
      <c r="AV39" s="213"/>
      <c r="AW39" s="213"/>
      <c r="AX39" s="213"/>
    </row>
    <row r="40" spans="1:50" ht="14.1" customHeight="1" x14ac:dyDescent="0.3">
      <c r="A40" s="7" t="s">
        <v>1052</v>
      </c>
      <c r="B40" s="20">
        <v>3.2</v>
      </c>
      <c r="C40" s="20">
        <v>2</v>
      </c>
      <c r="D40" s="23">
        <v>4.2</v>
      </c>
      <c r="E40" s="20">
        <v>3.6</v>
      </c>
      <c r="F40" s="20">
        <v>4.4000000000000004</v>
      </c>
      <c r="G40" s="20">
        <v>3.2</v>
      </c>
      <c r="H40" s="20">
        <v>3</v>
      </c>
      <c r="I40" s="20">
        <v>3.6</v>
      </c>
      <c r="J40" s="20">
        <v>3</v>
      </c>
      <c r="K40" s="20">
        <v>3</v>
      </c>
      <c r="L40" s="20">
        <v>6.4</v>
      </c>
      <c r="M40" s="20">
        <v>11.2</v>
      </c>
      <c r="N40" s="20">
        <v>6.8000000000000007</v>
      </c>
      <c r="O40" s="20">
        <v>5.6000000000000014</v>
      </c>
      <c r="P40" s="20">
        <v>5.8000000000000007</v>
      </c>
      <c r="Q40" s="20">
        <v>5.9</v>
      </c>
      <c r="R40" s="20">
        <v>6.8000000000000007</v>
      </c>
      <c r="S40" s="20">
        <v>15.2</v>
      </c>
      <c r="T40" s="20">
        <v>5</v>
      </c>
      <c r="U40" s="20">
        <v>7.4</v>
      </c>
      <c r="V40" s="20">
        <v>7.7</v>
      </c>
      <c r="W40" s="20">
        <v>12.8</v>
      </c>
      <c r="X40" s="20">
        <v>10.8</v>
      </c>
      <c r="Y40"/>
      <c r="Z40"/>
      <c r="AA40" s="212"/>
      <c r="AB40" s="213"/>
      <c r="AC40" s="213"/>
      <c r="AD40" s="213"/>
      <c r="AE40" s="213"/>
      <c r="AF40" s="213"/>
      <c r="AG40" s="213"/>
      <c r="AH40" s="213"/>
      <c r="AI40" s="213"/>
      <c r="AJ40" s="213"/>
      <c r="AK40" s="213"/>
      <c r="AL40" s="213"/>
      <c r="AM40" s="213"/>
      <c r="AN40" s="213"/>
      <c r="AO40" s="213"/>
      <c r="AP40" s="213"/>
      <c r="AQ40" s="213"/>
      <c r="AR40" s="213"/>
      <c r="AS40" s="213"/>
      <c r="AT40" s="213"/>
      <c r="AU40" s="213"/>
      <c r="AV40" s="213"/>
      <c r="AW40" s="213"/>
      <c r="AX40" s="213"/>
    </row>
    <row r="41" spans="1:50" ht="14.1" customHeight="1" thickBot="1" x14ac:dyDescent="0.35">
      <c r="A41" s="7" t="s">
        <v>1051</v>
      </c>
      <c r="B41" s="20">
        <v>4</v>
      </c>
      <c r="C41" s="20">
        <v>2.2000000000000002</v>
      </c>
      <c r="D41" s="23">
        <v>4</v>
      </c>
      <c r="E41" s="20">
        <v>3.8</v>
      </c>
      <c r="F41" s="20">
        <v>4.4000000000000004</v>
      </c>
      <c r="G41" s="20">
        <v>3</v>
      </c>
      <c r="H41" s="20">
        <v>1.8</v>
      </c>
      <c r="I41" s="20">
        <v>3.2</v>
      </c>
      <c r="J41" s="20">
        <v>3</v>
      </c>
      <c r="K41" s="20">
        <v>2.2000000000000002</v>
      </c>
      <c r="L41" s="20">
        <v>6.2</v>
      </c>
      <c r="M41" s="20">
        <v>9.4</v>
      </c>
      <c r="N41" s="20">
        <v>5</v>
      </c>
      <c r="O41" s="20">
        <v>5.4</v>
      </c>
      <c r="P41" s="20">
        <v>4.4000000000000004</v>
      </c>
      <c r="Q41" s="20">
        <v>4</v>
      </c>
      <c r="R41" s="20">
        <v>6.2</v>
      </c>
      <c r="S41" s="20">
        <v>10.4</v>
      </c>
      <c r="T41" s="20">
        <v>5.2</v>
      </c>
      <c r="U41" s="20">
        <v>8.3000000000000007</v>
      </c>
      <c r="V41" s="20">
        <v>6</v>
      </c>
      <c r="W41" s="20">
        <v>10.199999999999999</v>
      </c>
      <c r="X41" s="20">
        <v>9.2000000000000011</v>
      </c>
      <c r="Y41"/>
      <c r="Z41"/>
      <c r="AA41" s="212"/>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row>
    <row r="42" spans="1:50" ht="14.1" customHeight="1" thickBot="1" x14ac:dyDescent="0.35">
      <c r="A42" s="208" t="s">
        <v>1050</v>
      </c>
      <c r="B42" s="209">
        <v>4</v>
      </c>
      <c r="C42" s="209">
        <v>2</v>
      </c>
      <c r="D42" s="214">
        <v>1.2</v>
      </c>
      <c r="E42" s="209">
        <v>1.4</v>
      </c>
      <c r="F42" s="209">
        <v>1.2</v>
      </c>
      <c r="G42" s="209">
        <v>2.2000000000000002</v>
      </c>
      <c r="H42" s="209">
        <v>1.5</v>
      </c>
      <c r="I42" s="209">
        <v>1.6</v>
      </c>
      <c r="J42" s="209">
        <v>2.2000000000000002</v>
      </c>
      <c r="K42" s="209">
        <v>1.4</v>
      </c>
      <c r="L42" s="209">
        <v>5.4</v>
      </c>
      <c r="M42" s="209">
        <v>8</v>
      </c>
      <c r="N42" s="209">
        <v>5</v>
      </c>
      <c r="O42" s="209">
        <v>4.2</v>
      </c>
      <c r="P42" s="209">
        <v>4.4000000000000004</v>
      </c>
      <c r="Q42" s="209">
        <v>3.1</v>
      </c>
      <c r="R42" s="209">
        <v>6</v>
      </c>
      <c r="S42" s="209">
        <v>8</v>
      </c>
      <c r="T42" s="209">
        <v>6.4</v>
      </c>
      <c r="U42" s="209">
        <v>8.5</v>
      </c>
      <c r="V42" s="209">
        <v>5.6000000000000014</v>
      </c>
      <c r="W42" s="209">
        <v>10</v>
      </c>
      <c r="X42" s="209">
        <v>8.2000000000000011</v>
      </c>
      <c r="Y42" s="210"/>
      <c r="Z42"/>
      <c r="AA42" s="212"/>
      <c r="AB42" s="213"/>
      <c r="AC42" s="213"/>
      <c r="AD42" s="213"/>
      <c r="AE42" s="213"/>
      <c r="AF42" s="213"/>
      <c r="AG42" s="213"/>
      <c r="AH42" s="213"/>
      <c r="AI42" s="213"/>
      <c r="AJ42" s="213"/>
      <c r="AK42" s="213"/>
      <c r="AL42" s="213"/>
      <c r="AM42" s="213"/>
      <c r="AN42" s="213"/>
      <c r="AO42" s="213"/>
      <c r="AP42" s="213"/>
      <c r="AQ42" s="213"/>
      <c r="AR42" s="213"/>
      <c r="AS42" s="213"/>
      <c r="AT42" s="213"/>
      <c r="AU42" s="213"/>
      <c r="AV42" s="213"/>
      <c r="AW42" s="213"/>
      <c r="AX42" s="213"/>
    </row>
    <row r="43" spans="1:50" ht="14.1" customHeight="1" x14ac:dyDescent="0.3">
      <c r="A43" s="7" t="s">
        <v>1049</v>
      </c>
      <c r="B43" s="20">
        <v>4</v>
      </c>
      <c r="C43" s="20">
        <v>2</v>
      </c>
      <c r="D43" s="23">
        <v>1.2</v>
      </c>
      <c r="E43" s="20">
        <v>1.4</v>
      </c>
      <c r="F43" s="20">
        <v>1.2</v>
      </c>
      <c r="G43" s="20">
        <v>2</v>
      </c>
      <c r="H43" s="20">
        <v>1.5</v>
      </c>
      <c r="I43" s="20">
        <v>1.6</v>
      </c>
      <c r="J43" s="20">
        <v>2</v>
      </c>
      <c r="K43" s="20">
        <v>1.4</v>
      </c>
      <c r="L43" s="20">
        <v>5.4</v>
      </c>
      <c r="M43" s="20">
        <v>7.2</v>
      </c>
      <c r="N43" s="20">
        <v>5</v>
      </c>
      <c r="O43" s="20">
        <v>4.2</v>
      </c>
      <c r="P43" s="20">
        <v>4.4000000000000004</v>
      </c>
      <c r="Q43" s="20">
        <v>3.1</v>
      </c>
      <c r="R43" s="20">
        <v>6</v>
      </c>
      <c r="S43" s="20">
        <v>7</v>
      </c>
      <c r="T43" s="20">
        <v>6.2</v>
      </c>
      <c r="U43" s="20">
        <v>7.6000000000000014</v>
      </c>
      <c r="V43" s="20">
        <v>4.8000000000000007</v>
      </c>
      <c r="W43" s="20">
        <v>9</v>
      </c>
      <c r="X43" s="20">
        <v>8.2000000000000011</v>
      </c>
      <c r="Y43"/>
      <c r="Z43"/>
      <c r="AA43" s="212"/>
      <c r="AB43" s="213"/>
      <c r="AC43" s="213"/>
      <c r="AD43" s="213"/>
      <c r="AE43" s="213"/>
      <c r="AF43" s="213"/>
      <c r="AG43" s="213"/>
      <c r="AH43" s="213"/>
      <c r="AI43" s="213"/>
      <c r="AJ43" s="213"/>
      <c r="AK43" s="213"/>
      <c r="AL43" s="213"/>
      <c r="AM43" s="213"/>
      <c r="AN43" s="213"/>
      <c r="AO43" s="213"/>
      <c r="AP43" s="213"/>
      <c r="AQ43" s="213"/>
      <c r="AR43" s="213"/>
      <c r="AS43" s="213"/>
      <c r="AT43" s="213"/>
      <c r="AU43" s="213"/>
      <c r="AV43" s="213"/>
      <c r="AW43" s="213"/>
      <c r="AX43" s="213"/>
    </row>
    <row r="44" spans="1:50" ht="14.1" customHeight="1" x14ac:dyDescent="0.3">
      <c r="A44" s="7" t="s">
        <v>893</v>
      </c>
      <c r="B44" s="20">
        <v>0</v>
      </c>
      <c r="C44" s="20">
        <v>0</v>
      </c>
      <c r="D44" s="23">
        <v>0</v>
      </c>
      <c r="E44" s="20">
        <v>0</v>
      </c>
      <c r="F44" s="20">
        <v>0.2</v>
      </c>
      <c r="G44" s="20">
        <v>0</v>
      </c>
      <c r="H44" s="20">
        <v>0</v>
      </c>
      <c r="I44" s="20">
        <v>0</v>
      </c>
      <c r="J44" s="20">
        <v>0.2</v>
      </c>
      <c r="K44" s="20">
        <v>0.2</v>
      </c>
      <c r="L44" s="20">
        <v>0</v>
      </c>
      <c r="M44" s="20">
        <v>0</v>
      </c>
      <c r="N44" s="20">
        <v>1.2</v>
      </c>
      <c r="O44" s="20">
        <v>1.2</v>
      </c>
      <c r="P44" s="20">
        <v>0</v>
      </c>
      <c r="Q44" s="20">
        <v>0</v>
      </c>
      <c r="R44" s="20">
        <v>0</v>
      </c>
      <c r="S44" s="20">
        <v>0</v>
      </c>
      <c r="T44" s="20">
        <v>0</v>
      </c>
      <c r="U44" s="20">
        <v>0.2</v>
      </c>
      <c r="V44" s="20">
        <v>0</v>
      </c>
      <c r="W44" s="20">
        <v>0</v>
      </c>
      <c r="X44" s="20">
        <v>0.60000000000000009</v>
      </c>
      <c r="Y44"/>
      <c r="Z44"/>
      <c r="AA44" s="212"/>
      <c r="AB44" s="213"/>
      <c r="AC44" s="213"/>
      <c r="AD44" s="213"/>
      <c r="AE44" s="213"/>
      <c r="AF44" s="213"/>
      <c r="AG44" s="213"/>
      <c r="AH44" s="213"/>
      <c r="AI44" s="213"/>
      <c r="AJ44" s="213"/>
      <c r="AK44" s="213"/>
      <c r="AL44" s="213"/>
      <c r="AM44" s="213"/>
      <c r="AN44" s="213"/>
      <c r="AO44" s="213"/>
      <c r="AP44" s="213"/>
      <c r="AQ44" s="213"/>
      <c r="AR44" s="213"/>
      <c r="AS44" s="213"/>
      <c r="AT44" s="213"/>
      <c r="AU44" s="213"/>
      <c r="AV44" s="213"/>
      <c r="AW44" s="213"/>
      <c r="AX44" s="213"/>
    </row>
    <row r="45" spans="1:50" ht="14.1" customHeight="1" x14ac:dyDescent="0.3">
      <c r="A45" s="21" t="s">
        <v>116</v>
      </c>
      <c r="B45" s="22">
        <f t="shared" ref="B45:X45" si="2">MAX(B31:B44)</f>
        <v>4</v>
      </c>
      <c r="C45" s="22">
        <f t="shared" si="2"/>
        <v>8</v>
      </c>
      <c r="D45" s="22">
        <f t="shared" si="2"/>
        <v>18.8</v>
      </c>
      <c r="E45" s="22">
        <f t="shared" si="2"/>
        <v>30.4</v>
      </c>
      <c r="F45" s="22">
        <f t="shared" si="2"/>
        <v>15.8</v>
      </c>
      <c r="G45" s="22">
        <f t="shared" si="2"/>
        <v>6</v>
      </c>
      <c r="H45" s="22">
        <f t="shared" si="2"/>
        <v>14.4</v>
      </c>
      <c r="I45" s="22">
        <f t="shared" si="2"/>
        <v>57.2</v>
      </c>
      <c r="J45" s="22">
        <f t="shared" si="2"/>
        <v>12.8</v>
      </c>
      <c r="K45" s="22">
        <f t="shared" si="2"/>
        <v>8.2000000000000011</v>
      </c>
      <c r="L45" s="22">
        <f t="shared" si="2"/>
        <v>8.4</v>
      </c>
      <c r="M45" s="22">
        <f t="shared" si="2"/>
        <v>16</v>
      </c>
      <c r="N45" s="22">
        <f t="shared" si="2"/>
        <v>16.2</v>
      </c>
      <c r="O45" s="22">
        <f t="shared" si="2"/>
        <v>10</v>
      </c>
      <c r="P45" s="22">
        <f t="shared" si="2"/>
        <v>9.2000000000000011</v>
      </c>
      <c r="Q45" s="22">
        <f t="shared" si="2"/>
        <v>7.8000000000000007</v>
      </c>
      <c r="R45" s="22">
        <f t="shared" si="2"/>
        <v>6.8000000000000007</v>
      </c>
      <c r="S45" s="22">
        <f t="shared" si="2"/>
        <v>15.4</v>
      </c>
      <c r="T45" s="22">
        <f t="shared" si="2"/>
        <v>7.2</v>
      </c>
      <c r="U45" s="22">
        <f t="shared" si="2"/>
        <v>12.2</v>
      </c>
      <c r="V45" s="22">
        <f t="shared" si="2"/>
        <v>14</v>
      </c>
      <c r="W45" s="22">
        <f t="shared" si="2"/>
        <v>18.8</v>
      </c>
      <c r="X45" s="22">
        <f t="shared" si="2"/>
        <v>13.4</v>
      </c>
      <c r="Y45"/>
      <c r="Z45"/>
      <c r="AA45" s="212"/>
      <c r="AB45" s="213"/>
      <c r="AC45" s="213"/>
      <c r="AD45" s="213"/>
      <c r="AE45" s="213"/>
      <c r="AF45" s="213"/>
      <c r="AG45" s="213"/>
      <c r="AH45" s="213"/>
      <c r="AI45" s="213"/>
      <c r="AJ45" s="213"/>
      <c r="AK45" s="213"/>
      <c r="AL45" s="213"/>
      <c r="AM45" s="213"/>
      <c r="AN45" s="213"/>
      <c r="AO45" s="213"/>
      <c r="AP45" s="213"/>
      <c r="AQ45" s="213"/>
      <c r="AR45" s="213"/>
      <c r="AS45" s="213"/>
      <c r="AT45" s="213"/>
      <c r="AU45" s="213"/>
      <c r="AV45" s="213"/>
      <c r="AW45" s="213"/>
      <c r="AX45" s="213"/>
    </row>
    <row r="46" spans="1:50" ht="14.1" customHeight="1" x14ac:dyDescent="0.3">
      <c r="A46" s="21" t="s">
        <v>117</v>
      </c>
      <c r="B46" s="23">
        <f t="shared" ref="B46:X46" si="3">HOUR(B29)</f>
        <v>6</v>
      </c>
      <c r="C46" s="23">
        <f t="shared" si="3"/>
        <v>7</v>
      </c>
      <c r="D46" s="23">
        <f t="shared" si="3"/>
        <v>7</v>
      </c>
      <c r="E46" s="23">
        <f t="shared" si="3"/>
        <v>8</v>
      </c>
      <c r="F46" s="23">
        <f t="shared" si="3"/>
        <v>8</v>
      </c>
      <c r="G46" s="23">
        <f t="shared" si="3"/>
        <v>9</v>
      </c>
      <c r="H46" s="23">
        <f t="shared" si="3"/>
        <v>9</v>
      </c>
      <c r="I46" s="23">
        <f t="shared" si="3"/>
        <v>10</v>
      </c>
      <c r="J46" s="23">
        <f t="shared" si="3"/>
        <v>10</v>
      </c>
      <c r="K46" s="23">
        <f t="shared" si="3"/>
        <v>11</v>
      </c>
      <c r="L46" s="23">
        <f t="shared" si="3"/>
        <v>11</v>
      </c>
      <c r="M46" s="23">
        <f t="shared" si="3"/>
        <v>12</v>
      </c>
      <c r="N46" s="23">
        <f t="shared" si="3"/>
        <v>12</v>
      </c>
      <c r="O46" s="23">
        <f t="shared" si="3"/>
        <v>13</v>
      </c>
      <c r="P46" s="23">
        <f t="shared" si="3"/>
        <v>13</v>
      </c>
      <c r="Q46" s="23">
        <f t="shared" si="3"/>
        <v>14</v>
      </c>
      <c r="R46" s="23">
        <f t="shared" si="3"/>
        <v>14</v>
      </c>
      <c r="S46" s="23">
        <f t="shared" si="3"/>
        <v>15</v>
      </c>
      <c r="T46" s="23">
        <f t="shared" si="3"/>
        <v>15</v>
      </c>
      <c r="U46" s="23">
        <f t="shared" si="3"/>
        <v>16</v>
      </c>
      <c r="V46" s="23">
        <f t="shared" si="3"/>
        <v>16</v>
      </c>
      <c r="W46" s="23">
        <f t="shared" si="3"/>
        <v>17</v>
      </c>
      <c r="X46" s="23">
        <f t="shared" si="3"/>
        <v>17</v>
      </c>
      <c r="Y46"/>
      <c r="Z46"/>
      <c r="AA46" s="212"/>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row>
    <row r="47" spans="1:50" ht="14.1" customHeight="1" x14ac:dyDescent="0.3">
      <c r="A47" s="4"/>
      <c r="B47" s="4"/>
      <c r="C47" s="4"/>
      <c r="D47" s="4"/>
      <c r="E47" s="4"/>
      <c r="F47" s="4"/>
      <c r="G47" s="4"/>
      <c r="H47" s="4"/>
      <c r="I47" s="4"/>
      <c r="J47" s="4"/>
      <c r="K47" s="4"/>
      <c r="L47" s="4"/>
      <c r="M47" s="4"/>
      <c r="N47" s="4"/>
      <c r="O47" s="4"/>
      <c r="P47" s="4"/>
      <c r="Q47" s="4"/>
      <c r="R47" s="4"/>
      <c r="S47" s="4"/>
      <c r="T47" s="4"/>
      <c r="U47" s="4"/>
      <c r="V47" s="4"/>
      <c r="W47" s="4"/>
      <c r="X47" s="4"/>
      <c r="Y47"/>
      <c r="Z47"/>
      <c r="AA47" s="212"/>
      <c r="AB47" s="213"/>
      <c r="AC47" s="213"/>
      <c r="AD47" s="213"/>
      <c r="AE47" s="213"/>
      <c r="AF47" s="213"/>
      <c r="AG47" s="213"/>
      <c r="AH47" s="213"/>
      <c r="AI47" s="213"/>
      <c r="AJ47" s="213"/>
      <c r="AK47" s="213"/>
      <c r="AL47" s="213"/>
      <c r="AM47" s="213"/>
      <c r="AN47" s="213"/>
      <c r="AO47" s="213"/>
      <c r="AP47" s="213"/>
      <c r="AQ47" s="213"/>
      <c r="AR47" s="213"/>
      <c r="AS47" s="213"/>
      <c r="AT47" s="213"/>
      <c r="AU47" s="213"/>
      <c r="AV47" s="213"/>
      <c r="AW47" s="213"/>
      <c r="AX47" s="213"/>
    </row>
    <row r="48" spans="1:50" ht="14.1" customHeight="1" x14ac:dyDescent="0.3">
      <c r="A48" s="4"/>
      <c r="B48" s="4"/>
      <c r="C48" s="4"/>
      <c r="D48" s="4"/>
      <c r="E48" s="4"/>
      <c r="F48" s="4"/>
      <c r="G48" s="4"/>
      <c r="H48" s="4"/>
      <c r="I48" s="4"/>
      <c r="J48" s="4"/>
      <c r="K48" s="4"/>
      <c r="L48" s="4"/>
      <c r="M48" s="4"/>
      <c r="N48" s="4"/>
      <c r="O48" s="4"/>
      <c r="P48" s="4"/>
      <c r="Q48" s="4"/>
      <c r="R48" s="4"/>
      <c r="S48" s="4"/>
      <c r="T48" s="4"/>
      <c r="U48" s="4"/>
      <c r="V48" s="4"/>
      <c r="W48" s="4"/>
      <c r="X48" s="4"/>
      <c r="Y48"/>
      <c r="Z48"/>
      <c r="AA48"/>
      <c r="AB48"/>
      <c r="AC48"/>
      <c r="AD48"/>
      <c r="AE48"/>
      <c r="AF48"/>
      <c r="AG48"/>
      <c r="AH48"/>
      <c r="AI48"/>
      <c r="AJ48"/>
      <c r="AK48"/>
      <c r="AL48"/>
      <c r="AM48"/>
      <c r="AN48"/>
      <c r="AO48"/>
      <c r="AP48"/>
      <c r="AQ48"/>
      <c r="AR48"/>
      <c r="AS48"/>
      <c r="AT48"/>
      <c r="AU48"/>
      <c r="AV48"/>
    </row>
    <row r="49" spans="1:48" ht="14.1" customHeight="1" x14ac:dyDescent="0.3">
      <c r="A49" s="4"/>
      <c r="B49" s="4"/>
      <c r="C49" s="4"/>
      <c r="D49" s="4"/>
      <c r="E49" s="4"/>
      <c r="F49" s="4"/>
      <c r="G49" s="4"/>
      <c r="H49" s="4"/>
      <c r="I49" s="4"/>
      <c r="J49" s="4"/>
      <c r="K49" s="4"/>
      <c r="L49" s="4"/>
      <c r="M49" s="4"/>
      <c r="N49" s="4"/>
      <c r="O49" s="4"/>
      <c r="P49" s="4"/>
      <c r="Q49" s="4"/>
      <c r="R49" s="4"/>
      <c r="S49" s="4"/>
      <c r="T49" s="4"/>
      <c r="U49" s="4"/>
      <c r="V49" s="4"/>
      <c r="W49" s="4"/>
      <c r="X49" s="4"/>
      <c r="Y49"/>
      <c r="Z49"/>
      <c r="AA49"/>
      <c r="AB49"/>
      <c r="AC49"/>
      <c r="AD49"/>
      <c r="AE49"/>
      <c r="AF49"/>
      <c r="AG49"/>
      <c r="AH49"/>
      <c r="AI49"/>
      <c r="AJ49"/>
      <c r="AK49"/>
      <c r="AL49"/>
      <c r="AM49"/>
      <c r="AN49"/>
      <c r="AO49"/>
      <c r="AP49"/>
      <c r="AQ49"/>
      <c r="AR49"/>
      <c r="AS49"/>
      <c r="AT49"/>
      <c r="AU49"/>
      <c r="AV49"/>
    </row>
    <row r="50" spans="1:48" customFormat="1" ht="14.4" x14ac:dyDescent="0.3">
      <c r="A50" s="15" t="s">
        <v>1240</v>
      </c>
    </row>
    <row r="51" spans="1:48" customFormat="1" ht="14.4" x14ac:dyDescent="0.3">
      <c r="A51" s="16" t="s">
        <v>82</v>
      </c>
      <c r="B51" s="16">
        <v>1001</v>
      </c>
      <c r="C51" s="16">
        <v>1003</v>
      </c>
      <c r="D51" s="16">
        <v>1005</v>
      </c>
      <c r="E51" s="16">
        <v>1007</v>
      </c>
      <c r="F51" s="16">
        <v>1009</v>
      </c>
      <c r="G51" s="16">
        <v>1011</v>
      </c>
      <c r="H51" s="16">
        <v>1013</v>
      </c>
      <c r="I51" s="16">
        <v>1015</v>
      </c>
      <c r="J51" s="16">
        <v>1017</v>
      </c>
      <c r="K51" s="16">
        <v>1019</v>
      </c>
      <c r="L51" s="16">
        <v>1021</v>
      </c>
      <c r="M51" s="16">
        <v>1023</v>
      </c>
      <c r="N51" s="16">
        <v>1025</v>
      </c>
      <c r="O51" s="16">
        <v>1027</v>
      </c>
      <c r="P51" s="16">
        <v>1029</v>
      </c>
      <c r="Q51" s="16">
        <v>1031</v>
      </c>
      <c r="R51" s="16">
        <v>1033</v>
      </c>
      <c r="S51" s="16">
        <v>1035</v>
      </c>
      <c r="T51" s="16">
        <v>1037</v>
      </c>
      <c r="U51" s="16">
        <v>1039</v>
      </c>
      <c r="V51" s="16">
        <v>1041</v>
      </c>
      <c r="W51" s="16">
        <v>1043</v>
      </c>
      <c r="X51" s="16">
        <v>1045</v>
      </c>
      <c r="Y51" s="16">
        <v>1047</v>
      </c>
      <c r="Z51" s="16">
        <v>1049</v>
      </c>
      <c r="AA51" s="16">
        <v>1051</v>
      </c>
      <c r="AB51" s="16">
        <v>1053</v>
      </c>
      <c r="AC51" s="16">
        <v>1055</v>
      </c>
      <c r="AD51" s="16">
        <v>1057</v>
      </c>
      <c r="AE51" s="16">
        <v>1059</v>
      </c>
      <c r="AF51" s="16">
        <v>1061</v>
      </c>
      <c r="AG51" s="16">
        <v>1063</v>
      </c>
      <c r="AH51" s="16">
        <v>1065</v>
      </c>
      <c r="AI51" s="16">
        <v>1067</v>
      </c>
      <c r="AJ51" s="16">
        <v>1069</v>
      </c>
    </row>
    <row r="52" spans="1:48" customFormat="1" ht="14.4" x14ac:dyDescent="0.3">
      <c r="A52" s="18" t="s">
        <v>83</v>
      </c>
      <c r="B52" s="19" t="s">
        <v>1075</v>
      </c>
      <c r="C52" s="19" t="s">
        <v>1076</v>
      </c>
      <c r="D52" s="19" t="s">
        <v>1077</v>
      </c>
      <c r="E52" s="19" t="s">
        <v>1078</v>
      </c>
      <c r="F52" s="19" t="s">
        <v>834</v>
      </c>
      <c r="G52" s="19" t="s">
        <v>1079</v>
      </c>
      <c r="H52" s="19" t="s">
        <v>1080</v>
      </c>
      <c r="I52" s="19" t="s">
        <v>1081</v>
      </c>
      <c r="J52" s="19" t="s">
        <v>1082</v>
      </c>
      <c r="K52" s="19" t="s">
        <v>1083</v>
      </c>
      <c r="L52" s="19" t="s">
        <v>1084</v>
      </c>
      <c r="M52" s="19" t="s">
        <v>1085</v>
      </c>
      <c r="N52" s="19" t="s">
        <v>1086</v>
      </c>
      <c r="O52" s="19" t="s">
        <v>772</v>
      </c>
      <c r="P52" s="19" t="s">
        <v>774</v>
      </c>
      <c r="Q52" s="19" t="s">
        <v>776</v>
      </c>
      <c r="R52" s="19" t="s">
        <v>778</v>
      </c>
      <c r="S52" s="19" t="s">
        <v>1087</v>
      </c>
      <c r="T52" s="19" t="s">
        <v>1088</v>
      </c>
      <c r="U52" s="19" t="s">
        <v>1089</v>
      </c>
      <c r="V52" s="19" t="s">
        <v>1090</v>
      </c>
      <c r="W52" s="19" t="s">
        <v>1091</v>
      </c>
      <c r="X52" s="19" t="s">
        <v>1092</v>
      </c>
      <c r="Y52" s="19" t="s">
        <v>1073</v>
      </c>
      <c r="Z52" s="19" t="s">
        <v>1169</v>
      </c>
      <c r="AA52" s="19" t="s">
        <v>1170</v>
      </c>
      <c r="AB52" s="19" t="s">
        <v>1171</v>
      </c>
      <c r="AC52" s="19" t="s">
        <v>1172</v>
      </c>
      <c r="AD52" s="19" t="s">
        <v>1173</v>
      </c>
      <c r="AE52" s="19" t="s">
        <v>1174</v>
      </c>
      <c r="AF52" s="19" t="s">
        <v>1175</v>
      </c>
      <c r="AG52" s="19" t="s">
        <v>1176</v>
      </c>
      <c r="AH52" s="19" t="s">
        <v>1177</v>
      </c>
      <c r="AI52" s="19" t="s">
        <v>1178</v>
      </c>
      <c r="AJ52" s="19" t="s">
        <v>1179</v>
      </c>
    </row>
    <row r="53" spans="1:48" customFormat="1" ht="14.4" x14ac:dyDescent="0.3">
      <c r="A53" s="7" t="s">
        <v>893</v>
      </c>
      <c r="B53" s="20">
        <v>3.2</v>
      </c>
      <c r="C53" s="20">
        <v>2</v>
      </c>
      <c r="D53" s="20">
        <v>0</v>
      </c>
      <c r="E53" s="20">
        <v>0</v>
      </c>
      <c r="F53" s="20">
        <v>1.4</v>
      </c>
      <c r="G53" s="20">
        <v>3.2</v>
      </c>
      <c r="H53" s="20">
        <v>3.4</v>
      </c>
      <c r="I53" s="20">
        <v>0</v>
      </c>
      <c r="J53" s="20">
        <v>1.2</v>
      </c>
      <c r="K53" s="20">
        <v>8.2000000000000011</v>
      </c>
      <c r="L53" s="20">
        <v>0</v>
      </c>
      <c r="M53" s="20">
        <v>2.6</v>
      </c>
      <c r="N53" s="20">
        <v>9.2000000000000011</v>
      </c>
      <c r="O53" s="20">
        <v>6.2</v>
      </c>
      <c r="P53" s="20">
        <v>5.2</v>
      </c>
      <c r="Q53" s="20">
        <v>0</v>
      </c>
      <c r="R53" s="20">
        <v>3.2</v>
      </c>
      <c r="S53" s="20">
        <v>4.8000000000000007</v>
      </c>
      <c r="T53" s="20">
        <v>0</v>
      </c>
      <c r="U53" s="20">
        <v>3.2</v>
      </c>
      <c r="V53" s="20">
        <v>0</v>
      </c>
      <c r="W53" s="20">
        <v>9.2000000000000011</v>
      </c>
      <c r="X53" s="20">
        <v>8</v>
      </c>
      <c r="Y53" s="20">
        <v>0</v>
      </c>
      <c r="Z53" s="20">
        <v>3.6</v>
      </c>
      <c r="AA53" s="20">
        <v>0</v>
      </c>
      <c r="AB53" s="20">
        <v>0</v>
      </c>
      <c r="AC53" s="20">
        <v>3.4</v>
      </c>
      <c r="AD53" s="20">
        <v>0</v>
      </c>
      <c r="AE53" s="20">
        <v>3.4</v>
      </c>
      <c r="AF53" s="20">
        <v>3.2</v>
      </c>
      <c r="AG53" s="20">
        <v>0</v>
      </c>
      <c r="AH53" s="20">
        <v>3.2</v>
      </c>
      <c r="AI53" s="20">
        <v>3.4</v>
      </c>
      <c r="AJ53" s="20">
        <v>0</v>
      </c>
    </row>
    <row r="54" spans="1:48" customFormat="1" ht="14.4" x14ac:dyDescent="0.3">
      <c r="A54" s="7" t="s">
        <v>894</v>
      </c>
      <c r="B54" s="20">
        <v>3.2</v>
      </c>
      <c r="C54" s="20">
        <v>2</v>
      </c>
      <c r="D54" s="20">
        <v>0</v>
      </c>
      <c r="E54" s="20">
        <v>0</v>
      </c>
      <c r="F54" s="20">
        <v>1.4</v>
      </c>
      <c r="G54" s="20">
        <v>3.2</v>
      </c>
      <c r="H54" s="20">
        <v>3.4</v>
      </c>
      <c r="I54" s="20">
        <v>0</v>
      </c>
      <c r="J54" s="20">
        <v>1.2</v>
      </c>
      <c r="K54" s="20">
        <v>8.4</v>
      </c>
      <c r="L54" s="20">
        <v>0</v>
      </c>
      <c r="M54" s="20">
        <v>2.6</v>
      </c>
      <c r="N54" s="20">
        <v>9.2000000000000011</v>
      </c>
      <c r="O54" s="20">
        <v>6.2</v>
      </c>
      <c r="P54" s="20">
        <v>5.2</v>
      </c>
      <c r="Q54" s="20">
        <v>0</v>
      </c>
      <c r="R54" s="20">
        <v>3.2</v>
      </c>
      <c r="S54" s="20">
        <v>4.8000000000000007</v>
      </c>
      <c r="T54" s="20">
        <v>0</v>
      </c>
      <c r="U54" s="20">
        <v>3.2</v>
      </c>
      <c r="V54" s="20">
        <v>0</v>
      </c>
      <c r="W54" s="20">
        <v>9.2000000000000011</v>
      </c>
      <c r="X54" s="20">
        <v>8</v>
      </c>
      <c r="Y54" s="20">
        <v>0</v>
      </c>
      <c r="Z54" s="20">
        <v>3.6</v>
      </c>
      <c r="AA54" s="20">
        <v>0</v>
      </c>
      <c r="AB54" s="20">
        <v>0</v>
      </c>
      <c r="AC54" s="20">
        <v>3.4</v>
      </c>
      <c r="AD54" s="20">
        <v>0</v>
      </c>
      <c r="AE54" s="20">
        <v>3.4</v>
      </c>
      <c r="AF54" s="20">
        <v>3.4</v>
      </c>
      <c r="AG54" s="20">
        <v>0</v>
      </c>
      <c r="AH54" s="20">
        <v>3.2</v>
      </c>
      <c r="AI54" s="20">
        <v>3.4</v>
      </c>
      <c r="AJ54" s="20">
        <v>0</v>
      </c>
    </row>
    <row r="55" spans="1:48" customFormat="1" ht="14.4" x14ac:dyDescent="0.3">
      <c r="A55" s="7" t="s">
        <v>895</v>
      </c>
      <c r="B55" s="20">
        <v>3.2</v>
      </c>
      <c r="C55" s="20">
        <v>2.6</v>
      </c>
      <c r="D55" s="20">
        <v>0</v>
      </c>
      <c r="E55" s="20">
        <v>0</v>
      </c>
      <c r="F55" s="20">
        <v>3.2</v>
      </c>
      <c r="G55" s="20">
        <v>3.2</v>
      </c>
      <c r="H55" s="20">
        <v>3.4</v>
      </c>
      <c r="I55" s="20">
        <v>0</v>
      </c>
      <c r="J55" s="20">
        <v>2.2000000000000002</v>
      </c>
      <c r="K55" s="20">
        <v>8.6</v>
      </c>
      <c r="L55" s="20">
        <v>0</v>
      </c>
      <c r="M55" s="20">
        <v>2.6</v>
      </c>
      <c r="N55" s="20">
        <v>10</v>
      </c>
      <c r="O55" s="20">
        <v>6.4</v>
      </c>
      <c r="P55" s="20">
        <v>5.2</v>
      </c>
      <c r="Q55" s="20">
        <v>0</v>
      </c>
      <c r="R55" s="20">
        <v>3.2</v>
      </c>
      <c r="S55" s="20">
        <v>4.8000000000000007</v>
      </c>
      <c r="T55" s="20">
        <v>0</v>
      </c>
      <c r="U55" s="20">
        <v>4</v>
      </c>
      <c r="V55" s="20">
        <v>0</v>
      </c>
      <c r="W55" s="20">
        <v>9.2000000000000011</v>
      </c>
      <c r="X55" s="20">
        <v>8</v>
      </c>
      <c r="Y55" s="20">
        <v>0</v>
      </c>
      <c r="Z55" s="20">
        <v>3.6</v>
      </c>
      <c r="AA55" s="20">
        <v>0</v>
      </c>
      <c r="AB55" s="20">
        <v>0</v>
      </c>
      <c r="AC55" s="20">
        <v>3.6</v>
      </c>
      <c r="AD55" s="20">
        <v>0</v>
      </c>
      <c r="AE55" s="20">
        <v>4.2</v>
      </c>
      <c r="AF55" s="20">
        <v>5</v>
      </c>
      <c r="AG55" s="20">
        <v>0</v>
      </c>
      <c r="AH55" s="20">
        <v>3.2</v>
      </c>
      <c r="AI55" s="20">
        <v>3.4</v>
      </c>
      <c r="AJ55" s="20">
        <v>0</v>
      </c>
    </row>
    <row r="56" spans="1:48" customFormat="1" ht="14.4" x14ac:dyDescent="0.3">
      <c r="A56" s="7" t="s">
        <v>896</v>
      </c>
      <c r="B56" s="20">
        <v>3</v>
      </c>
      <c r="C56" s="20">
        <v>3.4</v>
      </c>
      <c r="D56" s="20">
        <v>0</v>
      </c>
      <c r="E56" s="20">
        <v>0</v>
      </c>
      <c r="F56" s="20">
        <v>3.4</v>
      </c>
      <c r="G56" s="20">
        <v>3</v>
      </c>
      <c r="H56" s="20">
        <v>3.2</v>
      </c>
      <c r="I56" s="20">
        <v>0</v>
      </c>
      <c r="J56" s="20">
        <v>3</v>
      </c>
      <c r="K56" s="20">
        <v>11.8</v>
      </c>
      <c r="L56" s="20">
        <v>0</v>
      </c>
      <c r="M56" s="20">
        <v>3.4</v>
      </c>
      <c r="N56" s="20">
        <v>10.199999999999999</v>
      </c>
      <c r="O56" s="20">
        <v>7.4</v>
      </c>
      <c r="P56" s="20">
        <v>6</v>
      </c>
      <c r="Q56" s="20">
        <v>0</v>
      </c>
      <c r="R56" s="20">
        <v>5.8000000000000007</v>
      </c>
      <c r="S56" s="20">
        <v>5.6000000000000014</v>
      </c>
      <c r="T56" s="20">
        <v>0</v>
      </c>
      <c r="U56" s="20">
        <v>4</v>
      </c>
      <c r="V56" s="20">
        <v>0</v>
      </c>
      <c r="W56" s="20">
        <v>8.5</v>
      </c>
      <c r="X56" s="20">
        <v>8.4</v>
      </c>
      <c r="Y56" s="20">
        <v>0</v>
      </c>
      <c r="Z56" s="20">
        <v>6.2</v>
      </c>
      <c r="AA56" s="20">
        <v>0</v>
      </c>
      <c r="AB56" s="20">
        <v>0</v>
      </c>
      <c r="AC56" s="20">
        <v>3.8</v>
      </c>
      <c r="AD56" s="20">
        <v>0</v>
      </c>
      <c r="AE56" s="20">
        <v>6</v>
      </c>
      <c r="AF56" s="20">
        <v>5</v>
      </c>
      <c r="AG56" s="20">
        <v>0</v>
      </c>
      <c r="AH56" s="20">
        <v>4</v>
      </c>
      <c r="AI56" s="20">
        <v>5.8000000000000007</v>
      </c>
      <c r="AJ56" s="20">
        <v>0</v>
      </c>
    </row>
    <row r="57" spans="1:48" customFormat="1" ht="15" thickBot="1" x14ac:dyDescent="0.35">
      <c r="A57" s="7" t="s">
        <v>897</v>
      </c>
      <c r="B57" s="20">
        <v>3</v>
      </c>
      <c r="C57" s="20">
        <v>3.4</v>
      </c>
      <c r="D57" s="20">
        <v>0</v>
      </c>
      <c r="E57" s="20">
        <v>0</v>
      </c>
      <c r="F57" s="20">
        <v>3.4</v>
      </c>
      <c r="G57" s="20">
        <v>3</v>
      </c>
      <c r="H57" s="20">
        <v>3.2</v>
      </c>
      <c r="I57" s="20">
        <v>0</v>
      </c>
      <c r="J57" s="20">
        <v>3</v>
      </c>
      <c r="K57" s="20">
        <v>11.6</v>
      </c>
      <c r="L57" s="20">
        <v>0</v>
      </c>
      <c r="M57" s="20">
        <v>5</v>
      </c>
      <c r="N57" s="20">
        <v>10.199999999999999</v>
      </c>
      <c r="O57" s="20">
        <v>7.6000000000000014</v>
      </c>
      <c r="P57" s="20">
        <v>6</v>
      </c>
      <c r="Q57" s="20">
        <v>0</v>
      </c>
      <c r="R57" s="20">
        <v>5.8000000000000007</v>
      </c>
      <c r="S57" s="20">
        <v>6.4</v>
      </c>
      <c r="T57" s="20">
        <v>0</v>
      </c>
      <c r="U57" s="20">
        <v>4.2</v>
      </c>
      <c r="V57" s="20">
        <v>0</v>
      </c>
      <c r="W57" s="20">
        <v>9.5</v>
      </c>
      <c r="X57" s="20">
        <v>8.4</v>
      </c>
      <c r="Y57" s="20">
        <v>0</v>
      </c>
      <c r="Z57" s="20">
        <v>6.2</v>
      </c>
      <c r="AA57" s="20">
        <v>0</v>
      </c>
      <c r="AB57" s="20">
        <v>0</v>
      </c>
      <c r="AC57" s="20">
        <v>3.8</v>
      </c>
      <c r="AD57" s="20">
        <v>0</v>
      </c>
      <c r="AE57" s="20">
        <v>6</v>
      </c>
      <c r="AF57" s="20">
        <v>5</v>
      </c>
      <c r="AG57" s="20">
        <v>0</v>
      </c>
      <c r="AH57" s="20">
        <v>4</v>
      </c>
      <c r="AI57" s="20">
        <v>5.8000000000000007</v>
      </c>
      <c r="AJ57" s="20">
        <v>0</v>
      </c>
    </row>
    <row r="58" spans="1:48" customFormat="1" ht="15" thickBot="1" x14ac:dyDescent="0.35">
      <c r="A58" s="208" t="s">
        <v>898</v>
      </c>
      <c r="B58" s="209">
        <v>3</v>
      </c>
      <c r="C58" s="209">
        <v>3.4</v>
      </c>
      <c r="D58" s="209">
        <v>0</v>
      </c>
      <c r="E58" s="209">
        <v>0</v>
      </c>
      <c r="F58" s="209">
        <v>3.4</v>
      </c>
      <c r="G58" s="209">
        <v>3</v>
      </c>
      <c r="H58" s="209">
        <v>3.2</v>
      </c>
      <c r="I58" s="209">
        <v>0</v>
      </c>
      <c r="J58" s="209">
        <v>3</v>
      </c>
      <c r="K58" s="209">
        <v>12.2</v>
      </c>
      <c r="L58" s="209">
        <v>0</v>
      </c>
      <c r="M58" s="209">
        <v>5</v>
      </c>
      <c r="N58" s="209">
        <v>10.199999999999999</v>
      </c>
      <c r="O58" s="209">
        <v>7.6000000000000014</v>
      </c>
      <c r="P58" s="209">
        <v>6</v>
      </c>
      <c r="Q58" s="209">
        <v>0</v>
      </c>
      <c r="R58" s="209">
        <v>5.8000000000000007</v>
      </c>
      <c r="S58" s="209">
        <v>5.6000000000000014</v>
      </c>
      <c r="T58" s="209">
        <v>0</v>
      </c>
      <c r="U58" s="209">
        <v>4.2</v>
      </c>
      <c r="V58" s="209">
        <v>0</v>
      </c>
      <c r="W58" s="209">
        <v>10.3</v>
      </c>
      <c r="X58" s="209">
        <v>9.2000000000000011</v>
      </c>
      <c r="Y58" s="209">
        <v>0</v>
      </c>
      <c r="Z58" s="209">
        <v>7.2</v>
      </c>
      <c r="AA58" s="209">
        <v>0</v>
      </c>
      <c r="AB58" s="209">
        <v>0</v>
      </c>
      <c r="AC58" s="209">
        <v>3.8</v>
      </c>
      <c r="AD58" s="209">
        <v>0</v>
      </c>
      <c r="AE58" s="209">
        <v>6</v>
      </c>
      <c r="AF58" s="209">
        <v>5</v>
      </c>
      <c r="AG58" s="209">
        <v>0</v>
      </c>
      <c r="AH58" s="209">
        <v>4</v>
      </c>
      <c r="AI58" s="209">
        <v>8.2000000000000011</v>
      </c>
      <c r="AJ58" s="209">
        <v>0</v>
      </c>
      <c r="AK58" s="210"/>
    </row>
    <row r="59" spans="1:48" customFormat="1" ht="14.4" x14ac:dyDescent="0.3">
      <c r="A59" s="7" t="s">
        <v>900</v>
      </c>
      <c r="B59" s="20">
        <v>4.4000000000000004</v>
      </c>
      <c r="C59" s="20">
        <v>3.4</v>
      </c>
      <c r="D59" s="20">
        <v>0</v>
      </c>
      <c r="E59" s="20">
        <v>0</v>
      </c>
      <c r="F59" s="20">
        <v>5.2</v>
      </c>
      <c r="G59" s="20">
        <v>3.2</v>
      </c>
      <c r="H59" s="20">
        <v>4</v>
      </c>
      <c r="I59" s="20">
        <v>0</v>
      </c>
      <c r="J59" s="20">
        <v>3</v>
      </c>
      <c r="K59" s="20">
        <v>13.6</v>
      </c>
      <c r="L59" s="20">
        <v>0</v>
      </c>
      <c r="M59" s="20">
        <v>5.4</v>
      </c>
      <c r="N59" s="20">
        <v>10.199999999999999</v>
      </c>
      <c r="O59" s="20">
        <v>8</v>
      </c>
      <c r="P59" s="20">
        <v>7.8000000000000007</v>
      </c>
      <c r="Q59" s="20">
        <v>0</v>
      </c>
      <c r="R59" s="20">
        <v>5.8000000000000007</v>
      </c>
      <c r="S59" s="20">
        <v>5.8000000000000007</v>
      </c>
      <c r="T59" s="20">
        <v>0</v>
      </c>
      <c r="U59" s="20">
        <v>5</v>
      </c>
      <c r="V59" s="20">
        <v>0</v>
      </c>
      <c r="W59" s="20">
        <v>10.5</v>
      </c>
      <c r="X59" s="20">
        <v>9.2000000000000011</v>
      </c>
      <c r="Y59" s="20">
        <v>0</v>
      </c>
      <c r="Z59" s="20">
        <v>7.2</v>
      </c>
      <c r="AA59" s="20">
        <v>0</v>
      </c>
      <c r="AB59" s="20">
        <v>0</v>
      </c>
      <c r="AC59" s="20">
        <v>3.6</v>
      </c>
      <c r="AD59" s="20">
        <v>0</v>
      </c>
      <c r="AE59" s="20">
        <v>6</v>
      </c>
      <c r="AF59" s="20">
        <v>5</v>
      </c>
      <c r="AG59" s="20">
        <v>0</v>
      </c>
      <c r="AH59" s="20">
        <v>4</v>
      </c>
      <c r="AI59" s="20">
        <v>8.2000000000000011</v>
      </c>
      <c r="AJ59" s="20">
        <v>0</v>
      </c>
    </row>
    <row r="60" spans="1:48" customFormat="1" ht="14.4" x14ac:dyDescent="0.3">
      <c r="A60" s="7" t="s">
        <v>902</v>
      </c>
      <c r="B60" s="20">
        <v>4.4000000000000004</v>
      </c>
      <c r="C60" s="20">
        <v>3.6</v>
      </c>
      <c r="D60" s="20">
        <v>0</v>
      </c>
      <c r="E60" s="20">
        <v>0</v>
      </c>
      <c r="F60" s="20">
        <v>8</v>
      </c>
      <c r="G60" s="20">
        <v>3.2</v>
      </c>
      <c r="H60" s="20">
        <v>4.2</v>
      </c>
      <c r="I60" s="20">
        <v>0</v>
      </c>
      <c r="J60" s="20">
        <v>3.2</v>
      </c>
      <c r="K60" s="20">
        <v>13.4</v>
      </c>
      <c r="L60" s="20">
        <v>0</v>
      </c>
      <c r="M60" s="20">
        <v>6</v>
      </c>
      <c r="N60" s="20">
        <v>11.1</v>
      </c>
      <c r="O60" s="20">
        <v>8.8000000000000007</v>
      </c>
      <c r="P60" s="20">
        <v>7.4</v>
      </c>
      <c r="Q60" s="20">
        <v>0</v>
      </c>
      <c r="R60" s="20">
        <v>5.8000000000000007</v>
      </c>
      <c r="S60" s="20">
        <v>6.8000000000000007</v>
      </c>
      <c r="T60" s="20">
        <v>0</v>
      </c>
      <c r="U60" s="20">
        <v>5.6000000000000014</v>
      </c>
      <c r="V60" s="20">
        <v>0</v>
      </c>
      <c r="W60" s="20">
        <v>10.5</v>
      </c>
      <c r="X60" s="20">
        <v>8.6</v>
      </c>
      <c r="Y60" s="20">
        <v>0</v>
      </c>
      <c r="Z60" s="20">
        <v>8</v>
      </c>
      <c r="AA60" s="20">
        <v>0</v>
      </c>
      <c r="AB60" s="20">
        <v>0</v>
      </c>
      <c r="AC60" s="20">
        <v>3.4</v>
      </c>
      <c r="AD60" s="20">
        <v>0</v>
      </c>
      <c r="AE60" s="20">
        <v>6.8000000000000007</v>
      </c>
      <c r="AF60" s="20">
        <v>5</v>
      </c>
      <c r="AG60" s="20">
        <v>0</v>
      </c>
      <c r="AH60" s="20">
        <v>3.2</v>
      </c>
      <c r="AI60" s="20">
        <v>8.2000000000000011</v>
      </c>
      <c r="AJ60" s="20">
        <v>0</v>
      </c>
    </row>
    <row r="61" spans="1:48" customFormat="1" ht="14.4" x14ac:dyDescent="0.3">
      <c r="A61" s="7" t="s">
        <v>904</v>
      </c>
      <c r="B61" s="20">
        <v>4.4000000000000004</v>
      </c>
      <c r="C61" s="20">
        <v>3.6</v>
      </c>
      <c r="D61" s="20">
        <v>0</v>
      </c>
      <c r="E61" s="20">
        <v>0</v>
      </c>
      <c r="F61" s="20">
        <v>8</v>
      </c>
      <c r="G61" s="20">
        <v>3.2</v>
      </c>
      <c r="H61" s="20">
        <v>4.2</v>
      </c>
      <c r="I61" s="20">
        <v>0</v>
      </c>
      <c r="J61" s="20">
        <v>3.2</v>
      </c>
      <c r="K61" s="20">
        <v>13.4</v>
      </c>
      <c r="L61" s="20">
        <v>0</v>
      </c>
      <c r="M61" s="20">
        <v>6</v>
      </c>
      <c r="N61" s="20">
        <v>11.1</v>
      </c>
      <c r="O61" s="20">
        <v>10.3</v>
      </c>
      <c r="P61" s="20">
        <v>7.4</v>
      </c>
      <c r="Q61" s="20">
        <v>0</v>
      </c>
      <c r="R61" s="20">
        <v>5.8000000000000007</v>
      </c>
      <c r="S61" s="20">
        <v>7.6000000000000014</v>
      </c>
      <c r="T61" s="20">
        <v>0</v>
      </c>
      <c r="U61" s="20">
        <v>5.6000000000000014</v>
      </c>
      <c r="V61" s="20">
        <v>0</v>
      </c>
      <c r="W61" s="20">
        <v>10.5</v>
      </c>
      <c r="X61" s="20">
        <v>8.6</v>
      </c>
      <c r="Y61" s="20">
        <v>0</v>
      </c>
      <c r="Z61" s="20">
        <v>8</v>
      </c>
      <c r="AA61" s="20">
        <v>0</v>
      </c>
      <c r="AB61" s="20">
        <v>0</v>
      </c>
      <c r="AC61" s="20">
        <v>3.4</v>
      </c>
      <c r="AD61" s="20">
        <v>0</v>
      </c>
      <c r="AE61" s="20">
        <v>6.8000000000000007</v>
      </c>
      <c r="AF61" s="20">
        <v>5</v>
      </c>
      <c r="AG61" s="20">
        <v>0</v>
      </c>
      <c r="AH61" s="20">
        <v>3.2</v>
      </c>
      <c r="AI61" s="20">
        <v>8.2000000000000011</v>
      </c>
      <c r="AJ61" s="20">
        <v>0</v>
      </c>
    </row>
    <row r="62" spans="1:48" customFormat="1" ht="14.4" x14ac:dyDescent="0.3">
      <c r="A62" s="7" t="s">
        <v>906</v>
      </c>
      <c r="B62" s="20">
        <v>4.4000000000000004</v>
      </c>
      <c r="C62" s="20">
        <v>4.6000000000000014</v>
      </c>
      <c r="D62" s="20">
        <v>0</v>
      </c>
      <c r="E62" s="20">
        <v>0</v>
      </c>
      <c r="F62" s="20">
        <v>8</v>
      </c>
      <c r="G62" s="20">
        <v>4.2</v>
      </c>
      <c r="H62" s="20">
        <v>5</v>
      </c>
      <c r="I62" s="20">
        <v>0</v>
      </c>
      <c r="J62" s="20">
        <v>3.2</v>
      </c>
      <c r="K62" s="20">
        <v>14.9</v>
      </c>
      <c r="L62" s="20">
        <v>0</v>
      </c>
      <c r="M62" s="20">
        <v>5.6000000000000014</v>
      </c>
      <c r="N62" s="20">
        <v>11.7</v>
      </c>
      <c r="O62" s="20">
        <v>9.7000000000000011</v>
      </c>
      <c r="P62" s="20">
        <v>8.6</v>
      </c>
      <c r="Q62" s="20">
        <v>0</v>
      </c>
      <c r="R62" s="20">
        <v>6.2</v>
      </c>
      <c r="S62" s="20">
        <v>8.4</v>
      </c>
      <c r="T62" s="20">
        <v>0</v>
      </c>
      <c r="U62" s="20">
        <v>6.4</v>
      </c>
      <c r="V62" s="20">
        <v>0</v>
      </c>
      <c r="W62" s="20">
        <v>10.7</v>
      </c>
      <c r="X62" s="20">
        <v>8.8000000000000007</v>
      </c>
      <c r="Y62" s="20">
        <v>0</v>
      </c>
      <c r="Z62" s="20">
        <v>4.4000000000000004</v>
      </c>
      <c r="AA62" s="20">
        <v>0</v>
      </c>
      <c r="AB62" s="20">
        <v>0</v>
      </c>
      <c r="AC62" s="20">
        <v>3.4</v>
      </c>
      <c r="AD62" s="20">
        <v>0</v>
      </c>
      <c r="AE62" s="20">
        <v>5.9</v>
      </c>
      <c r="AF62" s="20">
        <v>5</v>
      </c>
      <c r="AG62" s="20">
        <v>0</v>
      </c>
      <c r="AH62" s="20">
        <v>1.6</v>
      </c>
      <c r="AI62" s="20">
        <v>7.2</v>
      </c>
      <c r="AJ62" s="20">
        <v>0</v>
      </c>
    </row>
    <row r="63" spans="1:48" customFormat="1" ht="14.4" x14ac:dyDescent="0.3">
      <c r="A63" s="7" t="s">
        <v>907</v>
      </c>
      <c r="B63" s="20">
        <v>4.4000000000000004</v>
      </c>
      <c r="C63" s="20">
        <v>4.6000000000000014</v>
      </c>
      <c r="D63" s="20">
        <v>0</v>
      </c>
      <c r="E63" s="20">
        <v>0</v>
      </c>
      <c r="F63" s="20">
        <v>8</v>
      </c>
      <c r="G63" s="20">
        <v>4.2</v>
      </c>
      <c r="H63" s="20">
        <v>5</v>
      </c>
      <c r="I63" s="20">
        <v>0</v>
      </c>
      <c r="J63" s="20">
        <v>3.2</v>
      </c>
      <c r="K63" s="20">
        <v>14.9</v>
      </c>
      <c r="L63" s="20">
        <v>0</v>
      </c>
      <c r="M63" s="20">
        <v>5.6000000000000014</v>
      </c>
      <c r="N63" s="20">
        <v>11.8</v>
      </c>
      <c r="O63" s="20">
        <v>10.5</v>
      </c>
      <c r="P63" s="20">
        <v>9.4</v>
      </c>
      <c r="Q63" s="20">
        <v>0</v>
      </c>
      <c r="R63" s="20">
        <v>7</v>
      </c>
      <c r="S63" s="20">
        <v>8.4</v>
      </c>
      <c r="T63" s="20">
        <v>0</v>
      </c>
      <c r="U63" s="20">
        <v>6.4</v>
      </c>
      <c r="V63" s="20">
        <v>0</v>
      </c>
      <c r="W63" s="20">
        <v>10.6</v>
      </c>
      <c r="X63" s="20">
        <v>8.4</v>
      </c>
      <c r="Y63" s="20">
        <v>0</v>
      </c>
      <c r="Z63" s="20">
        <v>4.4000000000000004</v>
      </c>
      <c r="AA63" s="20">
        <v>0</v>
      </c>
      <c r="AB63" s="20">
        <v>0</v>
      </c>
      <c r="AC63" s="20">
        <v>3.4</v>
      </c>
      <c r="AD63" s="20">
        <v>0</v>
      </c>
      <c r="AE63" s="20">
        <v>5.9</v>
      </c>
      <c r="AF63" s="20">
        <v>5</v>
      </c>
      <c r="AG63" s="20">
        <v>0</v>
      </c>
      <c r="AH63" s="20">
        <v>1.6</v>
      </c>
      <c r="AI63" s="20">
        <v>7.2</v>
      </c>
      <c r="AJ63" s="20">
        <v>0</v>
      </c>
    </row>
    <row r="64" spans="1:48" customFormat="1" ht="14.4" x14ac:dyDescent="0.3">
      <c r="A64" s="7" t="s">
        <v>908</v>
      </c>
      <c r="B64" s="20">
        <v>4.4000000000000004</v>
      </c>
      <c r="C64" s="20">
        <v>5.4</v>
      </c>
      <c r="D64" s="20">
        <v>0</v>
      </c>
      <c r="E64" s="20">
        <v>0</v>
      </c>
      <c r="F64" s="20">
        <v>8</v>
      </c>
      <c r="G64" s="20">
        <v>4.2</v>
      </c>
      <c r="H64" s="20">
        <v>5</v>
      </c>
      <c r="I64" s="20">
        <v>0</v>
      </c>
      <c r="J64" s="20">
        <v>4.2</v>
      </c>
      <c r="K64" s="20">
        <v>17.5</v>
      </c>
      <c r="L64" s="20">
        <v>0</v>
      </c>
      <c r="M64" s="20">
        <v>5.6000000000000014</v>
      </c>
      <c r="N64" s="20">
        <v>11.8</v>
      </c>
      <c r="O64" s="20">
        <v>10.5</v>
      </c>
      <c r="P64" s="20">
        <v>11.8</v>
      </c>
      <c r="Q64" s="20">
        <v>0</v>
      </c>
      <c r="R64" s="20">
        <v>7</v>
      </c>
      <c r="S64" s="20">
        <v>8.4</v>
      </c>
      <c r="T64" s="20">
        <v>0</v>
      </c>
      <c r="U64" s="20">
        <v>6.4</v>
      </c>
      <c r="V64" s="20">
        <v>0</v>
      </c>
      <c r="W64" s="20">
        <v>10</v>
      </c>
      <c r="X64" s="20">
        <v>8.4</v>
      </c>
      <c r="Y64" s="20">
        <v>0</v>
      </c>
      <c r="Z64" s="20">
        <v>3.6</v>
      </c>
      <c r="AA64" s="20">
        <v>0</v>
      </c>
      <c r="AB64" s="20">
        <v>0</v>
      </c>
      <c r="AC64" s="20">
        <v>4.2</v>
      </c>
      <c r="AD64" s="20">
        <v>0</v>
      </c>
      <c r="AE64" s="20">
        <v>5.9</v>
      </c>
      <c r="AF64" s="20">
        <v>5</v>
      </c>
      <c r="AG64" s="20">
        <v>0</v>
      </c>
      <c r="AH64" s="20">
        <v>1.6</v>
      </c>
      <c r="AI64" s="20">
        <v>7.2</v>
      </c>
      <c r="AJ64" s="20">
        <v>0</v>
      </c>
    </row>
    <row r="65" spans="1:36" customFormat="1" ht="14.4" x14ac:dyDescent="0.3">
      <c r="A65" s="7" t="s">
        <v>909</v>
      </c>
      <c r="B65" s="20">
        <v>5.6000000000000014</v>
      </c>
      <c r="C65" s="20">
        <v>7.2</v>
      </c>
      <c r="D65" s="20">
        <v>0</v>
      </c>
      <c r="E65" s="20">
        <v>0</v>
      </c>
      <c r="F65" s="20">
        <v>10.4</v>
      </c>
      <c r="G65" s="20">
        <v>6.2</v>
      </c>
      <c r="H65" s="20">
        <v>5.2</v>
      </c>
      <c r="I65" s="20">
        <v>0</v>
      </c>
      <c r="J65" s="20">
        <v>4.4000000000000004</v>
      </c>
      <c r="K65" s="20">
        <v>19.600000000000001</v>
      </c>
      <c r="L65" s="20">
        <v>0</v>
      </c>
      <c r="M65" s="20">
        <v>7.4</v>
      </c>
      <c r="N65" s="20">
        <v>13.6</v>
      </c>
      <c r="O65" s="20">
        <v>14.9</v>
      </c>
      <c r="P65" s="20">
        <v>14.4</v>
      </c>
      <c r="Q65" s="20">
        <v>0</v>
      </c>
      <c r="R65" s="20">
        <v>7</v>
      </c>
      <c r="S65" s="20">
        <v>10.1</v>
      </c>
      <c r="T65" s="20">
        <v>0</v>
      </c>
      <c r="U65" s="20">
        <v>6.4</v>
      </c>
      <c r="V65" s="20">
        <v>0</v>
      </c>
      <c r="W65" s="20">
        <v>10.199999999999999</v>
      </c>
      <c r="X65" s="20">
        <v>9</v>
      </c>
      <c r="Y65" s="20">
        <v>0</v>
      </c>
      <c r="Z65" s="20">
        <v>4.4000000000000004</v>
      </c>
      <c r="AA65" s="20">
        <v>0</v>
      </c>
      <c r="AB65" s="20">
        <v>0</v>
      </c>
      <c r="AC65" s="20">
        <v>4.2</v>
      </c>
      <c r="AD65" s="20">
        <v>0</v>
      </c>
      <c r="AE65" s="20">
        <v>5.9</v>
      </c>
      <c r="AF65" s="20">
        <v>5</v>
      </c>
      <c r="AG65" s="20">
        <v>0</v>
      </c>
      <c r="AH65" s="20">
        <v>1.6</v>
      </c>
      <c r="AI65" s="20">
        <v>6.4</v>
      </c>
      <c r="AJ65" s="20">
        <v>0</v>
      </c>
    </row>
    <row r="66" spans="1:36" customFormat="1" ht="14.4" x14ac:dyDescent="0.3">
      <c r="A66" s="7" t="s">
        <v>910</v>
      </c>
      <c r="B66" s="20">
        <v>5.6000000000000014</v>
      </c>
      <c r="C66" s="20">
        <v>8</v>
      </c>
      <c r="D66" s="20">
        <v>0</v>
      </c>
      <c r="E66" s="20">
        <v>0</v>
      </c>
      <c r="F66" s="20">
        <v>11.2</v>
      </c>
      <c r="G66" s="20">
        <v>7.4</v>
      </c>
      <c r="H66" s="20">
        <v>6</v>
      </c>
      <c r="I66" s="20">
        <v>0</v>
      </c>
      <c r="J66" s="20">
        <v>5.2</v>
      </c>
      <c r="K66" s="20">
        <v>21.6</v>
      </c>
      <c r="L66" s="20">
        <v>0</v>
      </c>
      <c r="M66" s="20">
        <v>9.4</v>
      </c>
      <c r="N66" s="20">
        <v>13.9</v>
      </c>
      <c r="O66" s="20">
        <v>17.5</v>
      </c>
      <c r="P66" s="20">
        <v>14.8</v>
      </c>
      <c r="Q66" s="20">
        <v>0</v>
      </c>
      <c r="R66" s="20">
        <v>7</v>
      </c>
      <c r="S66" s="20">
        <v>10.9</v>
      </c>
      <c r="T66" s="20">
        <v>0</v>
      </c>
      <c r="U66" s="20">
        <v>6.4</v>
      </c>
      <c r="V66" s="20">
        <v>0</v>
      </c>
      <c r="W66" s="20">
        <v>11.8</v>
      </c>
      <c r="X66" s="20">
        <v>9</v>
      </c>
      <c r="Y66" s="20">
        <v>0</v>
      </c>
      <c r="Z66" s="20">
        <v>4.6000000000000014</v>
      </c>
      <c r="AA66" s="20">
        <v>0</v>
      </c>
      <c r="AB66" s="20">
        <v>0</v>
      </c>
      <c r="AC66" s="20">
        <v>4.2</v>
      </c>
      <c r="AD66" s="20">
        <v>0</v>
      </c>
      <c r="AE66" s="20">
        <v>5.9</v>
      </c>
      <c r="AF66" s="20">
        <v>6.6000000000000014</v>
      </c>
      <c r="AG66" s="20">
        <v>0</v>
      </c>
      <c r="AH66" s="20">
        <v>1.6</v>
      </c>
      <c r="AI66" s="20">
        <v>6.4</v>
      </c>
      <c r="AJ66" s="20">
        <v>0</v>
      </c>
    </row>
    <row r="67" spans="1:36" customFormat="1" ht="14.4" x14ac:dyDescent="0.3">
      <c r="A67" s="7" t="s">
        <v>912</v>
      </c>
      <c r="B67" s="20">
        <v>6.4</v>
      </c>
      <c r="C67" s="20">
        <v>8</v>
      </c>
      <c r="D67" s="20">
        <v>0</v>
      </c>
      <c r="E67" s="20">
        <v>0</v>
      </c>
      <c r="F67" s="20">
        <v>11.2</v>
      </c>
      <c r="G67" s="20">
        <v>7.4</v>
      </c>
      <c r="H67" s="20">
        <v>6</v>
      </c>
      <c r="I67" s="20">
        <v>0</v>
      </c>
      <c r="J67" s="20">
        <v>5.2</v>
      </c>
      <c r="K67" s="20">
        <v>22.4</v>
      </c>
      <c r="L67" s="20">
        <v>0</v>
      </c>
      <c r="M67" s="20">
        <v>9.4</v>
      </c>
      <c r="N67" s="20">
        <v>13.9</v>
      </c>
      <c r="O67" s="20">
        <v>17.5</v>
      </c>
      <c r="P67" s="20">
        <v>14.8</v>
      </c>
      <c r="Q67" s="20">
        <v>0</v>
      </c>
      <c r="R67" s="20">
        <v>7.8000000000000007</v>
      </c>
      <c r="S67" s="20">
        <v>10.9</v>
      </c>
      <c r="T67" s="20">
        <v>0</v>
      </c>
      <c r="U67" s="20">
        <v>6.4</v>
      </c>
      <c r="V67" s="20">
        <v>0</v>
      </c>
      <c r="W67" s="20">
        <v>11.8</v>
      </c>
      <c r="X67" s="20">
        <v>9</v>
      </c>
      <c r="Y67" s="20">
        <v>0</v>
      </c>
      <c r="Z67" s="20">
        <v>4.6000000000000014</v>
      </c>
      <c r="AA67" s="20">
        <v>0</v>
      </c>
      <c r="AB67" s="20">
        <v>0</v>
      </c>
      <c r="AC67" s="20">
        <v>5.2</v>
      </c>
      <c r="AD67" s="20">
        <v>0</v>
      </c>
      <c r="AE67" s="20">
        <v>5.9</v>
      </c>
      <c r="AF67" s="20">
        <v>6.6000000000000014</v>
      </c>
      <c r="AG67" s="20">
        <v>0</v>
      </c>
      <c r="AH67" s="20">
        <v>1.6</v>
      </c>
      <c r="AI67" s="20">
        <v>6.4</v>
      </c>
      <c r="AJ67" s="20">
        <v>0</v>
      </c>
    </row>
    <row r="68" spans="1:36" customFormat="1" ht="14.4" x14ac:dyDescent="0.3">
      <c r="A68" s="7" t="s">
        <v>914</v>
      </c>
      <c r="B68" s="20">
        <v>8.4</v>
      </c>
      <c r="C68" s="20">
        <v>8.8000000000000007</v>
      </c>
      <c r="D68" s="20">
        <v>0</v>
      </c>
      <c r="E68" s="20">
        <v>0</v>
      </c>
      <c r="F68" s="20">
        <v>12.8</v>
      </c>
      <c r="G68" s="20">
        <v>10</v>
      </c>
      <c r="H68" s="20">
        <v>6.4</v>
      </c>
      <c r="I68" s="20">
        <v>0</v>
      </c>
      <c r="J68" s="20">
        <v>6.6000000000000014</v>
      </c>
      <c r="K68" s="20">
        <v>24.8</v>
      </c>
      <c r="L68" s="20">
        <v>0</v>
      </c>
      <c r="M68" s="20">
        <v>13.2</v>
      </c>
      <c r="N68" s="20">
        <v>21.5</v>
      </c>
      <c r="O68" s="20">
        <v>22.8</v>
      </c>
      <c r="P68" s="20">
        <v>17</v>
      </c>
      <c r="Q68" s="20">
        <v>0</v>
      </c>
      <c r="R68" s="20">
        <v>11.2</v>
      </c>
      <c r="S68" s="20">
        <v>12.2</v>
      </c>
      <c r="T68" s="20">
        <v>0</v>
      </c>
      <c r="U68" s="20">
        <v>7</v>
      </c>
      <c r="V68" s="20">
        <v>0</v>
      </c>
      <c r="W68" s="20">
        <v>15.6</v>
      </c>
      <c r="X68" s="20">
        <v>9.2000000000000011</v>
      </c>
      <c r="Y68" s="20">
        <v>0</v>
      </c>
      <c r="Z68" s="20">
        <v>7.4</v>
      </c>
      <c r="AA68" s="20">
        <v>0</v>
      </c>
      <c r="AB68" s="20">
        <v>0</v>
      </c>
      <c r="AC68" s="20">
        <v>6.2</v>
      </c>
      <c r="AD68" s="20">
        <v>0</v>
      </c>
      <c r="AE68" s="20">
        <v>5.2</v>
      </c>
      <c r="AF68" s="20">
        <v>6.4</v>
      </c>
      <c r="AG68" s="20">
        <v>0</v>
      </c>
      <c r="AH68" s="20">
        <v>1.6</v>
      </c>
      <c r="AI68" s="20">
        <v>7</v>
      </c>
      <c r="AJ68" s="20">
        <v>0</v>
      </c>
    </row>
    <row r="69" spans="1:36" customFormat="1" ht="14.4" x14ac:dyDescent="0.3">
      <c r="A69" s="7" t="s">
        <v>915</v>
      </c>
      <c r="B69" s="20">
        <v>8.4</v>
      </c>
      <c r="C69" s="20">
        <v>9.8000000000000007</v>
      </c>
      <c r="D69" s="20">
        <v>0</v>
      </c>
      <c r="E69" s="20">
        <v>0</v>
      </c>
      <c r="F69" s="20">
        <v>12.8</v>
      </c>
      <c r="G69" s="20">
        <v>10.199999999999999</v>
      </c>
      <c r="H69" s="20">
        <v>7.2</v>
      </c>
      <c r="I69" s="20">
        <v>0</v>
      </c>
      <c r="J69" s="20">
        <v>6.6000000000000014</v>
      </c>
      <c r="K69" s="20">
        <v>25.4</v>
      </c>
      <c r="L69" s="20">
        <v>0</v>
      </c>
      <c r="M69" s="20">
        <v>15.4</v>
      </c>
      <c r="N69" s="20">
        <v>21.5</v>
      </c>
      <c r="O69" s="20">
        <v>24</v>
      </c>
      <c r="P69" s="20">
        <v>17.399999999999999</v>
      </c>
      <c r="Q69" s="20">
        <v>0</v>
      </c>
      <c r="R69" s="20">
        <v>11.2</v>
      </c>
      <c r="S69" s="20">
        <v>13.8</v>
      </c>
      <c r="T69" s="20">
        <v>0</v>
      </c>
      <c r="U69" s="20">
        <v>8.4</v>
      </c>
      <c r="V69" s="20">
        <v>0</v>
      </c>
      <c r="W69" s="20">
        <v>15</v>
      </c>
      <c r="X69" s="20">
        <v>9.2000000000000011</v>
      </c>
      <c r="Y69" s="20">
        <v>0</v>
      </c>
      <c r="Z69" s="20">
        <v>9</v>
      </c>
      <c r="AA69" s="20">
        <v>0</v>
      </c>
      <c r="AB69" s="20">
        <v>0</v>
      </c>
      <c r="AC69" s="20">
        <v>6.2</v>
      </c>
      <c r="AD69" s="20">
        <v>0</v>
      </c>
      <c r="AE69" s="20">
        <v>5.2</v>
      </c>
      <c r="AF69" s="20">
        <v>6.4</v>
      </c>
      <c r="AG69" s="20">
        <v>0</v>
      </c>
      <c r="AH69" s="20">
        <v>1.6</v>
      </c>
      <c r="AI69" s="20">
        <v>7.2</v>
      </c>
      <c r="AJ69" s="20">
        <v>0</v>
      </c>
    </row>
    <row r="70" spans="1:36" customFormat="1" ht="14.4" x14ac:dyDescent="0.3">
      <c r="A70" s="7" t="s">
        <v>913</v>
      </c>
      <c r="B70" s="20">
        <v>9.2000000000000011</v>
      </c>
      <c r="C70" s="20">
        <v>9.8000000000000007</v>
      </c>
      <c r="D70" s="20">
        <v>0</v>
      </c>
      <c r="E70" s="20">
        <v>0</v>
      </c>
      <c r="F70" s="20">
        <v>12.6</v>
      </c>
      <c r="G70" s="20">
        <v>10.4</v>
      </c>
      <c r="H70" s="20">
        <v>7.2</v>
      </c>
      <c r="I70" s="20">
        <v>0</v>
      </c>
      <c r="J70" s="20">
        <v>6.8000000000000007</v>
      </c>
      <c r="K70" s="20">
        <v>25.6</v>
      </c>
      <c r="L70" s="20">
        <v>0</v>
      </c>
      <c r="M70" s="20">
        <v>15.2</v>
      </c>
      <c r="N70" s="20">
        <v>21.5</v>
      </c>
      <c r="O70" s="20">
        <v>24.8</v>
      </c>
      <c r="P70" s="20">
        <v>19.2</v>
      </c>
      <c r="Q70" s="20">
        <v>0</v>
      </c>
      <c r="R70" s="20">
        <v>11.2</v>
      </c>
      <c r="S70" s="20">
        <v>14</v>
      </c>
      <c r="T70" s="20">
        <v>0</v>
      </c>
      <c r="U70" s="20">
        <v>8.4</v>
      </c>
      <c r="V70" s="20">
        <v>0</v>
      </c>
      <c r="W70" s="20">
        <v>15</v>
      </c>
      <c r="X70" s="20">
        <v>9</v>
      </c>
      <c r="Y70" s="20">
        <v>0</v>
      </c>
      <c r="Z70" s="20">
        <v>9</v>
      </c>
      <c r="AA70" s="20">
        <v>0</v>
      </c>
      <c r="AB70" s="20">
        <v>0</v>
      </c>
      <c r="AC70" s="20">
        <v>6.2</v>
      </c>
      <c r="AD70" s="20">
        <v>0</v>
      </c>
      <c r="AE70" s="20">
        <v>5.2</v>
      </c>
      <c r="AF70" s="20">
        <v>6.6000000000000014</v>
      </c>
      <c r="AG70" s="20">
        <v>0</v>
      </c>
      <c r="AH70" s="20">
        <v>1.6</v>
      </c>
      <c r="AI70" s="20">
        <v>8</v>
      </c>
      <c r="AJ70" s="20">
        <v>0</v>
      </c>
    </row>
    <row r="71" spans="1:36" customFormat="1" ht="14.4" x14ac:dyDescent="0.3">
      <c r="A71" s="7" t="s">
        <v>911</v>
      </c>
      <c r="B71" s="20">
        <v>9.2000000000000011</v>
      </c>
      <c r="C71" s="20">
        <v>10</v>
      </c>
      <c r="D71" s="20">
        <v>0</v>
      </c>
      <c r="E71" s="20">
        <v>0</v>
      </c>
      <c r="F71" s="20">
        <v>11.4</v>
      </c>
      <c r="G71" s="20">
        <v>10.199999999999999</v>
      </c>
      <c r="H71" s="20">
        <v>10.6</v>
      </c>
      <c r="I71" s="20">
        <v>0</v>
      </c>
      <c r="J71" s="20">
        <v>6.6000000000000014</v>
      </c>
      <c r="K71" s="20">
        <v>26.8</v>
      </c>
      <c r="L71" s="20">
        <v>0</v>
      </c>
      <c r="M71" s="20">
        <v>15.6</v>
      </c>
      <c r="N71" s="20">
        <v>23.3</v>
      </c>
      <c r="O71" s="20">
        <v>32.299999999999997</v>
      </c>
      <c r="P71" s="20">
        <v>13.2</v>
      </c>
      <c r="Q71" s="20">
        <v>0</v>
      </c>
      <c r="R71" s="20">
        <v>11.5</v>
      </c>
      <c r="S71" s="20">
        <v>12.3</v>
      </c>
      <c r="T71" s="20">
        <v>0</v>
      </c>
      <c r="U71" s="20">
        <v>9.4</v>
      </c>
      <c r="V71" s="20">
        <v>0</v>
      </c>
      <c r="W71" s="20">
        <v>19.600000000000001</v>
      </c>
      <c r="X71" s="20">
        <v>9.4</v>
      </c>
      <c r="Y71" s="20">
        <v>0</v>
      </c>
      <c r="Z71" s="20">
        <v>8</v>
      </c>
      <c r="AA71" s="20">
        <v>0</v>
      </c>
      <c r="AB71" s="20">
        <v>0</v>
      </c>
      <c r="AC71" s="20">
        <v>7.2</v>
      </c>
      <c r="AD71" s="20">
        <v>0</v>
      </c>
      <c r="AE71" s="20">
        <v>6</v>
      </c>
      <c r="AF71" s="20">
        <v>11.2</v>
      </c>
      <c r="AG71" s="20">
        <v>0</v>
      </c>
      <c r="AH71" s="20">
        <v>2.4</v>
      </c>
      <c r="AI71" s="20">
        <v>7</v>
      </c>
      <c r="AJ71" s="20">
        <v>0</v>
      </c>
    </row>
    <row r="72" spans="1:36" customFormat="1" ht="14.4" x14ac:dyDescent="0.3">
      <c r="A72" s="7" t="s">
        <v>335</v>
      </c>
      <c r="B72" s="20">
        <v>10.199999999999999</v>
      </c>
      <c r="C72" s="20">
        <v>10.7</v>
      </c>
      <c r="D72" s="20">
        <v>0</v>
      </c>
      <c r="E72" s="20">
        <v>0</v>
      </c>
      <c r="F72" s="20">
        <v>11.4</v>
      </c>
      <c r="G72" s="20">
        <v>11</v>
      </c>
      <c r="H72" s="20">
        <v>11</v>
      </c>
      <c r="I72" s="20">
        <v>0</v>
      </c>
      <c r="J72" s="20">
        <v>7.4</v>
      </c>
      <c r="K72" s="20">
        <v>26.8</v>
      </c>
      <c r="L72" s="20">
        <v>0</v>
      </c>
      <c r="M72" s="20">
        <v>16</v>
      </c>
      <c r="N72" s="20">
        <v>23.3</v>
      </c>
      <c r="O72" s="20">
        <v>32.299999999999997</v>
      </c>
      <c r="P72" s="20">
        <v>14.4</v>
      </c>
      <c r="Q72" s="20">
        <v>0</v>
      </c>
      <c r="R72" s="20">
        <v>11.7</v>
      </c>
      <c r="S72" s="20">
        <v>12.3</v>
      </c>
      <c r="T72" s="20">
        <v>0</v>
      </c>
      <c r="U72" s="20">
        <v>9.4</v>
      </c>
      <c r="V72" s="20">
        <v>0</v>
      </c>
      <c r="W72" s="20">
        <v>19.600000000000001</v>
      </c>
      <c r="X72" s="20">
        <v>9.4</v>
      </c>
      <c r="Y72" s="20">
        <v>0</v>
      </c>
      <c r="Z72" s="20">
        <v>9</v>
      </c>
      <c r="AA72" s="20">
        <v>0</v>
      </c>
      <c r="AB72" s="20">
        <v>0</v>
      </c>
      <c r="AC72" s="20">
        <v>9.2000000000000011</v>
      </c>
      <c r="AD72" s="20">
        <v>0</v>
      </c>
      <c r="AE72" s="20">
        <v>6.2</v>
      </c>
      <c r="AF72" s="20">
        <v>11.4</v>
      </c>
      <c r="AG72" s="20">
        <v>0</v>
      </c>
      <c r="AH72" s="20">
        <v>4.2</v>
      </c>
      <c r="AI72" s="20">
        <v>7</v>
      </c>
      <c r="AJ72" s="20">
        <v>0</v>
      </c>
    </row>
    <row r="73" spans="1:36" customFormat="1" ht="14.4" x14ac:dyDescent="0.3">
      <c r="A73" s="7" t="s">
        <v>334</v>
      </c>
      <c r="B73" s="20">
        <v>11.2</v>
      </c>
      <c r="C73" s="20">
        <v>10.7</v>
      </c>
      <c r="D73" s="20">
        <v>0</v>
      </c>
      <c r="E73" s="20">
        <v>0</v>
      </c>
      <c r="F73" s="20">
        <v>11.4</v>
      </c>
      <c r="G73" s="20">
        <v>11</v>
      </c>
      <c r="H73" s="20">
        <v>12.6</v>
      </c>
      <c r="I73" s="20">
        <v>0</v>
      </c>
      <c r="J73" s="20">
        <v>7.4</v>
      </c>
      <c r="K73" s="20">
        <v>26.8</v>
      </c>
      <c r="L73" s="20">
        <v>0</v>
      </c>
      <c r="M73" s="20">
        <v>16</v>
      </c>
      <c r="N73" s="20">
        <v>23.3</v>
      </c>
      <c r="O73" s="20">
        <v>32.299999999999997</v>
      </c>
      <c r="P73" s="20">
        <v>15.2</v>
      </c>
      <c r="Q73" s="20">
        <v>0</v>
      </c>
      <c r="R73" s="20">
        <v>11.7</v>
      </c>
      <c r="S73" s="20">
        <v>12.1</v>
      </c>
      <c r="T73" s="20">
        <v>0</v>
      </c>
      <c r="U73" s="20">
        <v>9.4</v>
      </c>
      <c r="V73" s="20">
        <v>0</v>
      </c>
      <c r="W73" s="20">
        <v>19.600000000000001</v>
      </c>
      <c r="X73" s="20">
        <v>9.4</v>
      </c>
      <c r="Y73" s="20">
        <v>0</v>
      </c>
      <c r="Z73" s="20">
        <v>9</v>
      </c>
      <c r="AA73" s="20">
        <v>0</v>
      </c>
      <c r="AB73" s="20">
        <v>0</v>
      </c>
      <c r="AC73" s="20">
        <v>9.2000000000000011</v>
      </c>
      <c r="AD73" s="20">
        <v>0</v>
      </c>
      <c r="AE73" s="20">
        <v>6.2</v>
      </c>
      <c r="AF73" s="20">
        <v>11.4</v>
      </c>
      <c r="AG73" s="20">
        <v>0</v>
      </c>
      <c r="AH73" s="20">
        <v>4.2</v>
      </c>
      <c r="AI73" s="20">
        <v>6.2</v>
      </c>
      <c r="AJ73" s="20">
        <v>0</v>
      </c>
    </row>
    <row r="74" spans="1:36" customFormat="1" ht="14.4" x14ac:dyDescent="0.3">
      <c r="A74" s="7" t="s">
        <v>333</v>
      </c>
      <c r="B74" s="20">
        <v>12</v>
      </c>
      <c r="C74" s="20">
        <v>10.7</v>
      </c>
      <c r="D74" s="20">
        <v>0</v>
      </c>
      <c r="E74" s="20">
        <v>0</v>
      </c>
      <c r="F74" s="20">
        <v>11.6</v>
      </c>
      <c r="G74" s="20">
        <v>11.2</v>
      </c>
      <c r="H74" s="20">
        <v>13</v>
      </c>
      <c r="I74" s="20">
        <v>0</v>
      </c>
      <c r="J74" s="20">
        <v>8.4</v>
      </c>
      <c r="K74" s="20">
        <v>26.6</v>
      </c>
      <c r="L74" s="20">
        <v>0</v>
      </c>
      <c r="M74" s="20">
        <v>17.600000000000001</v>
      </c>
      <c r="N74" s="20">
        <v>24.9</v>
      </c>
      <c r="O74" s="20">
        <v>31.4</v>
      </c>
      <c r="P74" s="20">
        <v>15.2</v>
      </c>
      <c r="Q74" s="20">
        <v>0</v>
      </c>
      <c r="R74" s="20">
        <v>11.5</v>
      </c>
      <c r="S74" s="20">
        <v>13.3</v>
      </c>
      <c r="T74" s="20">
        <v>0</v>
      </c>
      <c r="U74" s="20">
        <v>9.4</v>
      </c>
      <c r="V74" s="20">
        <v>0</v>
      </c>
      <c r="W74" s="20">
        <v>19.600000000000001</v>
      </c>
      <c r="X74" s="20">
        <v>12.4</v>
      </c>
      <c r="Y74" s="20">
        <v>0</v>
      </c>
      <c r="Z74" s="20">
        <v>9.2000000000000011</v>
      </c>
      <c r="AA74" s="20">
        <v>0</v>
      </c>
      <c r="AB74" s="20">
        <v>0</v>
      </c>
      <c r="AC74" s="20">
        <v>10</v>
      </c>
      <c r="AD74" s="20">
        <v>0</v>
      </c>
      <c r="AE74" s="20">
        <v>5.4</v>
      </c>
      <c r="AF74" s="20">
        <v>11.2</v>
      </c>
      <c r="AG74" s="20">
        <v>0</v>
      </c>
      <c r="AH74" s="20">
        <v>4.2</v>
      </c>
      <c r="AI74" s="20">
        <v>6.4</v>
      </c>
      <c r="AJ74" s="20">
        <v>0</v>
      </c>
    </row>
    <row r="75" spans="1:36" customFormat="1" ht="14.4" x14ac:dyDescent="0.3">
      <c r="A75" s="7" t="s">
        <v>332</v>
      </c>
      <c r="B75" s="20">
        <v>11</v>
      </c>
      <c r="C75" s="20">
        <v>10.3</v>
      </c>
      <c r="D75" s="20">
        <v>0</v>
      </c>
      <c r="E75" s="20">
        <v>0</v>
      </c>
      <c r="F75" s="20">
        <v>11.6</v>
      </c>
      <c r="G75" s="20">
        <v>11.2</v>
      </c>
      <c r="H75" s="20">
        <v>13</v>
      </c>
      <c r="I75" s="20">
        <v>0</v>
      </c>
      <c r="J75" s="20">
        <v>8.4</v>
      </c>
      <c r="K75" s="20">
        <v>26.6</v>
      </c>
      <c r="L75" s="20">
        <v>0</v>
      </c>
      <c r="M75" s="20">
        <v>17.600000000000001</v>
      </c>
      <c r="N75" s="20">
        <v>24.9</v>
      </c>
      <c r="O75" s="20">
        <v>31.4</v>
      </c>
      <c r="P75" s="20">
        <v>15.2</v>
      </c>
      <c r="Q75" s="20">
        <v>0</v>
      </c>
      <c r="R75" s="20">
        <v>11.5</v>
      </c>
      <c r="S75" s="20">
        <v>14.1</v>
      </c>
      <c r="T75" s="20">
        <v>0</v>
      </c>
      <c r="U75" s="20">
        <v>9.4</v>
      </c>
      <c r="V75" s="20">
        <v>0</v>
      </c>
      <c r="W75" s="20">
        <v>19.600000000000001</v>
      </c>
      <c r="X75" s="20">
        <v>12.4</v>
      </c>
      <c r="Y75" s="20">
        <v>0</v>
      </c>
      <c r="Z75" s="20">
        <v>10.199999999999999</v>
      </c>
      <c r="AA75" s="20">
        <v>0</v>
      </c>
      <c r="AB75" s="20">
        <v>0</v>
      </c>
      <c r="AC75" s="20">
        <v>10</v>
      </c>
      <c r="AD75" s="20">
        <v>0</v>
      </c>
      <c r="AE75" s="20">
        <v>5.6000000000000014</v>
      </c>
      <c r="AF75" s="20">
        <v>11.2</v>
      </c>
      <c r="AG75" s="20">
        <v>0</v>
      </c>
      <c r="AH75" s="20">
        <v>4.2</v>
      </c>
      <c r="AI75" s="20">
        <v>6.4</v>
      </c>
      <c r="AJ75" s="20">
        <v>0</v>
      </c>
    </row>
    <row r="76" spans="1:36" customFormat="1" ht="14.4" x14ac:dyDescent="0.3">
      <c r="A76" s="7" t="s">
        <v>905</v>
      </c>
      <c r="B76" s="20">
        <v>10</v>
      </c>
      <c r="C76" s="20">
        <v>9.9</v>
      </c>
      <c r="D76" s="20">
        <v>0</v>
      </c>
      <c r="E76" s="20">
        <v>0</v>
      </c>
      <c r="F76" s="20">
        <v>11.8</v>
      </c>
      <c r="G76" s="20">
        <v>11.2</v>
      </c>
      <c r="H76" s="20">
        <v>12.2</v>
      </c>
      <c r="I76" s="20">
        <v>0</v>
      </c>
      <c r="J76" s="20">
        <v>10.6</v>
      </c>
      <c r="K76" s="20">
        <v>29.8</v>
      </c>
      <c r="L76" s="20">
        <v>0</v>
      </c>
      <c r="M76" s="20">
        <v>16.600000000000001</v>
      </c>
      <c r="N76" s="20">
        <v>25.9</v>
      </c>
      <c r="O76" s="20">
        <v>31.8</v>
      </c>
      <c r="P76" s="20">
        <v>16</v>
      </c>
      <c r="Q76" s="20">
        <v>0</v>
      </c>
      <c r="R76" s="20">
        <v>18.399999999999999</v>
      </c>
      <c r="S76" s="20">
        <v>14.8</v>
      </c>
      <c r="T76" s="20">
        <v>0</v>
      </c>
      <c r="U76" s="20">
        <v>13.2</v>
      </c>
      <c r="V76" s="20">
        <v>0</v>
      </c>
      <c r="W76" s="20">
        <v>20.2</v>
      </c>
      <c r="X76" s="20">
        <v>15.4</v>
      </c>
      <c r="Y76" s="20">
        <v>0</v>
      </c>
      <c r="Z76" s="20">
        <v>11.2</v>
      </c>
      <c r="AA76" s="20">
        <v>0</v>
      </c>
      <c r="AB76" s="20">
        <v>0</v>
      </c>
      <c r="AC76" s="20">
        <v>10</v>
      </c>
      <c r="AD76" s="20">
        <v>0</v>
      </c>
      <c r="AE76" s="20">
        <v>8</v>
      </c>
      <c r="AF76" s="20">
        <v>11.8</v>
      </c>
      <c r="AG76" s="20">
        <v>0</v>
      </c>
      <c r="AH76" s="20">
        <v>4.2</v>
      </c>
      <c r="AI76" s="20">
        <v>6.4</v>
      </c>
      <c r="AJ76" s="20">
        <v>0</v>
      </c>
    </row>
    <row r="77" spans="1:36" customFormat="1" ht="14.4" x14ac:dyDescent="0.3">
      <c r="A77" s="7" t="s">
        <v>903</v>
      </c>
      <c r="B77" s="20">
        <v>10.199999999999999</v>
      </c>
      <c r="C77" s="20">
        <v>8.4</v>
      </c>
      <c r="D77" s="20">
        <v>0</v>
      </c>
      <c r="E77" s="20">
        <v>0</v>
      </c>
      <c r="F77" s="20">
        <v>12.6</v>
      </c>
      <c r="G77" s="20">
        <v>11.6</v>
      </c>
      <c r="H77" s="20">
        <v>12.6</v>
      </c>
      <c r="I77" s="20">
        <v>0</v>
      </c>
      <c r="J77" s="20">
        <v>11.2</v>
      </c>
      <c r="K77" s="20">
        <v>32.299999999999997</v>
      </c>
      <c r="L77" s="20">
        <v>0</v>
      </c>
      <c r="M77" s="20">
        <v>19.8</v>
      </c>
      <c r="N77" s="20">
        <v>24.2</v>
      </c>
      <c r="O77" s="20">
        <v>34.200000000000003</v>
      </c>
      <c r="P77" s="20">
        <v>17.8</v>
      </c>
      <c r="Q77" s="20">
        <v>0</v>
      </c>
      <c r="R77" s="20">
        <v>21.2</v>
      </c>
      <c r="S77" s="20">
        <v>14.8</v>
      </c>
      <c r="T77" s="20">
        <v>0</v>
      </c>
      <c r="U77" s="20">
        <v>17.399999999999999</v>
      </c>
      <c r="V77" s="20">
        <v>0</v>
      </c>
      <c r="W77" s="20">
        <v>21</v>
      </c>
      <c r="X77" s="20">
        <v>15</v>
      </c>
      <c r="Y77" s="20">
        <v>0</v>
      </c>
      <c r="Z77" s="20">
        <v>11.2</v>
      </c>
      <c r="AA77" s="20">
        <v>0</v>
      </c>
      <c r="AB77" s="20">
        <v>0</v>
      </c>
      <c r="AC77" s="20">
        <v>12.6</v>
      </c>
      <c r="AD77" s="20">
        <v>0</v>
      </c>
      <c r="AE77" s="20">
        <v>8</v>
      </c>
      <c r="AF77" s="20">
        <v>12</v>
      </c>
      <c r="AG77" s="20">
        <v>0</v>
      </c>
      <c r="AH77" s="20">
        <v>4.4000000000000004</v>
      </c>
      <c r="AI77" s="20">
        <v>6.2</v>
      </c>
      <c r="AJ77" s="20">
        <v>0</v>
      </c>
    </row>
    <row r="78" spans="1:36" customFormat="1" ht="14.4" x14ac:dyDescent="0.3">
      <c r="A78" s="7" t="s">
        <v>901</v>
      </c>
      <c r="B78" s="20">
        <v>10.199999999999999</v>
      </c>
      <c r="C78" s="20">
        <v>9.8000000000000007</v>
      </c>
      <c r="D78" s="20">
        <v>0</v>
      </c>
      <c r="E78" s="20">
        <v>0</v>
      </c>
      <c r="F78" s="20">
        <v>13.4</v>
      </c>
      <c r="G78" s="20">
        <v>14.2</v>
      </c>
      <c r="H78" s="20">
        <v>14.4</v>
      </c>
      <c r="I78" s="20">
        <v>0</v>
      </c>
      <c r="J78" s="20">
        <v>12.4</v>
      </c>
      <c r="K78" s="20">
        <v>35.5</v>
      </c>
      <c r="L78" s="20">
        <v>0</v>
      </c>
      <c r="M78" s="20">
        <v>21.8</v>
      </c>
      <c r="N78" s="20">
        <v>28.8</v>
      </c>
      <c r="O78" s="20">
        <v>34.4</v>
      </c>
      <c r="P78" s="20">
        <v>19</v>
      </c>
      <c r="Q78" s="20">
        <v>0</v>
      </c>
      <c r="R78" s="20">
        <v>28.2</v>
      </c>
      <c r="S78" s="20">
        <v>15</v>
      </c>
      <c r="T78" s="20">
        <v>0</v>
      </c>
      <c r="U78" s="20">
        <v>16.600000000000001</v>
      </c>
      <c r="V78" s="20">
        <v>0</v>
      </c>
      <c r="W78" s="20">
        <v>20.399999999999999</v>
      </c>
      <c r="X78" s="20">
        <v>15.4</v>
      </c>
      <c r="Y78" s="20">
        <v>0</v>
      </c>
      <c r="Z78" s="20">
        <v>11.4</v>
      </c>
      <c r="AA78" s="20">
        <v>0</v>
      </c>
      <c r="AB78" s="20">
        <v>0</v>
      </c>
      <c r="AC78" s="20">
        <v>12.6</v>
      </c>
      <c r="AD78" s="20">
        <v>0</v>
      </c>
      <c r="AE78" s="20">
        <v>9.2000000000000011</v>
      </c>
      <c r="AF78" s="20">
        <v>12.8</v>
      </c>
      <c r="AG78" s="20">
        <v>0</v>
      </c>
      <c r="AH78" s="20">
        <v>4.4000000000000004</v>
      </c>
      <c r="AI78" s="20">
        <v>7.8000000000000007</v>
      </c>
      <c r="AJ78" s="20">
        <v>0</v>
      </c>
    </row>
    <row r="79" spans="1:36" customFormat="1" ht="14.4" x14ac:dyDescent="0.3">
      <c r="A79" s="7" t="s">
        <v>899</v>
      </c>
      <c r="B79" s="20">
        <v>12</v>
      </c>
      <c r="C79" s="20">
        <v>10.7</v>
      </c>
      <c r="D79" s="20">
        <v>0</v>
      </c>
      <c r="E79" s="20">
        <v>0</v>
      </c>
      <c r="F79" s="20">
        <v>15.2</v>
      </c>
      <c r="G79" s="20">
        <v>16.8</v>
      </c>
      <c r="H79" s="20">
        <v>17.2</v>
      </c>
      <c r="I79" s="20">
        <v>0</v>
      </c>
      <c r="J79" s="20">
        <v>12.4</v>
      </c>
      <c r="K79" s="20">
        <v>38.299999999999997</v>
      </c>
      <c r="L79" s="20">
        <v>0</v>
      </c>
      <c r="M79" s="20">
        <v>22</v>
      </c>
      <c r="N79" s="20">
        <v>29.6</v>
      </c>
      <c r="O79" s="20">
        <v>36.200000000000003</v>
      </c>
      <c r="P79" s="20">
        <v>19.2</v>
      </c>
      <c r="Q79" s="20">
        <v>0</v>
      </c>
      <c r="R79" s="20">
        <v>29.6</v>
      </c>
      <c r="S79" s="20">
        <v>15.2</v>
      </c>
      <c r="T79" s="20">
        <v>0</v>
      </c>
      <c r="U79" s="20">
        <v>17.600000000000001</v>
      </c>
      <c r="V79" s="20">
        <v>0</v>
      </c>
      <c r="W79" s="20">
        <v>20</v>
      </c>
      <c r="X79" s="20">
        <v>16</v>
      </c>
      <c r="Y79" s="20">
        <v>0</v>
      </c>
      <c r="Z79" s="20">
        <v>11.6</v>
      </c>
      <c r="AA79" s="20">
        <v>0</v>
      </c>
      <c r="AB79" s="20">
        <v>0</v>
      </c>
      <c r="AC79" s="20">
        <v>13.4</v>
      </c>
      <c r="AD79" s="20">
        <v>0</v>
      </c>
      <c r="AE79" s="20">
        <v>9.2000000000000011</v>
      </c>
      <c r="AF79" s="20">
        <v>12.8</v>
      </c>
      <c r="AG79" s="20">
        <v>0</v>
      </c>
      <c r="AH79" s="20">
        <v>4.4000000000000004</v>
      </c>
      <c r="AI79" s="20">
        <v>8.1</v>
      </c>
      <c r="AJ79" s="20">
        <v>0</v>
      </c>
    </row>
    <row r="80" spans="1:36" customFormat="1" ht="14.4" x14ac:dyDescent="0.3">
      <c r="A80" s="7" t="s">
        <v>329</v>
      </c>
      <c r="B80" s="20">
        <v>12</v>
      </c>
      <c r="C80" s="20">
        <v>10.9</v>
      </c>
      <c r="D80" s="20">
        <v>0</v>
      </c>
      <c r="E80" s="20">
        <v>0</v>
      </c>
      <c r="F80" s="20">
        <v>15.2</v>
      </c>
      <c r="G80" s="20">
        <v>17</v>
      </c>
      <c r="H80" s="20">
        <v>17.2</v>
      </c>
      <c r="I80" s="20">
        <v>0</v>
      </c>
      <c r="J80" s="20">
        <v>13.2</v>
      </c>
      <c r="K80" s="20">
        <v>39.900000000000013</v>
      </c>
      <c r="L80" s="20">
        <v>0</v>
      </c>
      <c r="M80" s="20">
        <v>22</v>
      </c>
      <c r="N80" s="20">
        <v>29.6</v>
      </c>
      <c r="O80" s="20">
        <v>37</v>
      </c>
      <c r="P80" s="20">
        <v>19.399999999999999</v>
      </c>
      <c r="Q80" s="20">
        <v>0</v>
      </c>
      <c r="R80" s="20">
        <v>29.6</v>
      </c>
      <c r="S80" s="20">
        <v>15</v>
      </c>
      <c r="T80" s="20">
        <v>0</v>
      </c>
      <c r="U80" s="20">
        <v>20</v>
      </c>
      <c r="V80" s="20">
        <v>0</v>
      </c>
      <c r="W80" s="20">
        <v>19</v>
      </c>
      <c r="X80" s="20">
        <v>15.2</v>
      </c>
      <c r="Y80" s="20">
        <v>0</v>
      </c>
      <c r="Z80" s="20">
        <v>11.6</v>
      </c>
      <c r="AA80" s="20">
        <v>0</v>
      </c>
      <c r="AB80" s="20">
        <v>0</v>
      </c>
      <c r="AC80" s="20">
        <v>13.6</v>
      </c>
      <c r="AD80" s="20">
        <v>0</v>
      </c>
      <c r="AE80" s="20">
        <v>9</v>
      </c>
      <c r="AF80" s="20">
        <v>12</v>
      </c>
      <c r="AG80" s="20">
        <v>0</v>
      </c>
      <c r="AH80" s="20">
        <v>4.4000000000000004</v>
      </c>
      <c r="AI80" s="20">
        <v>8.1</v>
      </c>
      <c r="AJ80" s="20">
        <v>0</v>
      </c>
    </row>
    <row r="81" spans="1:36" customFormat="1" ht="14.4" x14ac:dyDescent="0.3">
      <c r="A81" s="7" t="s">
        <v>328</v>
      </c>
      <c r="B81" s="20">
        <v>11.2</v>
      </c>
      <c r="C81" s="20">
        <v>9.4</v>
      </c>
      <c r="D81" s="20">
        <v>0</v>
      </c>
      <c r="E81" s="20">
        <v>0</v>
      </c>
      <c r="F81" s="20">
        <v>14.4</v>
      </c>
      <c r="G81" s="20">
        <v>15.7</v>
      </c>
      <c r="H81" s="20">
        <v>17</v>
      </c>
      <c r="I81" s="20">
        <v>0</v>
      </c>
      <c r="J81" s="20">
        <v>13.2</v>
      </c>
      <c r="K81" s="20">
        <v>37.6</v>
      </c>
      <c r="L81" s="20">
        <v>0</v>
      </c>
      <c r="M81" s="20">
        <v>21.2</v>
      </c>
      <c r="N81" s="20">
        <v>27.6</v>
      </c>
      <c r="O81" s="20">
        <v>36.1</v>
      </c>
      <c r="P81" s="20">
        <v>18.2</v>
      </c>
      <c r="Q81" s="20">
        <v>0</v>
      </c>
      <c r="R81" s="20">
        <v>27.4</v>
      </c>
      <c r="S81" s="20">
        <v>13.4</v>
      </c>
      <c r="T81" s="20">
        <v>0</v>
      </c>
      <c r="U81" s="20">
        <v>18.7</v>
      </c>
      <c r="V81" s="20">
        <v>0</v>
      </c>
      <c r="W81" s="20">
        <v>16.600000000000001</v>
      </c>
      <c r="X81" s="20">
        <v>14.8</v>
      </c>
      <c r="Y81" s="20">
        <v>0</v>
      </c>
      <c r="Z81" s="20">
        <v>10.8</v>
      </c>
      <c r="AA81" s="20">
        <v>0</v>
      </c>
      <c r="AB81" s="20">
        <v>0</v>
      </c>
      <c r="AC81" s="20">
        <v>14.4</v>
      </c>
      <c r="AD81" s="20">
        <v>0</v>
      </c>
      <c r="AE81" s="20">
        <v>9</v>
      </c>
      <c r="AF81" s="20">
        <v>10.8</v>
      </c>
      <c r="AG81" s="20">
        <v>0</v>
      </c>
      <c r="AH81" s="20">
        <v>4.2</v>
      </c>
      <c r="AI81" s="20">
        <v>8.1</v>
      </c>
      <c r="AJ81" s="20">
        <v>0</v>
      </c>
    </row>
    <row r="82" spans="1:36" customFormat="1" ht="14.4" x14ac:dyDescent="0.3">
      <c r="A82" s="7" t="s">
        <v>347</v>
      </c>
      <c r="B82" s="20">
        <v>9.6000000000000014</v>
      </c>
      <c r="C82" s="20">
        <v>7.2</v>
      </c>
      <c r="D82" s="20">
        <v>0</v>
      </c>
      <c r="E82" s="20">
        <v>0</v>
      </c>
      <c r="F82" s="20">
        <v>10.8</v>
      </c>
      <c r="G82" s="20">
        <v>10.3</v>
      </c>
      <c r="H82" s="20">
        <v>15</v>
      </c>
      <c r="I82" s="20">
        <v>0</v>
      </c>
      <c r="J82" s="20">
        <v>10.6</v>
      </c>
      <c r="K82" s="20">
        <v>22</v>
      </c>
      <c r="L82" s="20">
        <v>0</v>
      </c>
      <c r="M82" s="20">
        <v>12</v>
      </c>
      <c r="N82" s="20">
        <v>15.8</v>
      </c>
      <c r="O82" s="20">
        <v>30</v>
      </c>
      <c r="P82" s="20">
        <v>12.8</v>
      </c>
      <c r="Q82" s="20">
        <v>0</v>
      </c>
      <c r="R82" s="20">
        <v>18.399999999999999</v>
      </c>
      <c r="S82" s="20">
        <v>9.2000000000000011</v>
      </c>
      <c r="T82" s="20">
        <v>0</v>
      </c>
      <c r="U82" s="20">
        <v>9.6000000000000014</v>
      </c>
      <c r="V82" s="20">
        <v>0</v>
      </c>
      <c r="W82" s="20">
        <v>10.8</v>
      </c>
      <c r="X82" s="20">
        <v>8.6</v>
      </c>
      <c r="Y82" s="20">
        <v>0</v>
      </c>
      <c r="Z82" s="20">
        <v>7.6000000000000014</v>
      </c>
      <c r="AA82" s="20">
        <v>0</v>
      </c>
      <c r="AB82" s="20">
        <v>0</v>
      </c>
      <c r="AC82" s="20">
        <v>7</v>
      </c>
      <c r="AD82" s="20">
        <v>0</v>
      </c>
      <c r="AE82" s="20">
        <v>4.1000000000000014</v>
      </c>
      <c r="AF82" s="20">
        <v>7.2</v>
      </c>
      <c r="AG82" s="20">
        <v>0</v>
      </c>
      <c r="AH82" s="20">
        <v>3</v>
      </c>
      <c r="AI82" s="20">
        <v>6.1000000000000014</v>
      </c>
      <c r="AJ82" s="20">
        <v>0</v>
      </c>
    </row>
    <row r="83" spans="1:36" customFormat="1" ht="14.4" x14ac:dyDescent="0.3">
      <c r="A83" s="7" t="s">
        <v>325</v>
      </c>
      <c r="B83" s="20">
        <v>0</v>
      </c>
      <c r="C83" s="20">
        <v>0</v>
      </c>
      <c r="D83" s="20">
        <v>0</v>
      </c>
      <c r="E83" s="20">
        <v>0</v>
      </c>
      <c r="F83" s="20">
        <v>0.4</v>
      </c>
      <c r="G83" s="20">
        <v>0</v>
      </c>
      <c r="H83" s="20">
        <v>0</v>
      </c>
      <c r="I83" s="20">
        <v>0</v>
      </c>
      <c r="J83" s="20">
        <v>1.4</v>
      </c>
      <c r="K83" s="20">
        <v>4.6000000000000014</v>
      </c>
      <c r="L83" s="20">
        <v>0</v>
      </c>
      <c r="M83" s="20">
        <v>0</v>
      </c>
      <c r="N83" s="20">
        <v>0</v>
      </c>
      <c r="O83" s="20">
        <v>0</v>
      </c>
      <c r="P83" s="20">
        <v>0</v>
      </c>
      <c r="Q83" s="20">
        <v>0</v>
      </c>
      <c r="R83" s="20">
        <v>0</v>
      </c>
      <c r="S83" s="20">
        <v>0</v>
      </c>
      <c r="T83" s="20">
        <v>0</v>
      </c>
      <c r="U83" s="20">
        <v>0.8</v>
      </c>
      <c r="V83" s="20">
        <v>0</v>
      </c>
      <c r="W83" s="20">
        <v>0</v>
      </c>
      <c r="X83" s="20">
        <v>0</v>
      </c>
      <c r="Y83" s="20">
        <v>0</v>
      </c>
      <c r="Z83" s="20">
        <v>0</v>
      </c>
      <c r="AA83" s="20">
        <v>0</v>
      </c>
      <c r="AB83" s="20">
        <v>0</v>
      </c>
      <c r="AC83" s="20">
        <v>0</v>
      </c>
      <c r="AD83" s="20">
        <v>0</v>
      </c>
      <c r="AE83" s="20">
        <v>0</v>
      </c>
      <c r="AF83" s="20">
        <v>0</v>
      </c>
      <c r="AG83" s="20">
        <v>0</v>
      </c>
      <c r="AH83" s="20">
        <v>0</v>
      </c>
      <c r="AI83" s="20">
        <v>0</v>
      </c>
      <c r="AJ83" s="20">
        <v>0</v>
      </c>
    </row>
    <row r="84" spans="1:36" customFormat="1" ht="14.4" x14ac:dyDescent="0.3">
      <c r="A84" s="21" t="s">
        <v>116</v>
      </c>
      <c r="B84" s="70">
        <f t="shared" ref="B84:AJ84" si="4">MAX(B53:B83)</f>
        <v>12</v>
      </c>
      <c r="C84" s="70">
        <f t="shared" si="4"/>
        <v>10.9</v>
      </c>
      <c r="D84" s="70">
        <f t="shared" si="4"/>
        <v>0</v>
      </c>
      <c r="E84" s="70">
        <f t="shared" si="4"/>
        <v>0</v>
      </c>
      <c r="F84" s="70">
        <f t="shared" si="4"/>
        <v>15.2</v>
      </c>
      <c r="G84" s="70">
        <f t="shared" si="4"/>
        <v>17</v>
      </c>
      <c r="H84" s="70">
        <f t="shared" si="4"/>
        <v>17.2</v>
      </c>
      <c r="I84" s="70">
        <f t="shared" si="4"/>
        <v>0</v>
      </c>
      <c r="J84" s="70">
        <f t="shared" si="4"/>
        <v>13.2</v>
      </c>
      <c r="K84" s="70">
        <f t="shared" si="4"/>
        <v>39.900000000000013</v>
      </c>
      <c r="L84" s="70">
        <f t="shared" si="4"/>
        <v>0</v>
      </c>
      <c r="M84" s="70">
        <f t="shared" si="4"/>
        <v>22</v>
      </c>
      <c r="N84" s="70">
        <f t="shared" si="4"/>
        <v>29.6</v>
      </c>
      <c r="O84" s="70">
        <f t="shared" si="4"/>
        <v>37</v>
      </c>
      <c r="P84" s="70">
        <f t="shared" si="4"/>
        <v>19.399999999999999</v>
      </c>
      <c r="Q84" s="70">
        <f t="shared" si="4"/>
        <v>0</v>
      </c>
      <c r="R84" s="70">
        <f t="shared" si="4"/>
        <v>29.6</v>
      </c>
      <c r="S84" s="70">
        <f t="shared" si="4"/>
        <v>15.2</v>
      </c>
      <c r="T84" s="70">
        <f t="shared" si="4"/>
        <v>0</v>
      </c>
      <c r="U84" s="70">
        <f t="shared" si="4"/>
        <v>20</v>
      </c>
      <c r="V84" s="70">
        <f t="shared" si="4"/>
        <v>0</v>
      </c>
      <c r="W84" s="70">
        <f t="shared" si="4"/>
        <v>21</v>
      </c>
      <c r="X84" s="70">
        <f t="shared" si="4"/>
        <v>16</v>
      </c>
      <c r="Y84" s="70">
        <f t="shared" si="4"/>
        <v>0</v>
      </c>
      <c r="Z84" s="70">
        <f t="shared" si="4"/>
        <v>11.6</v>
      </c>
      <c r="AA84" s="70">
        <f t="shared" si="4"/>
        <v>0</v>
      </c>
      <c r="AB84" s="70">
        <f t="shared" si="4"/>
        <v>0</v>
      </c>
      <c r="AC84" s="70">
        <f t="shared" si="4"/>
        <v>14.4</v>
      </c>
      <c r="AD84" s="70">
        <f t="shared" si="4"/>
        <v>0</v>
      </c>
      <c r="AE84" s="70">
        <f t="shared" si="4"/>
        <v>9.2000000000000011</v>
      </c>
      <c r="AF84" s="70">
        <f t="shared" si="4"/>
        <v>12.8</v>
      </c>
      <c r="AG84" s="70">
        <f t="shared" si="4"/>
        <v>0</v>
      </c>
      <c r="AH84" s="70">
        <f t="shared" si="4"/>
        <v>4.4000000000000004</v>
      </c>
      <c r="AI84" s="70">
        <f t="shared" si="4"/>
        <v>8.2000000000000011</v>
      </c>
      <c r="AJ84" s="70">
        <f t="shared" si="4"/>
        <v>0</v>
      </c>
    </row>
    <row r="85" spans="1:36" customFormat="1" ht="14.4" x14ac:dyDescent="0.3">
      <c r="A85" s="21" t="s">
        <v>117</v>
      </c>
      <c r="B85" s="20">
        <f t="shared" ref="B85:AJ85" si="5">HOUR(B52)</f>
        <v>6</v>
      </c>
      <c r="C85" s="20">
        <f t="shared" si="5"/>
        <v>7</v>
      </c>
      <c r="D85" s="20">
        <f t="shared" si="5"/>
        <v>7</v>
      </c>
      <c r="E85" s="20">
        <f t="shared" si="5"/>
        <v>8</v>
      </c>
      <c r="F85" s="20">
        <f t="shared" si="5"/>
        <v>8</v>
      </c>
      <c r="G85" s="20">
        <f t="shared" si="5"/>
        <v>9</v>
      </c>
      <c r="H85" s="20">
        <f t="shared" si="5"/>
        <v>9</v>
      </c>
      <c r="I85" s="20">
        <f t="shared" si="5"/>
        <v>10</v>
      </c>
      <c r="J85" s="20">
        <f t="shared" si="5"/>
        <v>10</v>
      </c>
      <c r="K85" s="20">
        <f t="shared" si="5"/>
        <v>11</v>
      </c>
      <c r="L85" s="20">
        <f t="shared" si="5"/>
        <v>11</v>
      </c>
      <c r="M85" s="20">
        <f t="shared" si="5"/>
        <v>12</v>
      </c>
      <c r="N85" s="20">
        <f t="shared" si="5"/>
        <v>12</v>
      </c>
      <c r="O85" s="20">
        <f t="shared" si="5"/>
        <v>13</v>
      </c>
      <c r="P85" s="20">
        <f t="shared" si="5"/>
        <v>13</v>
      </c>
      <c r="Q85" s="20">
        <f t="shared" si="5"/>
        <v>14</v>
      </c>
      <c r="R85" s="20">
        <f t="shared" si="5"/>
        <v>14</v>
      </c>
      <c r="S85" s="20">
        <f t="shared" si="5"/>
        <v>15</v>
      </c>
      <c r="T85" s="20">
        <f t="shared" si="5"/>
        <v>15</v>
      </c>
      <c r="U85" s="20">
        <f t="shared" si="5"/>
        <v>16</v>
      </c>
      <c r="V85" s="20">
        <f t="shared" si="5"/>
        <v>16</v>
      </c>
      <c r="W85" s="20">
        <f t="shared" si="5"/>
        <v>17</v>
      </c>
      <c r="X85" s="20">
        <f t="shared" si="5"/>
        <v>17</v>
      </c>
      <c r="Y85" s="20">
        <f t="shared" si="5"/>
        <v>18</v>
      </c>
      <c r="Z85" s="20">
        <f t="shared" si="5"/>
        <v>18</v>
      </c>
      <c r="AA85" s="20">
        <f t="shared" si="5"/>
        <v>19</v>
      </c>
      <c r="AB85" s="20">
        <f t="shared" si="5"/>
        <v>19</v>
      </c>
      <c r="AC85" s="20">
        <f t="shared" si="5"/>
        <v>20</v>
      </c>
      <c r="AD85" s="20">
        <f t="shared" si="5"/>
        <v>20</v>
      </c>
      <c r="AE85" s="20">
        <f t="shared" si="5"/>
        <v>21</v>
      </c>
      <c r="AF85" s="20">
        <f t="shared" si="5"/>
        <v>21</v>
      </c>
      <c r="AG85" s="20">
        <f t="shared" si="5"/>
        <v>22</v>
      </c>
      <c r="AH85" s="20">
        <f t="shared" si="5"/>
        <v>22</v>
      </c>
      <c r="AI85" s="20">
        <f t="shared" si="5"/>
        <v>23</v>
      </c>
      <c r="AJ85" s="20">
        <f t="shared" si="5"/>
        <v>0</v>
      </c>
    </row>
    <row r="86" spans="1:36" customFormat="1" ht="14.4" x14ac:dyDescent="0.3"/>
    <row r="87" spans="1:36" customFormat="1" ht="14.4" x14ac:dyDescent="0.3"/>
    <row r="88" spans="1:36" customFormat="1" ht="14.4" x14ac:dyDescent="0.3">
      <c r="A88" s="15" t="s">
        <v>1241</v>
      </c>
    </row>
    <row r="89" spans="1:36" customFormat="1" ht="14.4" x14ac:dyDescent="0.3">
      <c r="A89" s="16" t="s">
        <v>82</v>
      </c>
      <c r="B89" s="16">
        <v>1002</v>
      </c>
      <c r="C89" s="16">
        <v>1004</v>
      </c>
      <c r="D89" s="16">
        <v>1006</v>
      </c>
      <c r="E89" s="16">
        <v>1008</v>
      </c>
      <c r="F89" s="16">
        <v>1010</v>
      </c>
      <c r="G89" s="16">
        <v>1012</v>
      </c>
      <c r="H89" s="16">
        <v>1014</v>
      </c>
      <c r="I89" s="16">
        <v>1016</v>
      </c>
      <c r="J89" s="16">
        <v>1018</v>
      </c>
      <c r="K89" s="16">
        <v>1020</v>
      </c>
      <c r="L89" s="16">
        <v>1022</v>
      </c>
      <c r="M89" s="16">
        <v>1024</v>
      </c>
      <c r="N89" s="16">
        <v>1026</v>
      </c>
      <c r="O89" s="16">
        <v>1028</v>
      </c>
      <c r="P89" s="16">
        <v>1030</v>
      </c>
      <c r="Q89" s="16">
        <v>1032</v>
      </c>
      <c r="R89" s="16">
        <v>1034</v>
      </c>
      <c r="S89" s="16">
        <v>1036</v>
      </c>
      <c r="T89" s="16">
        <v>1038</v>
      </c>
      <c r="U89" s="16">
        <v>1040</v>
      </c>
      <c r="V89" s="16">
        <v>1042</v>
      </c>
      <c r="W89" s="16">
        <v>1044</v>
      </c>
      <c r="X89" s="16">
        <v>1046</v>
      </c>
      <c r="Y89" s="16">
        <v>1048</v>
      </c>
      <c r="Z89" s="16">
        <v>1050</v>
      </c>
      <c r="AA89" s="16">
        <v>1052</v>
      </c>
      <c r="AB89" s="16">
        <v>1054</v>
      </c>
      <c r="AC89" s="16">
        <v>1056</v>
      </c>
      <c r="AD89" s="16">
        <v>1058</v>
      </c>
      <c r="AE89" s="16">
        <v>1060</v>
      </c>
      <c r="AF89" s="16">
        <v>1062</v>
      </c>
      <c r="AG89" s="16">
        <v>1064</v>
      </c>
      <c r="AH89" s="16">
        <v>1066</v>
      </c>
      <c r="AI89" s="16">
        <v>1068</v>
      </c>
      <c r="AJ89" s="16">
        <v>1070</v>
      </c>
    </row>
    <row r="90" spans="1:36" customFormat="1" ht="14.4" x14ac:dyDescent="0.3">
      <c r="A90" s="18" t="s">
        <v>83</v>
      </c>
      <c r="B90" s="19" t="s">
        <v>1181</v>
      </c>
      <c r="C90" s="19" t="s">
        <v>1182</v>
      </c>
      <c r="D90" s="19" t="s">
        <v>1183</v>
      </c>
      <c r="E90" s="19" t="s">
        <v>1184</v>
      </c>
      <c r="F90" s="19" t="s">
        <v>1185</v>
      </c>
      <c r="G90" s="19" t="s">
        <v>1186</v>
      </c>
      <c r="H90" s="19" t="s">
        <v>1187</v>
      </c>
      <c r="I90" s="19" t="s">
        <v>1188</v>
      </c>
      <c r="J90" s="19" t="s">
        <v>1189</v>
      </c>
      <c r="K90" s="19" t="s">
        <v>1190</v>
      </c>
      <c r="L90" s="19" t="s">
        <v>1191</v>
      </c>
      <c r="M90" s="19" t="s">
        <v>1192</v>
      </c>
      <c r="N90" s="19" t="s">
        <v>625</v>
      </c>
      <c r="O90" s="19" t="s">
        <v>626</v>
      </c>
      <c r="P90" s="19" t="s">
        <v>627</v>
      </c>
      <c r="Q90" s="19" t="s">
        <v>628</v>
      </c>
      <c r="R90" s="19" t="s">
        <v>629</v>
      </c>
      <c r="S90" s="19" t="s">
        <v>1104</v>
      </c>
      <c r="T90" s="19" t="s">
        <v>1105</v>
      </c>
      <c r="U90" s="19" t="s">
        <v>1106</v>
      </c>
      <c r="V90" s="19" t="s">
        <v>1107</v>
      </c>
      <c r="W90" s="19" t="s">
        <v>1108</v>
      </c>
      <c r="X90" s="19" t="s">
        <v>1109</v>
      </c>
      <c r="Y90" s="19" t="s">
        <v>1193</v>
      </c>
      <c r="Z90" s="19" t="s">
        <v>1194</v>
      </c>
      <c r="AA90" s="19" t="s">
        <v>736</v>
      </c>
      <c r="AB90" s="19" t="s">
        <v>737</v>
      </c>
      <c r="AC90" s="19" t="s">
        <v>1195</v>
      </c>
      <c r="AD90" s="19" t="s">
        <v>1196</v>
      </c>
      <c r="AE90" s="19" t="s">
        <v>1197</v>
      </c>
      <c r="AF90" s="19" t="s">
        <v>1198</v>
      </c>
      <c r="AG90" s="19" t="s">
        <v>1199</v>
      </c>
      <c r="AH90" s="19" t="s">
        <v>1200</v>
      </c>
      <c r="AI90" s="19" t="s">
        <v>1201</v>
      </c>
      <c r="AJ90" s="19" t="s">
        <v>1202</v>
      </c>
    </row>
    <row r="91" spans="1:36" customFormat="1" ht="14.4" x14ac:dyDescent="0.3">
      <c r="A91" s="7" t="s">
        <v>325</v>
      </c>
      <c r="B91" s="20">
        <v>4.2</v>
      </c>
      <c r="C91" s="20">
        <v>4.2</v>
      </c>
      <c r="D91" s="20">
        <v>1.2</v>
      </c>
      <c r="E91" s="20">
        <v>5.2</v>
      </c>
      <c r="F91" s="20">
        <v>0</v>
      </c>
      <c r="G91" s="20">
        <v>0</v>
      </c>
      <c r="H91" s="20">
        <v>3.2</v>
      </c>
      <c r="I91" s="20">
        <v>7</v>
      </c>
      <c r="J91" s="20">
        <v>4.4000000000000004</v>
      </c>
      <c r="K91" s="20">
        <v>0</v>
      </c>
      <c r="L91" s="20">
        <v>8</v>
      </c>
      <c r="M91" s="20">
        <v>8.8000000000000007</v>
      </c>
      <c r="N91" s="20">
        <v>0</v>
      </c>
      <c r="O91" s="20">
        <v>11.6</v>
      </c>
      <c r="P91" s="20">
        <v>7.2</v>
      </c>
      <c r="Q91" s="20">
        <v>8.4</v>
      </c>
      <c r="R91" s="20">
        <v>11.4</v>
      </c>
      <c r="S91" s="20">
        <v>0</v>
      </c>
      <c r="T91" s="20">
        <v>15</v>
      </c>
      <c r="U91" s="20">
        <v>18.8</v>
      </c>
      <c r="V91" s="20">
        <v>0</v>
      </c>
      <c r="W91" s="20">
        <v>19.8</v>
      </c>
      <c r="X91" s="20">
        <v>0</v>
      </c>
      <c r="Y91" s="20">
        <v>16.399999999999999</v>
      </c>
      <c r="Z91" s="20">
        <v>12.4</v>
      </c>
      <c r="AA91" s="20">
        <v>0</v>
      </c>
      <c r="AB91" s="20">
        <v>24.6</v>
      </c>
      <c r="AC91" s="20">
        <v>0</v>
      </c>
      <c r="AD91" s="20">
        <v>0</v>
      </c>
      <c r="AE91" s="20">
        <v>23.2</v>
      </c>
      <c r="AF91" s="20">
        <v>0</v>
      </c>
      <c r="AG91" s="20">
        <v>10.199999999999999</v>
      </c>
      <c r="AH91" s="20">
        <v>10.199999999999999</v>
      </c>
      <c r="AI91" s="20">
        <v>0</v>
      </c>
      <c r="AJ91" s="20">
        <v>0</v>
      </c>
    </row>
    <row r="92" spans="1:36" customFormat="1" ht="14.4" x14ac:dyDescent="0.3">
      <c r="A92" s="7" t="s">
        <v>326</v>
      </c>
      <c r="B92" s="20">
        <v>4.2</v>
      </c>
      <c r="C92" s="20">
        <v>4.2</v>
      </c>
      <c r="D92" s="20">
        <v>1.2</v>
      </c>
      <c r="E92" s="20">
        <v>5.2</v>
      </c>
      <c r="F92" s="20">
        <v>0</v>
      </c>
      <c r="G92" s="20">
        <v>0</v>
      </c>
      <c r="H92" s="20">
        <v>4</v>
      </c>
      <c r="I92" s="20">
        <v>7</v>
      </c>
      <c r="J92" s="20">
        <v>4.4000000000000004</v>
      </c>
      <c r="K92" s="20">
        <v>0</v>
      </c>
      <c r="L92" s="20">
        <v>8</v>
      </c>
      <c r="M92" s="20">
        <v>7.6000000000000014</v>
      </c>
      <c r="N92" s="20">
        <v>0</v>
      </c>
      <c r="O92" s="20">
        <v>8.4</v>
      </c>
      <c r="P92" s="20">
        <v>6.6000000000000014</v>
      </c>
      <c r="Q92" s="20">
        <v>9.4</v>
      </c>
      <c r="R92" s="20">
        <v>11.1</v>
      </c>
      <c r="S92" s="20">
        <v>0</v>
      </c>
      <c r="T92" s="20">
        <v>14.2</v>
      </c>
      <c r="U92" s="20">
        <v>17.8</v>
      </c>
      <c r="V92" s="20">
        <v>0</v>
      </c>
      <c r="W92" s="20">
        <v>20.6</v>
      </c>
      <c r="X92" s="20">
        <v>0</v>
      </c>
      <c r="Y92" s="20">
        <v>17</v>
      </c>
      <c r="Z92" s="20">
        <v>13.2</v>
      </c>
      <c r="AA92" s="20">
        <v>0</v>
      </c>
      <c r="AB92" s="20">
        <v>24.6</v>
      </c>
      <c r="AC92" s="20">
        <v>0</v>
      </c>
      <c r="AD92" s="20">
        <v>0</v>
      </c>
      <c r="AE92" s="20">
        <v>22.6</v>
      </c>
      <c r="AF92" s="20">
        <v>0</v>
      </c>
      <c r="AG92" s="20">
        <v>12</v>
      </c>
      <c r="AH92" s="20">
        <v>12.2</v>
      </c>
      <c r="AI92" s="20">
        <v>0</v>
      </c>
      <c r="AJ92" s="20">
        <v>0</v>
      </c>
    </row>
    <row r="93" spans="1:36" customFormat="1" ht="14.4" x14ac:dyDescent="0.3">
      <c r="A93" s="7" t="s">
        <v>327</v>
      </c>
      <c r="B93" s="20">
        <v>3.8</v>
      </c>
      <c r="C93" s="20">
        <v>4.2</v>
      </c>
      <c r="D93" s="20">
        <v>2.2000000000000002</v>
      </c>
      <c r="E93" s="20">
        <v>7.2</v>
      </c>
      <c r="F93" s="20">
        <v>0</v>
      </c>
      <c r="G93" s="20">
        <v>0</v>
      </c>
      <c r="H93" s="20">
        <v>4.2</v>
      </c>
      <c r="I93" s="20">
        <v>5.4</v>
      </c>
      <c r="J93" s="20">
        <v>4.4000000000000004</v>
      </c>
      <c r="K93" s="20">
        <v>0</v>
      </c>
      <c r="L93" s="20">
        <v>9.6000000000000014</v>
      </c>
      <c r="M93" s="20">
        <v>11.2</v>
      </c>
      <c r="N93" s="20">
        <v>0</v>
      </c>
      <c r="O93" s="20">
        <v>10.199999999999999</v>
      </c>
      <c r="P93" s="20">
        <v>9.8000000000000007</v>
      </c>
      <c r="Q93" s="20">
        <v>13.6</v>
      </c>
      <c r="R93" s="20">
        <v>10.3</v>
      </c>
      <c r="S93" s="20">
        <v>0</v>
      </c>
      <c r="T93" s="20">
        <v>16.399999999999999</v>
      </c>
      <c r="U93" s="20">
        <v>22.5</v>
      </c>
      <c r="V93" s="20">
        <v>0</v>
      </c>
      <c r="W93" s="20">
        <v>28.4</v>
      </c>
      <c r="X93" s="20">
        <v>0</v>
      </c>
      <c r="Y93" s="20">
        <v>19</v>
      </c>
      <c r="Z93" s="20">
        <v>19.8</v>
      </c>
      <c r="AA93" s="20">
        <v>0</v>
      </c>
      <c r="AB93" s="20">
        <v>27.4</v>
      </c>
      <c r="AC93" s="20">
        <v>0</v>
      </c>
      <c r="AD93" s="20">
        <v>0</v>
      </c>
      <c r="AE93" s="20">
        <v>23.7</v>
      </c>
      <c r="AF93" s="20">
        <v>0</v>
      </c>
      <c r="AG93" s="20">
        <v>13.2</v>
      </c>
      <c r="AH93" s="20">
        <v>19</v>
      </c>
      <c r="AI93" s="20">
        <v>0</v>
      </c>
      <c r="AJ93" s="20">
        <v>0</v>
      </c>
    </row>
    <row r="94" spans="1:36" customFormat="1" ht="14.4" x14ac:dyDescent="0.3">
      <c r="A94" s="7" t="s">
        <v>328</v>
      </c>
      <c r="B94" s="20">
        <v>3.8</v>
      </c>
      <c r="C94" s="20">
        <v>4.2</v>
      </c>
      <c r="D94" s="20">
        <v>4.2</v>
      </c>
      <c r="E94" s="20">
        <v>9</v>
      </c>
      <c r="F94" s="20">
        <v>0</v>
      </c>
      <c r="G94" s="20">
        <v>0</v>
      </c>
      <c r="H94" s="20">
        <v>5.4</v>
      </c>
      <c r="I94" s="20">
        <v>7.1000000000000014</v>
      </c>
      <c r="J94" s="20">
        <v>6</v>
      </c>
      <c r="K94" s="20">
        <v>0</v>
      </c>
      <c r="L94" s="20">
        <v>10.8</v>
      </c>
      <c r="M94" s="20">
        <v>11.2</v>
      </c>
      <c r="N94" s="20">
        <v>0</v>
      </c>
      <c r="O94" s="20">
        <v>12.2</v>
      </c>
      <c r="P94" s="20">
        <v>12.5</v>
      </c>
      <c r="Q94" s="20">
        <v>14.8</v>
      </c>
      <c r="R94" s="20">
        <v>13.1</v>
      </c>
      <c r="S94" s="20">
        <v>0</v>
      </c>
      <c r="T94" s="20">
        <v>16.600000000000001</v>
      </c>
      <c r="U94" s="20">
        <v>23.1</v>
      </c>
      <c r="V94" s="20">
        <v>0</v>
      </c>
      <c r="W94" s="20">
        <v>30</v>
      </c>
      <c r="X94" s="20">
        <v>0</v>
      </c>
      <c r="Y94" s="20">
        <v>20</v>
      </c>
      <c r="Z94" s="20">
        <v>20.399999999999999</v>
      </c>
      <c r="AA94" s="20">
        <v>0</v>
      </c>
      <c r="AB94" s="20">
        <v>29.2</v>
      </c>
      <c r="AC94" s="20">
        <v>0</v>
      </c>
      <c r="AD94" s="20">
        <v>0</v>
      </c>
      <c r="AE94" s="20">
        <v>24.5</v>
      </c>
      <c r="AF94" s="20">
        <v>0</v>
      </c>
      <c r="AG94" s="20">
        <v>14.2</v>
      </c>
      <c r="AH94" s="20">
        <v>19</v>
      </c>
      <c r="AI94" s="20">
        <v>0</v>
      </c>
      <c r="AJ94" s="20">
        <v>0</v>
      </c>
    </row>
    <row r="95" spans="1:36" customFormat="1" ht="14.4" x14ac:dyDescent="0.3">
      <c r="A95" s="7" t="s">
        <v>329</v>
      </c>
      <c r="B95" s="20">
        <v>3.8</v>
      </c>
      <c r="C95" s="20">
        <v>4.2</v>
      </c>
      <c r="D95" s="20">
        <v>4.2</v>
      </c>
      <c r="E95" s="20">
        <v>9.4</v>
      </c>
      <c r="F95" s="20">
        <v>0</v>
      </c>
      <c r="G95" s="20">
        <v>0</v>
      </c>
      <c r="H95" s="20">
        <v>5.4</v>
      </c>
      <c r="I95" s="20">
        <v>7.5</v>
      </c>
      <c r="J95" s="20">
        <v>6</v>
      </c>
      <c r="K95" s="20">
        <v>0</v>
      </c>
      <c r="L95" s="20">
        <v>10.6</v>
      </c>
      <c r="M95" s="20">
        <v>11.2</v>
      </c>
      <c r="N95" s="20">
        <v>0</v>
      </c>
      <c r="O95" s="20">
        <v>12</v>
      </c>
      <c r="P95" s="20">
        <v>11.7</v>
      </c>
      <c r="Q95" s="20">
        <v>14</v>
      </c>
      <c r="R95" s="20">
        <v>13.1</v>
      </c>
      <c r="S95" s="20">
        <v>0</v>
      </c>
      <c r="T95" s="20">
        <v>16.399999999999999</v>
      </c>
      <c r="U95" s="20">
        <v>23.9</v>
      </c>
      <c r="V95" s="20">
        <v>0</v>
      </c>
      <c r="W95" s="20">
        <v>29</v>
      </c>
      <c r="X95" s="20">
        <v>0</v>
      </c>
      <c r="Y95" s="20">
        <v>19.2</v>
      </c>
      <c r="Z95" s="20">
        <v>19.2</v>
      </c>
      <c r="AA95" s="20">
        <v>0</v>
      </c>
      <c r="AB95" s="20">
        <v>29.2</v>
      </c>
      <c r="AC95" s="20">
        <v>0</v>
      </c>
      <c r="AD95" s="20">
        <v>0</v>
      </c>
      <c r="AE95" s="20">
        <v>24.5</v>
      </c>
      <c r="AF95" s="20">
        <v>0</v>
      </c>
      <c r="AG95" s="20">
        <v>15</v>
      </c>
      <c r="AH95" s="20">
        <v>19.399999999999999</v>
      </c>
      <c r="AI95" s="20">
        <v>0</v>
      </c>
      <c r="AJ95" s="20">
        <v>0</v>
      </c>
    </row>
    <row r="96" spans="1:36" customFormat="1" ht="14.4" x14ac:dyDescent="0.3">
      <c r="A96" s="7" t="s">
        <v>899</v>
      </c>
      <c r="B96" s="20">
        <v>3.8</v>
      </c>
      <c r="C96" s="20">
        <v>4.2</v>
      </c>
      <c r="D96" s="20">
        <v>4.2</v>
      </c>
      <c r="E96" s="20">
        <v>9.6000000000000014</v>
      </c>
      <c r="F96" s="20">
        <v>0</v>
      </c>
      <c r="G96" s="20">
        <v>0</v>
      </c>
      <c r="H96" s="20">
        <v>4.6000000000000014</v>
      </c>
      <c r="I96" s="20">
        <v>7.1000000000000014</v>
      </c>
      <c r="J96" s="20">
        <v>5.2</v>
      </c>
      <c r="K96" s="20">
        <v>0</v>
      </c>
      <c r="L96" s="20">
        <v>9.4</v>
      </c>
      <c r="M96" s="20">
        <v>8.6</v>
      </c>
      <c r="N96" s="20">
        <v>0</v>
      </c>
      <c r="O96" s="20">
        <v>11</v>
      </c>
      <c r="P96" s="20">
        <v>10.5</v>
      </c>
      <c r="Q96" s="20">
        <v>13</v>
      </c>
      <c r="R96" s="20">
        <v>12.4</v>
      </c>
      <c r="S96" s="20">
        <v>0</v>
      </c>
      <c r="T96" s="20">
        <v>15.6</v>
      </c>
      <c r="U96" s="20">
        <v>22.5</v>
      </c>
      <c r="V96" s="20">
        <v>0</v>
      </c>
      <c r="W96" s="20">
        <v>27.4</v>
      </c>
      <c r="X96" s="20">
        <v>0</v>
      </c>
      <c r="Y96" s="20">
        <v>17.2</v>
      </c>
      <c r="Z96" s="20">
        <v>19</v>
      </c>
      <c r="AA96" s="20">
        <v>0</v>
      </c>
      <c r="AB96" s="20">
        <v>29</v>
      </c>
      <c r="AC96" s="20">
        <v>0</v>
      </c>
      <c r="AD96" s="20">
        <v>0</v>
      </c>
      <c r="AE96" s="20">
        <v>23.7</v>
      </c>
      <c r="AF96" s="20">
        <v>0</v>
      </c>
      <c r="AG96" s="20">
        <v>14.9</v>
      </c>
      <c r="AH96" s="20">
        <v>18.600000000000001</v>
      </c>
      <c r="AI96" s="20">
        <v>0</v>
      </c>
      <c r="AJ96" s="20">
        <v>0</v>
      </c>
    </row>
    <row r="97" spans="1:36" customFormat="1" ht="14.4" x14ac:dyDescent="0.3">
      <c r="A97" s="7" t="s">
        <v>901</v>
      </c>
      <c r="B97" s="20">
        <v>3.8</v>
      </c>
      <c r="C97" s="20">
        <v>4.2</v>
      </c>
      <c r="D97" s="20">
        <v>5.2</v>
      </c>
      <c r="E97" s="20">
        <v>10.4</v>
      </c>
      <c r="F97" s="20">
        <v>0</v>
      </c>
      <c r="G97" s="20">
        <v>0</v>
      </c>
      <c r="H97" s="20">
        <v>4.8000000000000007</v>
      </c>
      <c r="I97" s="20">
        <v>6.6000000000000014</v>
      </c>
      <c r="J97" s="20">
        <v>5.2</v>
      </c>
      <c r="K97" s="20">
        <v>0</v>
      </c>
      <c r="L97" s="20">
        <v>9.2000000000000011</v>
      </c>
      <c r="M97" s="20">
        <v>8.6</v>
      </c>
      <c r="N97" s="20">
        <v>0</v>
      </c>
      <c r="O97" s="20">
        <v>10.199999999999999</v>
      </c>
      <c r="P97" s="20">
        <v>10.5</v>
      </c>
      <c r="Q97" s="20">
        <v>12.6</v>
      </c>
      <c r="R97" s="20">
        <v>10.5</v>
      </c>
      <c r="S97" s="20">
        <v>0</v>
      </c>
      <c r="T97" s="20">
        <v>14.6</v>
      </c>
      <c r="U97" s="20">
        <v>22.3</v>
      </c>
      <c r="V97" s="20">
        <v>0</v>
      </c>
      <c r="W97" s="20">
        <v>27.4</v>
      </c>
      <c r="X97" s="20">
        <v>0</v>
      </c>
      <c r="Y97" s="20">
        <v>15</v>
      </c>
      <c r="Z97" s="20">
        <v>19.2</v>
      </c>
      <c r="AA97" s="20">
        <v>0</v>
      </c>
      <c r="AB97" s="20">
        <v>28.6</v>
      </c>
      <c r="AC97" s="20">
        <v>0</v>
      </c>
      <c r="AD97" s="20">
        <v>0</v>
      </c>
      <c r="AE97" s="20">
        <v>21.8</v>
      </c>
      <c r="AF97" s="20">
        <v>0</v>
      </c>
      <c r="AG97" s="20">
        <v>14</v>
      </c>
      <c r="AH97" s="20">
        <v>16.8</v>
      </c>
      <c r="AI97" s="20">
        <v>0</v>
      </c>
      <c r="AJ97" s="20">
        <v>0</v>
      </c>
    </row>
    <row r="98" spans="1:36" customFormat="1" ht="14.4" x14ac:dyDescent="0.3">
      <c r="A98" s="7" t="s">
        <v>903</v>
      </c>
      <c r="B98" s="20">
        <v>4.5</v>
      </c>
      <c r="C98" s="20">
        <v>4.2</v>
      </c>
      <c r="D98" s="20">
        <v>5.2</v>
      </c>
      <c r="E98" s="20">
        <v>12.2</v>
      </c>
      <c r="F98" s="20">
        <v>0</v>
      </c>
      <c r="G98" s="20">
        <v>0</v>
      </c>
      <c r="H98" s="20">
        <v>5.2</v>
      </c>
      <c r="I98" s="20">
        <v>6.2</v>
      </c>
      <c r="J98" s="20">
        <v>5.2</v>
      </c>
      <c r="K98" s="20">
        <v>0</v>
      </c>
      <c r="L98" s="20">
        <v>7.4</v>
      </c>
      <c r="M98" s="20">
        <v>8.6</v>
      </c>
      <c r="N98" s="20">
        <v>0</v>
      </c>
      <c r="O98" s="20">
        <v>9.6000000000000014</v>
      </c>
      <c r="P98" s="20">
        <v>10.6</v>
      </c>
      <c r="Q98" s="20">
        <v>11.8</v>
      </c>
      <c r="R98" s="20">
        <v>9.4</v>
      </c>
      <c r="S98" s="20">
        <v>0</v>
      </c>
      <c r="T98" s="20">
        <v>14.4</v>
      </c>
      <c r="U98" s="20">
        <v>20</v>
      </c>
      <c r="V98" s="20">
        <v>0</v>
      </c>
      <c r="W98" s="20">
        <v>24.2</v>
      </c>
      <c r="X98" s="20">
        <v>0</v>
      </c>
      <c r="Y98" s="20">
        <v>14.8</v>
      </c>
      <c r="Z98" s="20">
        <v>19.2</v>
      </c>
      <c r="AA98" s="20">
        <v>0</v>
      </c>
      <c r="AB98" s="20">
        <v>27.8</v>
      </c>
      <c r="AC98" s="20">
        <v>0</v>
      </c>
      <c r="AD98" s="20">
        <v>0</v>
      </c>
      <c r="AE98" s="20">
        <v>22.6</v>
      </c>
      <c r="AF98" s="20">
        <v>0</v>
      </c>
      <c r="AG98" s="20">
        <v>13.1</v>
      </c>
      <c r="AH98" s="20">
        <v>16</v>
      </c>
      <c r="AI98" s="20">
        <v>0</v>
      </c>
      <c r="AJ98" s="20">
        <v>0</v>
      </c>
    </row>
    <row r="99" spans="1:36" customFormat="1" ht="14.4" x14ac:dyDescent="0.3">
      <c r="A99" s="7" t="s">
        <v>905</v>
      </c>
      <c r="B99" s="20">
        <v>4.3</v>
      </c>
      <c r="C99" s="20">
        <v>3.2</v>
      </c>
      <c r="D99" s="20">
        <v>4.2</v>
      </c>
      <c r="E99" s="20">
        <v>11.2</v>
      </c>
      <c r="F99" s="20">
        <v>0</v>
      </c>
      <c r="G99" s="20">
        <v>0</v>
      </c>
      <c r="H99" s="20">
        <v>5</v>
      </c>
      <c r="I99" s="20">
        <v>5.1000000000000014</v>
      </c>
      <c r="J99" s="20">
        <v>5.2</v>
      </c>
      <c r="K99" s="20">
        <v>0</v>
      </c>
      <c r="L99" s="20">
        <v>8</v>
      </c>
      <c r="M99" s="20">
        <v>8.6</v>
      </c>
      <c r="N99" s="20">
        <v>0</v>
      </c>
      <c r="O99" s="20">
        <v>7.8000000000000007</v>
      </c>
      <c r="P99" s="20">
        <v>9.1</v>
      </c>
      <c r="Q99" s="20">
        <v>11.8</v>
      </c>
      <c r="R99" s="20">
        <v>9.4</v>
      </c>
      <c r="S99" s="20">
        <v>0</v>
      </c>
      <c r="T99" s="20">
        <v>14.4</v>
      </c>
      <c r="U99" s="20">
        <v>15.7</v>
      </c>
      <c r="V99" s="20">
        <v>0</v>
      </c>
      <c r="W99" s="20">
        <v>25</v>
      </c>
      <c r="X99" s="20">
        <v>0</v>
      </c>
      <c r="Y99" s="20">
        <v>15.6</v>
      </c>
      <c r="Z99" s="20">
        <v>20</v>
      </c>
      <c r="AA99" s="20">
        <v>0</v>
      </c>
      <c r="AB99" s="20">
        <v>27.6</v>
      </c>
      <c r="AC99" s="20">
        <v>0</v>
      </c>
      <c r="AD99" s="20">
        <v>0</v>
      </c>
      <c r="AE99" s="20">
        <v>22.6</v>
      </c>
      <c r="AF99" s="20">
        <v>0</v>
      </c>
      <c r="AG99" s="20">
        <v>12.3</v>
      </c>
      <c r="AH99" s="20">
        <v>17.8</v>
      </c>
      <c r="AI99" s="20">
        <v>0</v>
      </c>
      <c r="AJ99" s="20">
        <v>0</v>
      </c>
    </row>
    <row r="100" spans="1:36" customFormat="1" ht="14.4" x14ac:dyDescent="0.3">
      <c r="A100" s="7" t="s">
        <v>332</v>
      </c>
      <c r="B100" s="20">
        <v>4.2</v>
      </c>
      <c r="C100" s="20">
        <v>3.2</v>
      </c>
      <c r="D100" s="20">
        <v>4.2</v>
      </c>
      <c r="E100" s="20">
        <v>10.4</v>
      </c>
      <c r="F100" s="20">
        <v>0</v>
      </c>
      <c r="G100" s="20">
        <v>0</v>
      </c>
      <c r="H100" s="20">
        <v>5</v>
      </c>
      <c r="I100" s="20">
        <v>5.1000000000000014</v>
      </c>
      <c r="J100" s="20">
        <v>5.2</v>
      </c>
      <c r="K100" s="20">
        <v>0</v>
      </c>
      <c r="L100" s="20">
        <v>8</v>
      </c>
      <c r="M100" s="20">
        <v>8.6</v>
      </c>
      <c r="N100" s="20">
        <v>0</v>
      </c>
      <c r="O100" s="20">
        <v>8.6</v>
      </c>
      <c r="P100" s="20">
        <v>9.1</v>
      </c>
      <c r="Q100" s="20">
        <v>11.8</v>
      </c>
      <c r="R100" s="20">
        <v>9.4</v>
      </c>
      <c r="S100" s="20">
        <v>0</v>
      </c>
      <c r="T100" s="20">
        <v>14.4</v>
      </c>
      <c r="U100" s="20">
        <v>15.6</v>
      </c>
      <c r="V100" s="20">
        <v>0</v>
      </c>
      <c r="W100" s="20">
        <v>25</v>
      </c>
      <c r="X100" s="20">
        <v>0</v>
      </c>
      <c r="Y100" s="20">
        <v>15.6</v>
      </c>
      <c r="Z100" s="20">
        <v>19.2</v>
      </c>
      <c r="AA100" s="20">
        <v>0</v>
      </c>
      <c r="AB100" s="20">
        <v>26.6</v>
      </c>
      <c r="AC100" s="20">
        <v>0</v>
      </c>
      <c r="AD100" s="20">
        <v>0</v>
      </c>
      <c r="AE100" s="20">
        <v>22.6</v>
      </c>
      <c r="AF100" s="20">
        <v>0</v>
      </c>
      <c r="AG100" s="20">
        <v>12.3</v>
      </c>
      <c r="AH100" s="20">
        <v>17.399999999999999</v>
      </c>
      <c r="AI100" s="20">
        <v>0</v>
      </c>
      <c r="AJ100" s="20">
        <v>0</v>
      </c>
    </row>
    <row r="101" spans="1:36" customFormat="1" ht="14.4" x14ac:dyDescent="0.3">
      <c r="A101" s="7" t="s">
        <v>333</v>
      </c>
      <c r="B101" s="20">
        <v>4.3</v>
      </c>
      <c r="C101" s="20">
        <v>2.4</v>
      </c>
      <c r="D101" s="20">
        <v>4.2</v>
      </c>
      <c r="E101" s="20">
        <v>10.199999999999999</v>
      </c>
      <c r="F101" s="20">
        <v>0</v>
      </c>
      <c r="G101" s="20">
        <v>0</v>
      </c>
      <c r="H101" s="20">
        <v>3.4</v>
      </c>
      <c r="I101" s="20">
        <v>4.9000000000000004</v>
      </c>
      <c r="J101" s="20">
        <v>6</v>
      </c>
      <c r="K101" s="20">
        <v>0</v>
      </c>
      <c r="L101" s="20">
        <v>8.2000000000000011</v>
      </c>
      <c r="M101" s="20">
        <v>8.6</v>
      </c>
      <c r="N101" s="20">
        <v>0</v>
      </c>
      <c r="O101" s="20">
        <v>8.6</v>
      </c>
      <c r="P101" s="20">
        <v>8.2000000000000011</v>
      </c>
      <c r="Q101" s="20">
        <v>10.8</v>
      </c>
      <c r="R101" s="20">
        <v>8.6</v>
      </c>
      <c r="S101" s="20">
        <v>0</v>
      </c>
      <c r="T101" s="20">
        <v>14.2</v>
      </c>
      <c r="U101" s="20">
        <v>14.8</v>
      </c>
      <c r="V101" s="20">
        <v>0</v>
      </c>
      <c r="W101" s="20">
        <v>21.4</v>
      </c>
      <c r="X101" s="20">
        <v>0</v>
      </c>
      <c r="Y101" s="20">
        <v>15.6</v>
      </c>
      <c r="Z101" s="20">
        <v>17.2</v>
      </c>
      <c r="AA101" s="20">
        <v>0</v>
      </c>
      <c r="AB101" s="20">
        <v>25</v>
      </c>
      <c r="AC101" s="20">
        <v>0</v>
      </c>
      <c r="AD101" s="20">
        <v>0</v>
      </c>
      <c r="AE101" s="20">
        <v>22.4</v>
      </c>
      <c r="AF101" s="20">
        <v>0</v>
      </c>
      <c r="AG101" s="20">
        <v>10.6</v>
      </c>
      <c r="AH101" s="20">
        <v>15.2</v>
      </c>
      <c r="AI101" s="20">
        <v>0</v>
      </c>
      <c r="AJ101" s="20">
        <v>0</v>
      </c>
    </row>
    <row r="102" spans="1:36" customFormat="1" ht="14.4" x14ac:dyDescent="0.3">
      <c r="A102" s="7" t="s">
        <v>334</v>
      </c>
      <c r="B102" s="20">
        <v>4.3</v>
      </c>
      <c r="C102" s="20">
        <v>2.4</v>
      </c>
      <c r="D102" s="20">
        <v>4.2</v>
      </c>
      <c r="E102" s="20">
        <v>10.199999999999999</v>
      </c>
      <c r="F102" s="20">
        <v>0</v>
      </c>
      <c r="G102" s="20">
        <v>0</v>
      </c>
      <c r="H102" s="20">
        <v>3.4</v>
      </c>
      <c r="I102" s="20">
        <v>4.9000000000000004</v>
      </c>
      <c r="J102" s="20">
        <v>6</v>
      </c>
      <c r="K102" s="20">
        <v>0</v>
      </c>
      <c r="L102" s="20">
        <v>8.2000000000000011</v>
      </c>
      <c r="M102" s="20">
        <v>8.4</v>
      </c>
      <c r="N102" s="20">
        <v>0</v>
      </c>
      <c r="O102" s="20">
        <v>8.2000000000000011</v>
      </c>
      <c r="P102" s="20">
        <v>7.4</v>
      </c>
      <c r="Q102" s="20">
        <v>10.6</v>
      </c>
      <c r="R102" s="20">
        <v>8.6</v>
      </c>
      <c r="S102" s="20">
        <v>0</v>
      </c>
      <c r="T102" s="20">
        <v>14.2</v>
      </c>
      <c r="U102" s="20">
        <v>14</v>
      </c>
      <c r="V102" s="20">
        <v>0</v>
      </c>
      <c r="W102" s="20">
        <v>21.4</v>
      </c>
      <c r="X102" s="20">
        <v>0</v>
      </c>
      <c r="Y102" s="20">
        <v>15.6</v>
      </c>
      <c r="Z102" s="20">
        <v>17</v>
      </c>
      <c r="AA102" s="20">
        <v>0</v>
      </c>
      <c r="AB102" s="20">
        <v>25</v>
      </c>
      <c r="AC102" s="20">
        <v>0</v>
      </c>
      <c r="AD102" s="20">
        <v>0</v>
      </c>
      <c r="AE102" s="20">
        <v>21.7</v>
      </c>
      <c r="AF102" s="20">
        <v>0</v>
      </c>
      <c r="AG102" s="20">
        <v>10.199999999999999</v>
      </c>
      <c r="AH102" s="20">
        <v>15.2</v>
      </c>
      <c r="AI102" s="20">
        <v>0</v>
      </c>
      <c r="AJ102" s="20">
        <v>0</v>
      </c>
    </row>
    <row r="103" spans="1:36" customFormat="1" ht="14.4" x14ac:dyDescent="0.3">
      <c r="A103" s="7" t="s">
        <v>335</v>
      </c>
      <c r="B103" s="20">
        <v>4.3</v>
      </c>
      <c r="C103" s="20">
        <v>2.4</v>
      </c>
      <c r="D103" s="20">
        <v>4.2</v>
      </c>
      <c r="E103" s="20">
        <v>10.199999999999999</v>
      </c>
      <c r="F103" s="20">
        <v>0</v>
      </c>
      <c r="G103" s="20">
        <v>0</v>
      </c>
      <c r="H103" s="20">
        <v>4.2</v>
      </c>
      <c r="I103" s="20">
        <v>4.6000000000000014</v>
      </c>
      <c r="J103" s="20">
        <v>6</v>
      </c>
      <c r="K103" s="20">
        <v>0</v>
      </c>
      <c r="L103" s="20">
        <v>8.2000000000000011</v>
      </c>
      <c r="M103" s="20">
        <v>7.6000000000000014</v>
      </c>
      <c r="N103" s="20">
        <v>0</v>
      </c>
      <c r="O103" s="20">
        <v>8.4</v>
      </c>
      <c r="P103" s="20">
        <v>7</v>
      </c>
      <c r="Q103" s="20">
        <v>9.8000000000000007</v>
      </c>
      <c r="R103" s="20">
        <v>8.6</v>
      </c>
      <c r="S103" s="20">
        <v>0</v>
      </c>
      <c r="T103" s="20">
        <v>13.4</v>
      </c>
      <c r="U103" s="20">
        <v>14.8</v>
      </c>
      <c r="V103" s="20">
        <v>0</v>
      </c>
      <c r="W103" s="20">
        <v>22.2</v>
      </c>
      <c r="X103" s="20">
        <v>0</v>
      </c>
      <c r="Y103" s="20">
        <v>15</v>
      </c>
      <c r="Z103" s="20">
        <v>16.2</v>
      </c>
      <c r="AA103" s="20">
        <v>0</v>
      </c>
      <c r="AB103" s="20">
        <v>24.2</v>
      </c>
      <c r="AC103" s="20">
        <v>0</v>
      </c>
      <c r="AD103" s="20">
        <v>0</v>
      </c>
      <c r="AE103" s="20">
        <v>21.7</v>
      </c>
      <c r="AF103" s="20">
        <v>0</v>
      </c>
      <c r="AG103" s="20">
        <v>9.9</v>
      </c>
      <c r="AH103" s="20">
        <v>15.2</v>
      </c>
      <c r="AI103" s="20">
        <v>0</v>
      </c>
      <c r="AJ103" s="20">
        <v>0</v>
      </c>
    </row>
    <row r="104" spans="1:36" customFormat="1" ht="14.4" x14ac:dyDescent="0.3">
      <c r="A104" s="7" t="s">
        <v>911</v>
      </c>
      <c r="B104" s="20">
        <v>4.9000000000000004</v>
      </c>
      <c r="C104" s="20">
        <v>3.2</v>
      </c>
      <c r="D104" s="20">
        <v>4.2</v>
      </c>
      <c r="E104" s="20">
        <v>8.4</v>
      </c>
      <c r="F104" s="20">
        <v>0</v>
      </c>
      <c r="G104" s="20">
        <v>0</v>
      </c>
      <c r="H104" s="20">
        <v>3.8</v>
      </c>
      <c r="I104" s="20">
        <v>3.2</v>
      </c>
      <c r="J104" s="20">
        <v>5</v>
      </c>
      <c r="K104" s="20">
        <v>0</v>
      </c>
      <c r="L104" s="20">
        <v>6.2</v>
      </c>
      <c r="M104" s="20">
        <v>6</v>
      </c>
      <c r="N104" s="20">
        <v>0</v>
      </c>
      <c r="O104" s="20">
        <v>4.6000000000000014</v>
      </c>
      <c r="P104" s="20">
        <v>6.3000000000000007</v>
      </c>
      <c r="Q104" s="20">
        <v>7.2</v>
      </c>
      <c r="R104" s="20">
        <v>9.4</v>
      </c>
      <c r="S104" s="20">
        <v>0</v>
      </c>
      <c r="T104" s="20">
        <v>14.6</v>
      </c>
      <c r="U104" s="20">
        <v>16.600000000000001</v>
      </c>
      <c r="V104" s="20">
        <v>0</v>
      </c>
      <c r="W104" s="20">
        <v>20.399999999999999</v>
      </c>
      <c r="X104" s="20">
        <v>0</v>
      </c>
      <c r="Y104" s="20">
        <v>16.8</v>
      </c>
      <c r="Z104" s="20">
        <v>13.2</v>
      </c>
      <c r="AA104" s="20">
        <v>0</v>
      </c>
      <c r="AB104" s="20">
        <v>24.2</v>
      </c>
      <c r="AC104" s="20">
        <v>0</v>
      </c>
      <c r="AD104" s="20">
        <v>0</v>
      </c>
      <c r="AE104" s="20">
        <v>20.2</v>
      </c>
      <c r="AF104" s="20">
        <v>0</v>
      </c>
      <c r="AG104" s="20">
        <v>10.1</v>
      </c>
      <c r="AH104" s="20">
        <v>13.2</v>
      </c>
      <c r="AI104" s="20">
        <v>0</v>
      </c>
      <c r="AJ104" s="20">
        <v>0</v>
      </c>
    </row>
    <row r="105" spans="1:36" customFormat="1" ht="14.4" x14ac:dyDescent="0.3">
      <c r="A105" s="7" t="s">
        <v>913</v>
      </c>
      <c r="B105" s="20">
        <v>4.9000000000000004</v>
      </c>
      <c r="C105" s="20">
        <v>2.2000000000000002</v>
      </c>
      <c r="D105" s="20">
        <v>5.2</v>
      </c>
      <c r="E105" s="20">
        <v>8.2000000000000011</v>
      </c>
      <c r="F105" s="20">
        <v>0</v>
      </c>
      <c r="G105" s="20">
        <v>0</v>
      </c>
      <c r="H105" s="20">
        <v>3.6</v>
      </c>
      <c r="I105" s="20">
        <v>4</v>
      </c>
      <c r="J105" s="20">
        <v>5</v>
      </c>
      <c r="K105" s="20">
        <v>0</v>
      </c>
      <c r="L105" s="20">
        <v>6.2</v>
      </c>
      <c r="M105" s="20">
        <v>5.2</v>
      </c>
      <c r="N105" s="20">
        <v>0</v>
      </c>
      <c r="O105" s="20">
        <v>4.6000000000000014</v>
      </c>
      <c r="P105" s="20">
        <v>6.3000000000000007</v>
      </c>
      <c r="Q105" s="20">
        <v>7.2</v>
      </c>
      <c r="R105" s="20">
        <v>9.4</v>
      </c>
      <c r="S105" s="20">
        <v>0</v>
      </c>
      <c r="T105" s="20">
        <v>15</v>
      </c>
      <c r="U105" s="20">
        <v>17.399999999999999</v>
      </c>
      <c r="V105" s="20">
        <v>0</v>
      </c>
      <c r="W105" s="20">
        <v>20.2</v>
      </c>
      <c r="X105" s="20">
        <v>0</v>
      </c>
      <c r="Y105" s="20">
        <v>16.399999999999999</v>
      </c>
      <c r="Z105" s="20">
        <v>13</v>
      </c>
      <c r="AA105" s="20">
        <v>0</v>
      </c>
      <c r="AB105" s="20">
        <v>23.2</v>
      </c>
      <c r="AC105" s="20">
        <v>0</v>
      </c>
      <c r="AD105" s="20">
        <v>0</v>
      </c>
      <c r="AE105" s="20">
        <v>19.2</v>
      </c>
      <c r="AF105" s="20">
        <v>0</v>
      </c>
      <c r="AG105" s="20">
        <v>10.1</v>
      </c>
      <c r="AH105" s="20">
        <v>13.2</v>
      </c>
      <c r="AI105" s="20">
        <v>0</v>
      </c>
      <c r="AJ105" s="20">
        <v>0</v>
      </c>
    </row>
    <row r="106" spans="1:36" customFormat="1" ht="14.4" x14ac:dyDescent="0.3">
      <c r="A106" s="7" t="s">
        <v>915</v>
      </c>
      <c r="B106" s="20">
        <v>4.1000000000000014</v>
      </c>
      <c r="C106" s="20">
        <v>2.4</v>
      </c>
      <c r="D106" s="20">
        <v>5.2</v>
      </c>
      <c r="E106" s="20">
        <v>8.2000000000000011</v>
      </c>
      <c r="F106" s="20">
        <v>0</v>
      </c>
      <c r="G106" s="20">
        <v>0</v>
      </c>
      <c r="H106" s="20">
        <v>3.6</v>
      </c>
      <c r="I106" s="20">
        <v>3.2</v>
      </c>
      <c r="J106" s="20">
        <v>4.2</v>
      </c>
      <c r="K106" s="20">
        <v>0</v>
      </c>
      <c r="L106" s="20">
        <v>5.4</v>
      </c>
      <c r="M106" s="20">
        <v>5</v>
      </c>
      <c r="N106" s="20">
        <v>0</v>
      </c>
      <c r="O106" s="20">
        <v>4.6000000000000014</v>
      </c>
      <c r="P106" s="20">
        <v>6</v>
      </c>
      <c r="Q106" s="20">
        <v>7.1000000000000014</v>
      </c>
      <c r="R106" s="20">
        <v>7</v>
      </c>
      <c r="S106" s="20">
        <v>0</v>
      </c>
      <c r="T106" s="20">
        <v>15.6</v>
      </c>
      <c r="U106" s="20">
        <v>16.600000000000001</v>
      </c>
      <c r="V106" s="20">
        <v>0</v>
      </c>
      <c r="W106" s="20">
        <v>20.2</v>
      </c>
      <c r="X106" s="20">
        <v>0</v>
      </c>
      <c r="Y106" s="20">
        <v>16</v>
      </c>
      <c r="Z106" s="20">
        <v>12.6</v>
      </c>
      <c r="AA106" s="20">
        <v>0</v>
      </c>
      <c r="AB106" s="20">
        <v>23.2</v>
      </c>
      <c r="AC106" s="20">
        <v>0</v>
      </c>
      <c r="AD106" s="20">
        <v>0</v>
      </c>
      <c r="AE106" s="20">
        <v>17</v>
      </c>
      <c r="AF106" s="20">
        <v>0</v>
      </c>
      <c r="AG106" s="20">
        <v>9.6000000000000014</v>
      </c>
      <c r="AH106" s="20">
        <v>11.4</v>
      </c>
      <c r="AI106" s="20">
        <v>0</v>
      </c>
      <c r="AJ106" s="20">
        <v>0</v>
      </c>
    </row>
    <row r="107" spans="1:36" customFormat="1" ht="14.4" x14ac:dyDescent="0.3">
      <c r="A107" s="7" t="s">
        <v>914</v>
      </c>
      <c r="B107" s="20">
        <v>4.5</v>
      </c>
      <c r="C107" s="20">
        <v>2.4</v>
      </c>
      <c r="D107" s="20">
        <v>3.2</v>
      </c>
      <c r="E107" s="20">
        <v>7</v>
      </c>
      <c r="F107" s="20">
        <v>0</v>
      </c>
      <c r="G107" s="20">
        <v>0</v>
      </c>
      <c r="H107" s="20">
        <v>3.6</v>
      </c>
      <c r="I107" s="20">
        <v>3</v>
      </c>
      <c r="J107" s="20">
        <v>4.2</v>
      </c>
      <c r="K107" s="20">
        <v>0</v>
      </c>
      <c r="L107" s="20">
        <v>5</v>
      </c>
      <c r="M107" s="20">
        <v>5.2</v>
      </c>
      <c r="N107" s="20">
        <v>0</v>
      </c>
      <c r="O107" s="20">
        <v>3.4</v>
      </c>
      <c r="P107" s="20">
        <v>5.2</v>
      </c>
      <c r="Q107" s="20">
        <v>5</v>
      </c>
      <c r="R107" s="20">
        <v>6.4</v>
      </c>
      <c r="S107" s="20">
        <v>0</v>
      </c>
      <c r="T107" s="20">
        <v>14.6</v>
      </c>
      <c r="U107" s="20">
        <v>12.8</v>
      </c>
      <c r="V107" s="20">
        <v>0</v>
      </c>
      <c r="W107" s="20">
        <v>16.600000000000001</v>
      </c>
      <c r="X107" s="20">
        <v>0</v>
      </c>
      <c r="Y107" s="20">
        <v>12.4</v>
      </c>
      <c r="Z107" s="20">
        <v>12.1</v>
      </c>
      <c r="AA107" s="20">
        <v>0</v>
      </c>
      <c r="AB107" s="20">
        <v>22</v>
      </c>
      <c r="AC107" s="20">
        <v>0</v>
      </c>
      <c r="AD107" s="20">
        <v>0</v>
      </c>
      <c r="AE107" s="20">
        <v>13.5</v>
      </c>
      <c r="AF107" s="20">
        <v>0</v>
      </c>
      <c r="AG107" s="20">
        <v>7.5</v>
      </c>
      <c r="AH107" s="20">
        <v>10</v>
      </c>
      <c r="AI107" s="20">
        <v>0</v>
      </c>
      <c r="AJ107" s="20">
        <v>0</v>
      </c>
    </row>
    <row r="108" spans="1:36" customFormat="1" ht="14.4" x14ac:dyDescent="0.3">
      <c r="A108" s="7" t="s">
        <v>912</v>
      </c>
      <c r="B108" s="20">
        <v>4.5</v>
      </c>
      <c r="C108" s="20">
        <v>2.4</v>
      </c>
      <c r="D108" s="20">
        <v>3.2</v>
      </c>
      <c r="E108" s="20">
        <v>6.2</v>
      </c>
      <c r="F108" s="20">
        <v>0</v>
      </c>
      <c r="G108" s="20">
        <v>0</v>
      </c>
      <c r="H108" s="20">
        <v>3.6</v>
      </c>
      <c r="I108" s="20">
        <v>3</v>
      </c>
      <c r="J108" s="20">
        <v>4.2</v>
      </c>
      <c r="K108" s="20">
        <v>0</v>
      </c>
      <c r="L108" s="20">
        <v>5</v>
      </c>
      <c r="M108" s="20">
        <v>5.2</v>
      </c>
      <c r="N108" s="20">
        <v>0</v>
      </c>
      <c r="O108" s="20">
        <v>3.4</v>
      </c>
      <c r="P108" s="20">
        <v>5.2</v>
      </c>
      <c r="Q108" s="20">
        <v>4.3</v>
      </c>
      <c r="R108" s="20">
        <v>6</v>
      </c>
      <c r="S108" s="20">
        <v>0</v>
      </c>
      <c r="T108" s="20">
        <v>14.4</v>
      </c>
      <c r="U108" s="20">
        <v>11.6</v>
      </c>
      <c r="V108" s="20">
        <v>0</v>
      </c>
      <c r="W108" s="20">
        <v>16.600000000000001</v>
      </c>
      <c r="X108" s="20">
        <v>0</v>
      </c>
      <c r="Y108" s="20">
        <v>12.4</v>
      </c>
      <c r="Z108" s="20">
        <v>12.1</v>
      </c>
      <c r="AA108" s="20">
        <v>0</v>
      </c>
      <c r="AB108" s="20">
        <v>21.6</v>
      </c>
      <c r="AC108" s="20">
        <v>0</v>
      </c>
      <c r="AD108" s="20">
        <v>0</v>
      </c>
      <c r="AE108" s="20">
        <v>13.5</v>
      </c>
      <c r="AF108" s="20">
        <v>0</v>
      </c>
      <c r="AG108" s="20">
        <v>7.5</v>
      </c>
      <c r="AH108" s="20">
        <v>10</v>
      </c>
      <c r="AI108" s="20">
        <v>0</v>
      </c>
      <c r="AJ108" s="20">
        <v>0</v>
      </c>
    </row>
    <row r="109" spans="1:36" customFormat="1" ht="14.4" x14ac:dyDescent="0.3">
      <c r="A109" s="7" t="s">
        <v>910</v>
      </c>
      <c r="B109" s="20">
        <v>4.5</v>
      </c>
      <c r="C109" s="20">
        <v>2.4</v>
      </c>
      <c r="D109" s="20">
        <v>3.2</v>
      </c>
      <c r="E109" s="20">
        <v>5.2</v>
      </c>
      <c r="F109" s="20">
        <v>0</v>
      </c>
      <c r="G109" s="20">
        <v>0</v>
      </c>
      <c r="H109" s="20">
        <v>2.8</v>
      </c>
      <c r="I109" s="20">
        <v>3</v>
      </c>
      <c r="J109" s="20">
        <v>4</v>
      </c>
      <c r="K109" s="20">
        <v>0</v>
      </c>
      <c r="L109" s="20">
        <v>5</v>
      </c>
      <c r="M109" s="20">
        <v>5.2</v>
      </c>
      <c r="N109" s="20">
        <v>0</v>
      </c>
      <c r="O109" s="20">
        <v>3.4</v>
      </c>
      <c r="P109" s="20">
        <v>5.2</v>
      </c>
      <c r="Q109" s="20">
        <v>3.5</v>
      </c>
      <c r="R109" s="20">
        <v>5.5</v>
      </c>
      <c r="S109" s="20">
        <v>0</v>
      </c>
      <c r="T109" s="20">
        <v>13.2</v>
      </c>
      <c r="U109" s="20">
        <v>10.6</v>
      </c>
      <c r="V109" s="20">
        <v>0</v>
      </c>
      <c r="W109" s="20">
        <v>14</v>
      </c>
      <c r="X109" s="20">
        <v>0</v>
      </c>
      <c r="Y109" s="20">
        <v>12.2</v>
      </c>
      <c r="Z109" s="20">
        <v>11.5</v>
      </c>
      <c r="AA109" s="20">
        <v>0</v>
      </c>
      <c r="AB109" s="20">
        <v>21.6</v>
      </c>
      <c r="AC109" s="20">
        <v>0</v>
      </c>
      <c r="AD109" s="20">
        <v>0</v>
      </c>
      <c r="AE109" s="20">
        <v>13.5</v>
      </c>
      <c r="AF109" s="20">
        <v>0</v>
      </c>
      <c r="AG109" s="20">
        <v>7.5</v>
      </c>
      <c r="AH109" s="20">
        <v>8.2000000000000011</v>
      </c>
      <c r="AI109" s="20">
        <v>0</v>
      </c>
      <c r="AJ109" s="20">
        <v>0</v>
      </c>
    </row>
    <row r="110" spans="1:36" customFormat="1" ht="14.4" x14ac:dyDescent="0.3">
      <c r="A110" s="7" t="s">
        <v>909</v>
      </c>
      <c r="B110" s="20">
        <v>4.5</v>
      </c>
      <c r="C110" s="20">
        <v>3.2</v>
      </c>
      <c r="D110" s="20">
        <v>3.2</v>
      </c>
      <c r="E110" s="20">
        <v>5.2</v>
      </c>
      <c r="F110" s="20">
        <v>0</v>
      </c>
      <c r="G110" s="20">
        <v>0</v>
      </c>
      <c r="H110" s="20">
        <v>2.8</v>
      </c>
      <c r="I110" s="20">
        <v>2.6</v>
      </c>
      <c r="J110" s="20">
        <v>4</v>
      </c>
      <c r="K110" s="20">
        <v>0</v>
      </c>
      <c r="L110" s="20">
        <v>4.2</v>
      </c>
      <c r="M110" s="20">
        <v>5.2</v>
      </c>
      <c r="N110" s="20">
        <v>0</v>
      </c>
      <c r="O110" s="20">
        <v>3.4</v>
      </c>
      <c r="P110" s="20">
        <v>5.2</v>
      </c>
      <c r="Q110" s="20">
        <v>3.2</v>
      </c>
      <c r="R110" s="20">
        <v>5.2</v>
      </c>
      <c r="S110" s="20">
        <v>0</v>
      </c>
      <c r="T110" s="20">
        <v>10.199999999999999</v>
      </c>
      <c r="U110" s="20">
        <v>10</v>
      </c>
      <c r="V110" s="20">
        <v>0</v>
      </c>
      <c r="W110" s="20">
        <v>12.6</v>
      </c>
      <c r="X110" s="20">
        <v>0</v>
      </c>
      <c r="Y110" s="20">
        <v>11.2</v>
      </c>
      <c r="Z110" s="20">
        <v>10.5</v>
      </c>
      <c r="AA110" s="20">
        <v>0</v>
      </c>
      <c r="AB110" s="20">
        <v>18.600000000000001</v>
      </c>
      <c r="AC110" s="20">
        <v>0</v>
      </c>
      <c r="AD110" s="20">
        <v>0</v>
      </c>
      <c r="AE110" s="20">
        <v>13.4</v>
      </c>
      <c r="AF110" s="20">
        <v>0</v>
      </c>
      <c r="AG110" s="20">
        <v>6.4</v>
      </c>
      <c r="AH110" s="20">
        <v>8.2000000000000011</v>
      </c>
      <c r="AI110" s="20">
        <v>0</v>
      </c>
      <c r="AJ110" s="20">
        <v>0</v>
      </c>
    </row>
    <row r="111" spans="1:36" customFormat="1" ht="14.4" x14ac:dyDescent="0.3">
      <c r="A111" s="7" t="s">
        <v>908</v>
      </c>
      <c r="B111" s="20">
        <v>5.1000000000000014</v>
      </c>
      <c r="C111" s="20">
        <v>3.2</v>
      </c>
      <c r="D111" s="20">
        <v>3.2</v>
      </c>
      <c r="E111" s="20">
        <v>5.2</v>
      </c>
      <c r="F111" s="20">
        <v>0</v>
      </c>
      <c r="G111" s="20">
        <v>0</v>
      </c>
      <c r="H111" s="20">
        <v>2.6</v>
      </c>
      <c r="I111" s="20">
        <v>2.6</v>
      </c>
      <c r="J111" s="20">
        <v>4</v>
      </c>
      <c r="K111" s="20">
        <v>0</v>
      </c>
      <c r="L111" s="20">
        <v>4.2</v>
      </c>
      <c r="M111" s="20">
        <v>5.2</v>
      </c>
      <c r="N111" s="20">
        <v>0</v>
      </c>
      <c r="O111" s="20">
        <v>3.6</v>
      </c>
      <c r="P111" s="20">
        <v>4.8000000000000007</v>
      </c>
      <c r="Q111" s="20">
        <v>3.2</v>
      </c>
      <c r="R111" s="20">
        <v>5.2</v>
      </c>
      <c r="S111" s="20">
        <v>0</v>
      </c>
      <c r="T111" s="20">
        <v>10.199999999999999</v>
      </c>
      <c r="U111" s="20">
        <v>10</v>
      </c>
      <c r="V111" s="20">
        <v>0</v>
      </c>
      <c r="W111" s="20">
        <v>12.6</v>
      </c>
      <c r="X111" s="20">
        <v>0</v>
      </c>
      <c r="Y111" s="20">
        <v>10.4</v>
      </c>
      <c r="Z111" s="20">
        <v>10.4</v>
      </c>
      <c r="AA111" s="20">
        <v>0</v>
      </c>
      <c r="AB111" s="20">
        <v>18.600000000000001</v>
      </c>
      <c r="AC111" s="20">
        <v>0</v>
      </c>
      <c r="AD111" s="20">
        <v>0</v>
      </c>
      <c r="AE111" s="20">
        <v>12.8</v>
      </c>
      <c r="AF111" s="20">
        <v>0</v>
      </c>
      <c r="AG111" s="20">
        <v>6.4</v>
      </c>
      <c r="AH111" s="20">
        <v>8.2000000000000011</v>
      </c>
      <c r="AI111" s="20">
        <v>0</v>
      </c>
      <c r="AJ111" s="20">
        <v>0</v>
      </c>
    </row>
    <row r="112" spans="1:36" customFormat="1" ht="14.4" x14ac:dyDescent="0.3">
      <c r="A112" s="7" t="s">
        <v>907</v>
      </c>
      <c r="B112" s="20">
        <v>5.1000000000000014</v>
      </c>
      <c r="C112" s="20">
        <v>5.2</v>
      </c>
      <c r="D112" s="20">
        <v>3.2</v>
      </c>
      <c r="E112" s="20">
        <v>5.2</v>
      </c>
      <c r="F112" s="20">
        <v>0</v>
      </c>
      <c r="G112" s="20">
        <v>0</v>
      </c>
      <c r="H112" s="20">
        <v>2.6</v>
      </c>
      <c r="I112" s="20">
        <v>2.6</v>
      </c>
      <c r="J112" s="20">
        <v>4</v>
      </c>
      <c r="K112" s="20">
        <v>0</v>
      </c>
      <c r="L112" s="20">
        <v>4.2</v>
      </c>
      <c r="M112" s="20">
        <v>5.2</v>
      </c>
      <c r="N112" s="20">
        <v>0</v>
      </c>
      <c r="O112" s="20">
        <v>3.6</v>
      </c>
      <c r="P112" s="20">
        <v>4.8000000000000007</v>
      </c>
      <c r="Q112" s="20">
        <v>3.2</v>
      </c>
      <c r="R112" s="20">
        <v>5.2</v>
      </c>
      <c r="S112" s="20">
        <v>0</v>
      </c>
      <c r="T112" s="20">
        <v>10.199999999999999</v>
      </c>
      <c r="U112" s="20">
        <v>9.2000000000000011</v>
      </c>
      <c r="V112" s="20">
        <v>0</v>
      </c>
      <c r="W112" s="20">
        <v>12.4</v>
      </c>
      <c r="X112" s="20">
        <v>0</v>
      </c>
      <c r="Y112" s="20">
        <v>10.4</v>
      </c>
      <c r="Z112" s="20">
        <v>10.199999999999999</v>
      </c>
      <c r="AA112" s="20">
        <v>0</v>
      </c>
      <c r="AB112" s="20">
        <v>18.600000000000001</v>
      </c>
      <c r="AC112" s="20">
        <v>0</v>
      </c>
      <c r="AD112" s="20">
        <v>0</v>
      </c>
      <c r="AE112" s="20">
        <v>12.8</v>
      </c>
      <c r="AF112" s="20">
        <v>0</v>
      </c>
      <c r="AG112" s="20">
        <v>6.4</v>
      </c>
      <c r="AH112" s="20">
        <v>8.2000000000000011</v>
      </c>
      <c r="AI112" s="20">
        <v>0</v>
      </c>
      <c r="AJ112" s="20">
        <v>0</v>
      </c>
    </row>
    <row r="113" spans="1:45" customFormat="1" ht="14.4" x14ac:dyDescent="0.3">
      <c r="A113" s="7" t="s">
        <v>906</v>
      </c>
      <c r="B113" s="20">
        <v>5.1000000000000014</v>
      </c>
      <c r="C113" s="20">
        <v>5.2</v>
      </c>
      <c r="D113" s="20">
        <v>4</v>
      </c>
      <c r="E113" s="20">
        <v>6</v>
      </c>
      <c r="F113" s="20">
        <v>0</v>
      </c>
      <c r="G113" s="20">
        <v>0</v>
      </c>
      <c r="H113" s="20">
        <v>3.4</v>
      </c>
      <c r="I113" s="20">
        <v>3</v>
      </c>
      <c r="J113" s="20">
        <v>3.2</v>
      </c>
      <c r="K113" s="20">
        <v>0</v>
      </c>
      <c r="L113" s="20">
        <v>3.6</v>
      </c>
      <c r="M113" s="20">
        <v>4.2</v>
      </c>
      <c r="N113" s="20">
        <v>0</v>
      </c>
      <c r="O113" s="20">
        <v>5.2</v>
      </c>
      <c r="P113" s="20">
        <v>6.1000000000000014</v>
      </c>
      <c r="Q113" s="20">
        <v>3.4</v>
      </c>
      <c r="R113" s="20">
        <v>6.6000000000000014</v>
      </c>
      <c r="S113" s="20">
        <v>0</v>
      </c>
      <c r="T113" s="20">
        <v>9</v>
      </c>
      <c r="U113" s="20">
        <v>9</v>
      </c>
      <c r="V113" s="20">
        <v>0</v>
      </c>
      <c r="W113" s="20">
        <v>10.4</v>
      </c>
      <c r="X113" s="20">
        <v>0</v>
      </c>
      <c r="Y113" s="20">
        <v>8.6</v>
      </c>
      <c r="Z113" s="20">
        <v>9.2000000000000011</v>
      </c>
      <c r="AA113" s="20">
        <v>0</v>
      </c>
      <c r="AB113" s="20">
        <v>17</v>
      </c>
      <c r="AC113" s="20">
        <v>0</v>
      </c>
      <c r="AD113" s="20">
        <v>0</v>
      </c>
      <c r="AE113" s="20">
        <v>12.7</v>
      </c>
      <c r="AF113" s="20">
        <v>0</v>
      </c>
      <c r="AG113" s="20">
        <v>5.2</v>
      </c>
      <c r="AH113" s="20">
        <v>8.2000000000000011</v>
      </c>
      <c r="AI113" s="20">
        <v>0</v>
      </c>
      <c r="AJ113" s="20">
        <v>0</v>
      </c>
    </row>
    <row r="114" spans="1:45" customFormat="1" ht="14.4" x14ac:dyDescent="0.3">
      <c r="A114" s="7" t="s">
        <v>904</v>
      </c>
      <c r="B114" s="20">
        <v>5.1000000000000014</v>
      </c>
      <c r="C114" s="20">
        <v>5.2</v>
      </c>
      <c r="D114" s="20">
        <v>4</v>
      </c>
      <c r="E114" s="20">
        <v>6</v>
      </c>
      <c r="F114" s="20">
        <v>0</v>
      </c>
      <c r="G114" s="20">
        <v>0</v>
      </c>
      <c r="H114" s="20">
        <v>3.4</v>
      </c>
      <c r="I114" s="20">
        <v>3</v>
      </c>
      <c r="J114" s="20">
        <v>3.2</v>
      </c>
      <c r="K114" s="20">
        <v>0</v>
      </c>
      <c r="L114" s="20">
        <v>3.6</v>
      </c>
      <c r="M114" s="20">
        <v>4.2</v>
      </c>
      <c r="N114" s="20">
        <v>0</v>
      </c>
      <c r="O114" s="20">
        <v>5.2</v>
      </c>
      <c r="P114" s="20">
        <v>6.1000000000000014</v>
      </c>
      <c r="Q114" s="20">
        <v>2.7</v>
      </c>
      <c r="R114" s="20">
        <v>6.6000000000000014</v>
      </c>
      <c r="S114" s="20">
        <v>0</v>
      </c>
      <c r="T114" s="20">
        <v>9</v>
      </c>
      <c r="U114" s="20">
        <v>9</v>
      </c>
      <c r="V114" s="20">
        <v>0</v>
      </c>
      <c r="W114" s="20">
        <v>10.4</v>
      </c>
      <c r="X114" s="20">
        <v>0</v>
      </c>
      <c r="Y114" s="20">
        <v>8.6</v>
      </c>
      <c r="Z114" s="20">
        <v>9.2000000000000011</v>
      </c>
      <c r="AA114" s="20">
        <v>0</v>
      </c>
      <c r="AB114" s="20">
        <v>16.2</v>
      </c>
      <c r="AC114" s="20">
        <v>0</v>
      </c>
      <c r="AD114" s="20">
        <v>0</v>
      </c>
      <c r="AE114" s="20">
        <v>12.7</v>
      </c>
      <c r="AF114" s="20">
        <v>0</v>
      </c>
      <c r="AG114" s="20">
        <v>5.2</v>
      </c>
      <c r="AH114" s="20">
        <v>8.2000000000000011</v>
      </c>
      <c r="AI114" s="20">
        <v>0</v>
      </c>
      <c r="AJ114" s="20">
        <v>0</v>
      </c>
    </row>
    <row r="115" spans="1:45" customFormat="1" ht="14.4" x14ac:dyDescent="0.3">
      <c r="A115" s="7" t="s">
        <v>902</v>
      </c>
      <c r="B115" s="20">
        <v>5.1000000000000014</v>
      </c>
      <c r="C115" s="20">
        <v>5.2</v>
      </c>
      <c r="D115" s="20">
        <v>5</v>
      </c>
      <c r="E115" s="20">
        <v>5.2</v>
      </c>
      <c r="F115" s="20">
        <v>0</v>
      </c>
      <c r="G115" s="20">
        <v>0</v>
      </c>
      <c r="H115" s="20">
        <v>2.6</v>
      </c>
      <c r="I115" s="20">
        <v>3.2</v>
      </c>
      <c r="J115" s="20">
        <v>3.4</v>
      </c>
      <c r="K115" s="20">
        <v>0</v>
      </c>
      <c r="L115" s="20">
        <v>3.6</v>
      </c>
      <c r="M115" s="20">
        <v>4.2</v>
      </c>
      <c r="N115" s="20">
        <v>0</v>
      </c>
      <c r="O115" s="20">
        <v>5.2</v>
      </c>
      <c r="P115" s="20">
        <v>4.8000000000000007</v>
      </c>
      <c r="Q115" s="20">
        <v>2.6</v>
      </c>
      <c r="R115" s="20">
        <v>6.6000000000000014</v>
      </c>
      <c r="S115" s="20">
        <v>0</v>
      </c>
      <c r="T115" s="20">
        <v>8.2000000000000011</v>
      </c>
      <c r="U115" s="20">
        <v>8.2000000000000011</v>
      </c>
      <c r="V115" s="20">
        <v>0</v>
      </c>
      <c r="W115" s="20">
        <v>10.199999999999999</v>
      </c>
      <c r="X115" s="20">
        <v>0</v>
      </c>
      <c r="Y115" s="20">
        <v>8.6</v>
      </c>
      <c r="Z115" s="20">
        <v>9.4</v>
      </c>
      <c r="AA115" s="20">
        <v>0</v>
      </c>
      <c r="AB115" s="20">
        <v>16.2</v>
      </c>
      <c r="AC115" s="20">
        <v>0</v>
      </c>
      <c r="AD115" s="20">
        <v>0</v>
      </c>
      <c r="AE115" s="20">
        <v>12.3</v>
      </c>
      <c r="AF115" s="20">
        <v>0</v>
      </c>
      <c r="AG115" s="20">
        <v>5.2</v>
      </c>
      <c r="AH115" s="20">
        <v>8.2000000000000011</v>
      </c>
      <c r="AI115" s="20">
        <v>0</v>
      </c>
      <c r="AJ115" s="20">
        <v>0</v>
      </c>
    </row>
    <row r="116" spans="1:45" customFormat="1" ht="15" thickBot="1" x14ac:dyDescent="0.35">
      <c r="A116" s="7" t="s">
        <v>900</v>
      </c>
      <c r="B116" s="20">
        <v>5</v>
      </c>
      <c r="C116" s="20">
        <v>5.2</v>
      </c>
      <c r="D116" s="20">
        <v>5</v>
      </c>
      <c r="E116" s="20">
        <v>5.2</v>
      </c>
      <c r="F116" s="20">
        <v>0</v>
      </c>
      <c r="G116" s="20">
        <v>0</v>
      </c>
      <c r="H116" s="20">
        <v>2.6</v>
      </c>
      <c r="I116" s="20">
        <v>3.2</v>
      </c>
      <c r="J116" s="20">
        <v>3.4</v>
      </c>
      <c r="K116" s="20">
        <v>0</v>
      </c>
      <c r="L116" s="20">
        <v>2.6</v>
      </c>
      <c r="M116" s="20">
        <v>4</v>
      </c>
      <c r="N116" s="20">
        <v>0</v>
      </c>
      <c r="O116" s="20">
        <v>5.4</v>
      </c>
      <c r="P116" s="20">
        <v>4.8000000000000007</v>
      </c>
      <c r="Q116" s="20">
        <v>2.6</v>
      </c>
      <c r="R116" s="20">
        <v>7.1000000000000014</v>
      </c>
      <c r="S116" s="20">
        <v>0</v>
      </c>
      <c r="T116" s="20">
        <v>8.4</v>
      </c>
      <c r="U116" s="20">
        <v>7.7</v>
      </c>
      <c r="V116" s="20">
        <v>0</v>
      </c>
      <c r="W116" s="20">
        <v>9.3000000000000007</v>
      </c>
      <c r="X116" s="20">
        <v>0</v>
      </c>
      <c r="Y116" s="20">
        <v>7.6000000000000014</v>
      </c>
      <c r="Z116" s="20">
        <v>9</v>
      </c>
      <c r="AA116" s="20">
        <v>0</v>
      </c>
      <c r="AB116" s="20">
        <v>16.2</v>
      </c>
      <c r="AC116" s="20">
        <v>0</v>
      </c>
      <c r="AD116" s="20">
        <v>0</v>
      </c>
      <c r="AE116" s="20">
        <v>12.2</v>
      </c>
      <c r="AF116" s="20">
        <v>0</v>
      </c>
      <c r="AG116" s="20">
        <v>4.4000000000000004</v>
      </c>
      <c r="AH116" s="20">
        <v>8.2000000000000011</v>
      </c>
      <c r="AI116" s="20">
        <v>0</v>
      </c>
      <c r="AJ116" s="20">
        <v>0</v>
      </c>
    </row>
    <row r="117" spans="1:45" customFormat="1" ht="15" thickBot="1" x14ac:dyDescent="0.35">
      <c r="A117" s="208" t="s">
        <v>898</v>
      </c>
      <c r="B117" s="209">
        <v>5</v>
      </c>
      <c r="C117" s="209">
        <v>5.2</v>
      </c>
      <c r="D117" s="209">
        <v>5</v>
      </c>
      <c r="E117" s="209">
        <v>5.2</v>
      </c>
      <c r="F117" s="209">
        <v>0</v>
      </c>
      <c r="G117" s="209">
        <v>0</v>
      </c>
      <c r="H117" s="209">
        <v>2.4</v>
      </c>
      <c r="I117" s="209">
        <v>3.2</v>
      </c>
      <c r="J117" s="209">
        <v>3.4</v>
      </c>
      <c r="K117" s="209">
        <v>0</v>
      </c>
      <c r="L117" s="209">
        <v>2.6</v>
      </c>
      <c r="M117" s="209">
        <v>4</v>
      </c>
      <c r="N117" s="209">
        <v>0</v>
      </c>
      <c r="O117" s="209">
        <v>5.4</v>
      </c>
      <c r="P117" s="209">
        <v>4.6000000000000014</v>
      </c>
      <c r="Q117" s="209">
        <v>2.4</v>
      </c>
      <c r="R117" s="209">
        <v>6.7</v>
      </c>
      <c r="S117" s="209">
        <v>0</v>
      </c>
      <c r="T117" s="209">
        <v>8.3000000000000007</v>
      </c>
      <c r="U117" s="209">
        <v>7.7</v>
      </c>
      <c r="V117" s="209">
        <v>0</v>
      </c>
      <c r="W117" s="209">
        <v>8.4</v>
      </c>
      <c r="X117" s="209">
        <v>0</v>
      </c>
      <c r="Y117" s="209">
        <v>7.6000000000000014</v>
      </c>
      <c r="Z117" s="209">
        <v>9</v>
      </c>
      <c r="AA117" s="209">
        <v>0</v>
      </c>
      <c r="AB117" s="209">
        <v>16.2</v>
      </c>
      <c r="AC117" s="209">
        <v>0</v>
      </c>
      <c r="AD117" s="209">
        <v>0</v>
      </c>
      <c r="AE117" s="209">
        <v>12.2</v>
      </c>
      <c r="AF117" s="209">
        <v>0</v>
      </c>
      <c r="AG117" s="209">
        <v>4.4000000000000004</v>
      </c>
      <c r="AH117" s="209">
        <v>8</v>
      </c>
      <c r="AI117" s="209">
        <v>0</v>
      </c>
      <c r="AJ117" s="209">
        <v>0</v>
      </c>
      <c r="AK117" s="210"/>
    </row>
    <row r="118" spans="1:45" customFormat="1" ht="14.4" x14ac:dyDescent="0.3">
      <c r="A118" s="7" t="s">
        <v>897</v>
      </c>
      <c r="B118" s="20">
        <v>5.2</v>
      </c>
      <c r="C118" s="20">
        <v>5.2</v>
      </c>
      <c r="D118" s="20">
        <v>5</v>
      </c>
      <c r="E118" s="20">
        <v>5.2</v>
      </c>
      <c r="F118" s="20">
        <v>0</v>
      </c>
      <c r="G118" s="20">
        <v>0</v>
      </c>
      <c r="H118" s="20">
        <v>2.2000000000000002</v>
      </c>
      <c r="I118" s="20">
        <v>3.2</v>
      </c>
      <c r="J118" s="20">
        <v>3.4</v>
      </c>
      <c r="K118" s="20">
        <v>0</v>
      </c>
      <c r="L118" s="20">
        <v>2.4</v>
      </c>
      <c r="M118" s="20">
        <v>4</v>
      </c>
      <c r="N118" s="20">
        <v>0</v>
      </c>
      <c r="O118" s="20">
        <v>5.4</v>
      </c>
      <c r="P118" s="20">
        <v>4.4000000000000004</v>
      </c>
      <c r="Q118" s="20">
        <v>2.2000000000000002</v>
      </c>
      <c r="R118" s="20">
        <v>6.6000000000000014</v>
      </c>
      <c r="S118" s="20">
        <v>0</v>
      </c>
      <c r="T118" s="20">
        <v>8.3000000000000007</v>
      </c>
      <c r="U118" s="20">
        <v>8.3000000000000007</v>
      </c>
      <c r="V118" s="20">
        <v>0</v>
      </c>
      <c r="W118" s="20">
        <v>8.4</v>
      </c>
      <c r="X118" s="20">
        <v>0</v>
      </c>
      <c r="Y118" s="20">
        <v>7</v>
      </c>
      <c r="Z118" s="20">
        <v>8.2000000000000011</v>
      </c>
      <c r="AA118" s="20">
        <v>0</v>
      </c>
      <c r="AB118" s="20">
        <v>16</v>
      </c>
      <c r="AC118" s="20">
        <v>0</v>
      </c>
      <c r="AD118" s="20">
        <v>0</v>
      </c>
      <c r="AE118" s="20">
        <v>11.4</v>
      </c>
      <c r="AF118" s="20">
        <v>0</v>
      </c>
      <c r="AG118" s="20">
        <v>4.4000000000000004</v>
      </c>
      <c r="AH118" s="20">
        <v>7</v>
      </c>
      <c r="AI118" s="20">
        <v>0</v>
      </c>
      <c r="AJ118" s="20">
        <v>0</v>
      </c>
    </row>
    <row r="119" spans="1:45" customFormat="1" ht="14.4" x14ac:dyDescent="0.3">
      <c r="A119" s="7" t="s">
        <v>896</v>
      </c>
      <c r="B119" s="20">
        <v>3.4</v>
      </c>
      <c r="C119" s="20">
        <v>4.2</v>
      </c>
      <c r="D119" s="20">
        <v>4.4000000000000004</v>
      </c>
      <c r="E119" s="20">
        <v>2.2000000000000002</v>
      </c>
      <c r="F119" s="20">
        <v>0</v>
      </c>
      <c r="G119" s="20">
        <v>0</v>
      </c>
      <c r="H119" s="20">
        <v>2</v>
      </c>
      <c r="I119" s="20">
        <v>1.6</v>
      </c>
      <c r="J119" s="20">
        <v>2</v>
      </c>
      <c r="K119" s="20">
        <v>0</v>
      </c>
      <c r="L119" s="20">
        <v>2</v>
      </c>
      <c r="M119" s="20">
        <v>3.2</v>
      </c>
      <c r="N119" s="20">
        <v>0</v>
      </c>
      <c r="O119" s="20">
        <v>5.4</v>
      </c>
      <c r="P119" s="20">
        <v>3.6</v>
      </c>
      <c r="Q119" s="20">
        <v>2</v>
      </c>
      <c r="R119" s="20">
        <v>5</v>
      </c>
      <c r="S119" s="20">
        <v>0</v>
      </c>
      <c r="T119" s="20">
        <v>6.3000000000000007</v>
      </c>
      <c r="U119" s="20">
        <v>6</v>
      </c>
      <c r="V119" s="20">
        <v>0</v>
      </c>
      <c r="W119" s="20">
        <v>8.2000000000000011</v>
      </c>
      <c r="X119" s="20">
        <v>0</v>
      </c>
      <c r="Y119" s="20">
        <v>6.2</v>
      </c>
      <c r="Z119" s="20">
        <v>8.4</v>
      </c>
      <c r="AA119" s="20">
        <v>0</v>
      </c>
      <c r="AB119" s="20">
        <v>16.2</v>
      </c>
      <c r="AC119" s="20">
        <v>0</v>
      </c>
      <c r="AD119" s="20">
        <v>0</v>
      </c>
      <c r="AE119" s="20">
        <v>11.3</v>
      </c>
      <c r="AF119" s="20">
        <v>0</v>
      </c>
      <c r="AG119" s="20">
        <v>3.4</v>
      </c>
      <c r="AH119" s="20">
        <v>7</v>
      </c>
      <c r="AI119" s="20">
        <v>0</v>
      </c>
      <c r="AJ119" s="20">
        <v>0</v>
      </c>
    </row>
    <row r="120" spans="1:45" customFormat="1" ht="14.4" x14ac:dyDescent="0.3">
      <c r="A120" s="7" t="s">
        <v>895</v>
      </c>
      <c r="B120" s="20">
        <v>3.2</v>
      </c>
      <c r="C120" s="20">
        <v>4.2</v>
      </c>
      <c r="D120" s="20">
        <v>4.4000000000000004</v>
      </c>
      <c r="E120" s="20">
        <v>3</v>
      </c>
      <c r="F120" s="20">
        <v>0</v>
      </c>
      <c r="G120" s="20">
        <v>0</v>
      </c>
      <c r="H120" s="20">
        <v>2</v>
      </c>
      <c r="I120" s="20">
        <v>1</v>
      </c>
      <c r="J120" s="20">
        <v>2</v>
      </c>
      <c r="K120" s="20">
        <v>0</v>
      </c>
      <c r="L120" s="20">
        <v>2</v>
      </c>
      <c r="M120" s="20">
        <v>2.5</v>
      </c>
      <c r="N120" s="20">
        <v>0</v>
      </c>
      <c r="O120" s="20">
        <v>5.4</v>
      </c>
      <c r="P120" s="20">
        <v>3.6</v>
      </c>
      <c r="Q120" s="20">
        <v>1.2</v>
      </c>
      <c r="R120" s="20">
        <v>5</v>
      </c>
      <c r="S120" s="20">
        <v>0</v>
      </c>
      <c r="T120" s="20">
        <v>6.2</v>
      </c>
      <c r="U120" s="20">
        <v>6</v>
      </c>
      <c r="V120" s="20">
        <v>0</v>
      </c>
      <c r="W120" s="20">
        <v>8</v>
      </c>
      <c r="X120" s="20">
        <v>0</v>
      </c>
      <c r="Y120" s="20">
        <v>5.4</v>
      </c>
      <c r="Z120" s="20">
        <v>5.6000000000000014</v>
      </c>
      <c r="AA120" s="20">
        <v>0</v>
      </c>
      <c r="AB120" s="20">
        <v>15.4</v>
      </c>
      <c r="AC120" s="20">
        <v>0</v>
      </c>
      <c r="AD120" s="20">
        <v>0</v>
      </c>
      <c r="AE120" s="20">
        <v>11.3</v>
      </c>
      <c r="AF120" s="20">
        <v>0</v>
      </c>
      <c r="AG120" s="20">
        <v>3.4</v>
      </c>
      <c r="AH120" s="20">
        <v>7</v>
      </c>
      <c r="AI120" s="20">
        <v>0</v>
      </c>
      <c r="AJ120" s="20">
        <v>0</v>
      </c>
    </row>
    <row r="121" spans="1:45" customFormat="1" ht="14.4" x14ac:dyDescent="0.3">
      <c r="A121" s="7" t="s">
        <v>894</v>
      </c>
      <c r="B121" s="20">
        <v>3.4</v>
      </c>
      <c r="C121" s="20">
        <v>4.2</v>
      </c>
      <c r="D121" s="20">
        <v>4.4000000000000004</v>
      </c>
      <c r="E121" s="20">
        <v>3</v>
      </c>
      <c r="F121" s="20">
        <v>0</v>
      </c>
      <c r="G121" s="20">
        <v>0</v>
      </c>
      <c r="H121" s="20">
        <v>2</v>
      </c>
      <c r="I121" s="20">
        <v>1</v>
      </c>
      <c r="J121" s="20">
        <v>2</v>
      </c>
      <c r="K121" s="20">
        <v>0</v>
      </c>
      <c r="L121" s="20">
        <v>1.2</v>
      </c>
      <c r="M121" s="20">
        <v>2.5</v>
      </c>
      <c r="N121" s="20">
        <v>0</v>
      </c>
      <c r="O121" s="20">
        <v>5.4</v>
      </c>
      <c r="P121" s="20">
        <v>3.6</v>
      </c>
      <c r="Q121" s="20">
        <v>1.2</v>
      </c>
      <c r="R121" s="20">
        <v>5</v>
      </c>
      <c r="S121" s="20">
        <v>0</v>
      </c>
      <c r="T121" s="20">
        <v>4.8000000000000007</v>
      </c>
      <c r="U121" s="20">
        <v>6</v>
      </c>
      <c r="V121" s="20">
        <v>0</v>
      </c>
      <c r="W121" s="20">
        <v>8</v>
      </c>
      <c r="X121" s="20">
        <v>0</v>
      </c>
      <c r="Y121" s="20">
        <v>5.4</v>
      </c>
      <c r="Z121" s="20">
        <v>5.6000000000000014</v>
      </c>
      <c r="AA121" s="20">
        <v>0</v>
      </c>
      <c r="AB121" s="20">
        <v>14.2</v>
      </c>
      <c r="AC121" s="20">
        <v>0</v>
      </c>
      <c r="AD121" s="20">
        <v>0</v>
      </c>
      <c r="AE121" s="20">
        <v>10.9</v>
      </c>
      <c r="AF121" s="20">
        <v>0</v>
      </c>
      <c r="AG121" s="20">
        <v>3.4</v>
      </c>
      <c r="AH121" s="20">
        <v>7</v>
      </c>
      <c r="AI121" s="20">
        <v>0</v>
      </c>
      <c r="AJ121" s="20">
        <v>0</v>
      </c>
    </row>
    <row r="122" spans="1:45" customFormat="1" ht="14.4" x14ac:dyDescent="0.3">
      <c r="A122" s="7" t="s">
        <v>893</v>
      </c>
      <c r="B122" s="20">
        <v>2</v>
      </c>
      <c r="C122" s="20">
        <v>2.2000000000000002</v>
      </c>
      <c r="D122" s="20">
        <v>2.2000000000000002</v>
      </c>
      <c r="E122" s="20">
        <v>1.2</v>
      </c>
      <c r="F122" s="20">
        <v>0</v>
      </c>
      <c r="G122" s="20">
        <v>0</v>
      </c>
      <c r="H122" s="20">
        <v>1</v>
      </c>
      <c r="I122" s="20">
        <v>0</v>
      </c>
      <c r="J122" s="20">
        <v>1.2</v>
      </c>
      <c r="K122" s="20">
        <v>0</v>
      </c>
      <c r="L122" s="20">
        <v>1.2</v>
      </c>
      <c r="M122" s="20">
        <v>0.4</v>
      </c>
      <c r="N122" s="20">
        <v>0</v>
      </c>
      <c r="O122" s="20">
        <v>0</v>
      </c>
      <c r="P122" s="20">
        <v>1.2</v>
      </c>
      <c r="Q122" s="20">
        <v>0</v>
      </c>
      <c r="R122" s="20">
        <v>1</v>
      </c>
      <c r="S122" s="20">
        <v>0</v>
      </c>
      <c r="T122" s="20">
        <v>1.4</v>
      </c>
      <c r="U122" s="20">
        <v>2</v>
      </c>
      <c r="V122" s="20">
        <v>0</v>
      </c>
      <c r="W122" s="20">
        <v>5</v>
      </c>
      <c r="X122" s="20">
        <v>0</v>
      </c>
      <c r="Y122" s="20">
        <v>0</v>
      </c>
      <c r="Z122" s="20">
        <v>3.4</v>
      </c>
      <c r="AA122" s="20">
        <v>0</v>
      </c>
      <c r="AB122" s="20">
        <v>4.8000000000000007</v>
      </c>
      <c r="AC122" s="20">
        <v>0</v>
      </c>
      <c r="AD122" s="20">
        <v>0</v>
      </c>
      <c r="AE122" s="20">
        <v>0</v>
      </c>
      <c r="AF122" s="20">
        <v>0</v>
      </c>
      <c r="AG122" s="20">
        <v>0</v>
      </c>
      <c r="AH122" s="20">
        <v>0</v>
      </c>
      <c r="AI122" s="20">
        <v>0</v>
      </c>
      <c r="AJ122" s="20">
        <v>0</v>
      </c>
    </row>
    <row r="123" spans="1:45" customFormat="1" ht="14.4" x14ac:dyDescent="0.3">
      <c r="A123" s="21" t="s">
        <v>116</v>
      </c>
      <c r="B123" s="70">
        <f>MAX(B91:B122)</f>
        <v>5.2</v>
      </c>
      <c r="C123" s="70">
        <f t="shared" ref="C123:AJ123" si="6">MAX(C91:C122)</f>
        <v>5.2</v>
      </c>
      <c r="D123" s="70">
        <f t="shared" si="6"/>
        <v>5.2</v>
      </c>
      <c r="E123" s="70">
        <f t="shared" si="6"/>
        <v>12.2</v>
      </c>
      <c r="F123" s="70">
        <f t="shared" si="6"/>
        <v>0</v>
      </c>
      <c r="G123" s="70">
        <f t="shared" si="6"/>
        <v>0</v>
      </c>
      <c r="H123" s="70">
        <f t="shared" si="6"/>
        <v>5.4</v>
      </c>
      <c r="I123" s="70">
        <f t="shared" si="6"/>
        <v>7.5</v>
      </c>
      <c r="J123" s="70">
        <f t="shared" si="6"/>
        <v>6</v>
      </c>
      <c r="K123" s="70">
        <f t="shared" si="6"/>
        <v>0</v>
      </c>
      <c r="L123" s="70">
        <f t="shared" si="6"/>
        <v>10.8</v>
      </c>
      <c r="M123" s="70">
        <f t="shared" si="6"/>
        <v>11.2</v>
      </c>
      <c r="N123" s="70">
        <f t="shared" si="6"/>
        <v>0</v>
      </c>
      <c r="O123" s="70">
        <f t="shared" si="6"/>
        <v>12.2</v>
      </c>
      <c r="P123" s="70">
        <f t="shared" si="6"/>
        <v>12.5</v>
      </c>
      <c r="Q123" s="70">
        <f t="shared" si="6"/>
        <v>14.8</v>
      </c>
      <c r="R123" s="70">
        <f t="shared" si="6"/>
        <v>13.1</v>
      </c>
      <c r="S123" s="70">
        <f t="shared" si="6"/>
        <v>0</v>
      </c>
      <c r="T123" s="70">
        <f t="shared" si="6"/>
        <v>16.600000000000001</v>
      </c>
      <c r="U123" s="70">
        <f t="shared" si="6"/>
        <v>23.9</v>
      </c>
      <c r="V123" s="70">
        <f t="shared" si="6"/>
        <v>0</v>
      </c>
      <c r="W123" s="70">
        <f t="shared" si="6"/>
        <v>30</v>
      </c>
      <c r="X123" s="70">
        <f t="shared" si="6"/>
        <v>0</v>
      </c>
      <c r="Y123" s="70">
        <f t="shared" si="6"/>
        <v>20</v>
      </c>
      <c r="Z123" s="70">
        <f t="shared" si="6"/>
        <v>20.399999999999999</v>
      </c>
      <c r="AA123" s="70">
        <f t="shared" si="6"/>
        <v>0</v>
      </c>
      <c r="AB123" s="70">
        <f t="shared" si="6"/>
        <v>29.2</v>
      </c>
      <c r="AC123" s="70">
        <f t="shared" si="6"/>
        <v>0</v>
      </c>
      <c r="AD123" s="70">
        <f t="shared" si="6"/>
        <v>0</v>
      </c>
      <c r="AE123" s="70">
        <f t="shared" si="6"/>
        <v>24.5</v>
      </c>
      <c r="AF123" s="70">
        <f t="shared" si="6"/>
        <v>0</v>
      </c>
      <c r="AG123" s="70">
        <f t="shared" si="6"/>
        <v>15</v>
      </c>
      <c r="AH123" s="70">
        <f t="shared" si="6"/>
        <v>19.399999999999999</v>
      </c>
      <c r="AI123" s="70">
        <f t="shared" si="6"/>
        <v>0</v>
      </c>
      <c r="AJ123" s="70">
        <f t="shared" si="6"/>
        <v>0</v>
      </c>
    </row>
    <row r="124" spans="1:45" customFormat="1" ht="14.4" x14ac:dyDescent="0.3">
      <c r="A124" s="21" t="s">
        <v>117</v>
      </c>
      <c r="B124" s="20">
        <f>HOUR(B90)</f>
        <v>6</v>
      </c>
      <c r="C124" s="20">
        <f t="shared" ref="C124:AJ124" si="7">HOUR(C90)</f>
        <v>6</v>
      </c>
      <c r="D124" s="20">
        <f t="shared" si="7"/>
        <v>7</v>
      </c>
      <c r="E124" s="20">
        <f t="shared" si="7"/>
        <v>7</v>
      </c>
      <c r="F124" s="20">
        <f t="shared" si="7"/>
        <v>8</v>
      </c>
      <c r="G124" s="20">
        <f t="shared" si="7"/>
        <v>8</v>
      </c>
      <c r="H124" s="20">
        <f t="shared" si="7"/>
        <v>9</v>
      </c>
      <c r="I124" s="20">
        <f t="shared" si="7"/>
        <v>9</v>
      </c>
      <c r="J124" s="20">
        <f t="shared" si="7"/>
        <v>10</v>
      </c>
      <c r="K124" s="20">
        <f t="shared" si="7"/>
        <v>10</v>
      </c>
      <c r="L124" s="20">
        <f t="shared" si="7"/>
        <v>11</v>
      </c>
      <c r="M124" s="20">
        <f t="shared" si="7"/>
        <v>11</v>
      </c>
      <c r="N124" s="20">
        <f t="shared" si="7"/>
        <v>12</v>
      </c>
      <c r="O124" s="20">
        <f t="shared" si="7"/>
        <v>12</v>
      </c>
      <c r="P124" s="20">
        <f t="shared" si="7"/>
        <v>13</v>
      </c>
      <c r="Q124" s="20">
        <f t="shared" si="7"/>
        <v>13</v>
      </c>
      <c r="R124" s="20">
        <f t="shared" si="7"/>
        <v>14</v>
      </c>
      <c r="S124" s="20">
        <f t="shared" si="7"/>
        <v>14</v>
      </c>
      <c r="T124" s="20">
        <f t="shared" si="7"/>
        <v>15</v>
      </c>
      <c r="U124" s="20">
        <f t="shared" si="7"/>
        <v>15</v>
      </c>
      <c r="V124" s="20">
        <f t="shared" si="7"/>
        <v>16</v>
      </c>
      <c r="W124" s="20">
        <f t="shared" si="7"/>
        <v>16</v>
      </c>
      <c r="X124" s="20">
        <f t="shared" si="7"/>
        <v>17</v>
      </c>
      <c r="Y124" s="20">
        <f t="shared" si="7"/>
        <v>17</v>
      </c>
      <c r="Z124" s="20">
        <f t="shared" si="7"/>
        <v>18</v>
      </c>
      <c r="AA124" s="20">
        <f t="shared" si="7"/>
        <v>18</v>
      </c>
      <c r="AB124" s="20">
        <f t="shared" si="7"/>
        <v>19</v>
      </c>
      <c r="AC124" s="20">
        <f t="shared" si="7"/>
        <v>19</v>
      </c>
      <c r="AD124" s="20">
        <f t="shared" si="7"/>
        <v>20</v>
      </c>
      <c r="AE124" s="20">
        <f t="shared" si="7"/>
        <v>20</v>
      </c>
      <c r="AF124" s="20">
        <f t="shared" si="7"/>
        <v>21</v>
      </c>
      <c r="AG124" s="20">
        <f t="shared" si="7"/>
        <v>21</v>
      </c>
      <c r="AH124" s="20">
        <f t="shared" si="7"/>
        <v>22</v>
      </c>
      <c r="AI124" s="20">
        <f t="shared" si="7"/>
        <v>23</v>
      </c>
      <c r="AJ124" s="20">
        <f t="shared" si="7"/>
        <v>0</v>
      </c>
    </row>
    <row r="125" spans="1:45" ht="14.1"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c r="Z125"/>
      <c r="AA125"/>
      <c r="AB125"/>
      <c r="AC125"/>
      <c r="AD125"/>
      <c r="AE125"/>
      <c r="AF125"/>
      <c r="AG125"/>
      <c r="AH125"/>
      <c r="AI125"/>
      <c r="AJ125"/>
      <c r="AK125"/>
      <c r="AL125"/>
    </row>
    <row r="126" spans="1:45" ht="14.1"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c r="Z126"/>
      <c r="AA126"/>
      <c r="AB126"/>
      <c r="AC126"/>
      <c r="AD126"/>
      <c r="AE126"/>
      <c r="AF126"/>
      <c r="AG126"/>
      <c r="AH126"/>
      <c r="AI126"/>
      <c r="AJ126"/>
      <c r="AK126"/>
      <c r="AL126"/>
    </row>
    <row r="127" spans="1:45" ht="14.1"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c r="Z127"/>
      <c r="AA127"/>
      <c r="AB127"/>
      <c r="AC127"/>
      <c r="AD127"/>
      <c r="AE127"/>
      <c r="AF127"/>
      <c r="AG127"/>
      <c r="AH127"/>
      <c r="AI127"/>
      <c r="AJ127"/>
      <c r="AK127"/>
      <c r="AL127"/>
    </row>
    <row r="128" spans="1:45" ht="14.1" customHeight="1" x14ac:dyDescent="0.3">
      <c r="A128" s="15" t="s">
        <v>1242</v>
      </c>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c r="AC128"/>
      <c r="AD128"/>
      <c r="AE128"/>
      <c r="AF128"/>
      <c r="AG128"/>
      <c r="AH128"/>
      <c r="AI128"/>
      <c r="AJ128"/>
      <c r="AK128"/>
      <c r="AL128"/>
      <c r="AM128"/>
      <c r="AN128"/>
      <c r="AO128"/>
      <c r="AP128"/>
      <c r="AQ128"/>
      <c r="AR128"/>
      <c r="AS128"/>
    </row>
    <row r="129" spans="1:45" ht="14.1" customHeight="1" x14ac:dyDescent="0.3">
      <c r="A129" s="16" t="s">
        <v>82</v>
      </c>
      <c r="B129" s="16">
        <v>1001</v>
      </c>
      <c r="C129" s="16">
        <v>1003</v>
      </c>
      <c r="D129" s="16">
        <v>1005</v>
      </c>
      <c r="E129" s="16">
        <v>1007</v>
      </c>
      <c r="F129" s="16">
        <v>1009</v>
      </c>
      <c r="G129" s="16">
        <v>1011</v>
      </c>
      <c r="H129" s="16">
        <v>1013</v>
      </c>
      <c r="I129" s="16">
        <v>1015</v>
      </c>
      <c r="J129" s="16">
        <v>1017</v>
      </c>
      <c r="K129" s="16">
        <v>1019</v>
      </c>
      <c r="L129" s="16">
        <v>1021</v>
      </c>
      <c r="M129" s="16">
        <v>1023</v>
      </c>
      <c r="N129" s="16">
        <v>1025</v>
      </c>
      <c r="O129" s="16">
        <v>1027</v>
      </c>
      <c r="P129" s="16">
        <v>1029</v>
      </c>
      <c r="Q129" s="16">
        <v>1031</v>
      </c>
      <c r="R129" s="16">
        <v>1033</v>
      </c>
      <c r="S129" s="16">
        <v>1035</v>
      </c>
      <c r="T129" s="16">
        <v>1037</v>
      </c>
      <c r="U129" s="16">
        <v>1039</v>
      </c>
      <c r="V129" s="16">
        <v>1041</v>
      </c>
      <c r="W129" s="16">
        <v>1043</v>
      </c>
      <c r="X129" s="16">
        <v>1045</v>
      </c>
      <c r="Y129" s="16">
        <v>1047</v>
      </c>
      <c r="Z129" s="16">
        <v>1049</v>
      </c>
      <c r="AA129" s="16">
        <v>1051</v>
      </c>
      <c r="AB129"/>
      <c r="AC129"/>
      <c r="AD129"/>
      <c r="AE129"/>
      <c r="AF129"/>
      <c r="AG129"/>
      <c r="AH129"/>
      <c r="AI129"/>
      <c r="AJ129"/>
      <c r="AK129"/>
      <c r="AL129"/>
      <c r="AM129"/>
      <c r="AN129"/>
      <c r="AO129"/>
      <c r="AP129"/>
      <c r="AQ129"/>
      <c r="AR129"/>
      <c r="AS129"/>
    </row>
    <row r="130" spans="1:45" ht="14.1" customHeight="1" x14ac:dyDescent="0.3">
      <c r="A130" s="18" t="s">
        <v>83</v>
      </c>
      <c r="B130" s="18" t="s">
        <v>1075</v>
      </c>
      <c r="C130" s="18" t="s">
        <v>1076</v>
      </c>
      <c r="D130" s="18" t="s">
        <v>714</v>
      </c>
      <c r="E130" s="18" t="s">
        <v>1204</v>
      </c>
      <c r="F130" s="18" t="s">
        <v>1205</v>
      </c>
      <c r="G130" s="18" t="s">
        <v>1206</v>
      </c>
      <c r="H130" s="18" t="s">
        <v>1098</v>
      </c>
      <c r="I130" s="18" t="s">
        <v>1099</v>
      </c>
      <c r="J130" s="18" t="s">
        <v>1100</v>
      </c>
      <c r="K130" s="18" t="s">
        <v>1101</v>
      </c>
      <c r="L130" s="18" t="s">
        <v>1102</v>
      </c>
      <c r="M130" s="18" t="s">
        <v>1207</v>
      </c>
      <c r="N130" s="18" t="s">
        <v>1208</v>
      </c>
      <c r="O130" s="18" t="s">
        <v>1209</v>
      </c>
      <c r="P130" s="18" t="s">
        <v>1210</v>
      </c>
      <c r="Q130" s="18" t="s">
        <v>1211</v>
      </c>
      <c r="R130" s="18" t="s">
        <v>1212</v>
      </c>
      <c r="S130" s="18" t="s">
        <v>1213</v>
      </c>
      <c r="T130" s="18" t="s">
        <v>1214</v>
      </c>
      <c r="U130" s="18" t="s">
        <v>1215</v>
      </c>
      <c r="V130" s="18" t="s">
        <v>1216</v>
      </c>
      <c r="W130" s="18" t="s">
        <v>732</v>
      </c>
      <c r="X130" s="18" t="s">
        <v>733</v>
      </c>
      <c r="Y130" s="18" t="s">
        <v>734</v>
      </c>
      <c r="Z130" s="18" t="s">
        <v>735</v>
      </c>
      <c r="AA130" s="18" t="s">
        <v>736</v>
      </c>
      <c r="AB130"/>
      <c r="AC130"/>
      <c r="AD130"/>
      <c r="AE130"/>
      <c r="AF130"/>
      <c r="AG130"/>
      <c r="AH130"/>
      <c r="AI130"/>
      <c r="AJ130"/>
      <c r="AK130"/>
      <c r="AL130"/>
      <c r="AM130"/>
      <c r="AN130"/>
      <c r="AO130"/>
      <c r="AP130"/>
      <c r="AQ130"/>
      <c r="AR130"/>
      <c r="AS130"/>
    </row>
    <row r="131" spans="1:45" ht="14.1" customHeight="1" x14ac:dyDescent="0.3">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row>
    <row r="132" spans="1:45" ht="14.1" customHeight="1" thickBot="1" x14ac:dyDescent="0.35">
      <c r="A132" s="7" t="s">
        <v>893</v>
      </c>
      <c r="B132" s="20">
        <v>7</v>
      </c>
      <c r="C132" s="20">
        <v>7</v>
      </c>
      <c r="D132" s="20">
        <v>12.8</v>
      </c>
      <c r="E132" s="20">
        <v>17</v>
      </c>
      <c r="F132" s="20">
        <v>41.8</v>
      </c>
      <c r="G132" s="20">
        <v>33.799999999999997</v>
      </c>
      <c r="H132" s="20">
        <v>39.400000000000013</v>
      </c>
      <c r="I132" s="20">
        <v>24.8</v>
      </c>
      <c r="J132" s="20">
        <v>11.8</v>
      </c>
      <c r="K132" s="20">
        <v>21</v>
      </c>
      <c r="L132" s="20">
        <v>27.8</v>
      </c>
      <c r="M132" s="20">
        <v>22.6</v>
      </c>
      <c r="N132" s="20">
        <v>16.2</v>
      </c>
      <c r="O132" s="20">
        <v>12</v>
      </c>
      <c r="P132" s="20">
        <v>12.6</v>
      </c>
      <c r="Q132" s="20">
        <v>12.2</v>
      </c>
      <c r="R132" s="20">
        <v>11.8</v>
      </c>
      <c r="S132" s="20">
        <v>10</v>
      </c>
      <c r="T132" s="20">
        <v>6.8000000000000007</v>
      </c>
      <c r="U132" s="20">
        <v>5</v>
      </c>
      <c r="V132" s="20">
        <v>3.8</v>
      </c>
      <c r="W132" s="20">
        <v>4</v>
      </c>
      <c r="X132" s="20">
        <v>4</v>
      </c>
      <c r="Y132" s="20">
        <v>3.8</v>
      </c>
      <c r="Z132" s="20">
        <v>4</v>
      </c>
      <c r="AA132" s="20">
        <v>3</v>
      </c>
      <c r="AB132"/>
      <c r="AC132"/>
      <c r="AD132"/>
      <c r="AE132"/>
      <c r="AF132"/>
      <c r="AG132"/>
      <c r="AH132"/>
      <c r="AI132"/>
      <c r="AJ132"/>
      <c r="AK132"/>
      <c r="AL132"/>
      <c r="AM132"/>
      <c r="AN132"/>
      <c r="AO132"/>
      <c r="AP132"/>
      <c r="AQ132"/>
      <c r="AR132"/>
      <c r="AS132"/>
    </row>
    <row r="133" spans="1:45" ht="14.1" customHeight="1" thickBot="1" x14ac:dyDescent="0.35">
      <c r="A133" s="208" t="s">
        <v>1049</v>
      </c>
      <c r="B133" s="209">
        <v>7.8000000000000007</v>
      </c>
      <c r="C133" s="209">
        <v>7</v>
      </c>
      <c r="D133" s="209">
        <v>12.8</v>
      </c>
      <c r="E133" s="209">
        <v>19.600000000000001</v>
      </c>
      <c r="F133" s="209">
        <v>46.400000000000013</v>
      </c>
      <c r="G133" s="209">
        <v>35.799999999999997</v>
      </c>
      <c r="H133" s="209">
        <v>40.799999999999997</v>
      </c>
      <c r="I133" s="209">
        <v>25</v>
      </c>
      <c r="J133" s="209">
        <v>14.4</v>
      </c>
      <c r="K133" s="209">
        <v>22.8</v>
      </c>
      <c r="L133" s="209">
        <v>28.2</v>
      </c>
      <c r="M133" s="209">
        <v>22.6</v>
      </c>
      <c r="N133" s="209">
        <v>18.399999999999999</v>
      </c>
      <c r="O133" s="209">
        <v>13.8</v>
      </c>
      <c r="P133" s="209">
        <v>13.4</v>
      </c>
      <c r="Q133" s="209">
        <v>12.6</v>
      </c>
      <c r="R133" s="209">
        <v>12</v>
      </c>
      <c r="S133" s="209">
        <v>11</v>
      </c>
      <c r="T133" s="209">
        <v>7</v>
      </c>
      <c r="U133" s="209">
        <v>5</v>
      </c>
      <c r="V133" s="209">
        <v>3.8</v>
      </c>
      <c r="W133" s="209">
        <v>4</v>
      </c>
      <c r="X133" s="209">
        <v>4</v>
      </c>
      <c r="Y133" s="209">
        <v>3.8</v>
      </c>
      <c r="Z133" s="209">
        <v>4</v>
      </c>
      <c r="AA133" s="209">
        <v>3</v>
      </c>
      <c r="AB133" s="210"/>
      <c r="AC133"/>
      <c r="AD133"/>
      <c r="AE133"/>
      <c r="AF133"/>
      <c r="AG133"/>
      <c r="AH133"/>
      <c r="AI133"/>
      <c r="AJ133"/>
      <c r="AK133"/>
      <c r="AL133"/>
      <c r="AM133"/>
      <c r="AN133"/>
      <c r="AO133"/>
      <c r="AP133"/>
      <c r="AQ133"/>
      <c r="AR133"/>
      <c r="AS133"/>
    </row>
    <row r="134" spans="1:45" ht="14.1" customHeight="1" x14ac:dyDescent="0.3">
      <c r="A134" s="7" t="s">
        <v>1050</v>
      </c>
      <c r="B134" s="20">
        <v>7.8000000000000007</v>
      </c>
      <c r="C134" s="20">
        <v>6.8000000000000007</v>
      </c>
      <c r="D134" s="20">
        <v>12</v>
      </c>
      <c r="E134" s="20">
        <v>18</v>
      </c>
      <c r="F134" s="20">
        <v>25</v>
      </c>
      <c r="G134" s="20">
        <v>23.9</v>
      </c>
      <c r="H134" s="20">
        <v>25</v>
      </c>
      <c r="I134" s="20">
        <v>23.8</v>
      </c>
      <c r="J134" s="20">
        <v>12.8</v>
      </c>
      <c r="K134" s="20">
        <v>22.9</v>
      </c>
      <c r="L134" s="20">
        <v>25.8</v>
      </c>
      <c r="M134" s="20">
        <v>20</v>
      </c>
      <c r="N134" s="20">
        <v>17.600000000000001</v>
      </c>
      <c r="O134" s="20">
        <v>11</v>
      </c>
      <c r="P134" s="20">
        <v>11.8</v>
      </c>
      <c r="Q134" s="20">
        <v>11.8</v>
      </c>
      <c r="R134" s="20">
        <v>13.4</v>
      </c>
      <c r="S134" s="20">
        <v>13.8</v>
      </c>
      <c r="T134" s="20">
        <v>6.7</v>
      </c>
      <c r="U134" s="20">
        <v>5</v>
      </c>
      <c r="V134" s="20">
        <v>4.8000000000000007</v>
      </c>
      <c r="W134" s="20">
        <v>4.8000000000000007</v>
      </c>
      <c r="X134" s="20">
        <v>7.4</v>
      </c>
      <c r="Y134" s="20">
        <v>7</v>
      </c>
      <c r="Z134" s="20">
        <v>4.8000000000000007</v>
      </c>
      <c r="AA134" s="20">
        <v>3.8</v>
      </c>
      <c r="AB134"/>
      <c r="AC134"/>
      <c r="AD134"/>
      <c r="AE134"/>
      <c r="AF134"/>
      <c r="AG134"/>
      <c r="AH134"/>
      <c r="AI134"/>
      <c r="AJ134"/>
      <c r="AK134"/>
      <c r="AL134"/>
      <c r="AM134"/>
      <c r="AN134"/>
      <c r="AO134"/>
      <c r="AP134"/>
      <c r="AQ134"/>
      <c r="AR134"/>
      <c r="AS134"/>
    </row>
    <row r="135" spans="1:45" ht="14.1" customHeight="1" x14ac:dyDescent="0.3">
      <c r="A135" s="7" t="s">
        <v>1126</v>
      </c>
      <c r="B135" s="20">
        <v>7.8000000000000007</v>
      </c>
      <c r="C135" s="20">
        <v>7</v>
      </c>
      <c r="D135" s="20">
        <v>11</v>
      </c>
      <c r="E135" s="20">
        <v>17</v>
      </c>
      <c r="F135" s="20">
        <v>24.9</v>
      </c>
      <c r="G135" s="20">
        <v>21.5</v>
      </c>
      <c r="H135" s="20">
        <v>19.399999999999999</v>
      </c>
      <c r="I135" s="20">
        <v>22</v>
      </c>
      <c r="J135" s="20">
        <v>11.9</v>
      </c>
      <c r="K135" s="20">
        <v>21</v>
      </c>
      <c r="L135" s="20">
        <v>26.4</v>
      </c>
      <c r="M135" s="20">
        <v>21.2</v>
      </c>
      <c r="N135" s="20">
        <v>17.399999999999999</v>
      </c>
      <c r="O135" s="20">
        <v>11.8</v>
      </c>
      <c r="P135" s="20">
        <v>14</v>
      </c>
      <c r="Q135" s="20">
        <v>14</v>
      </c>
      <c r="R135" s="20">
        <v>14</v>
      </c>
      <c r="S135" s="20">
        <v>15.6</v>
      </c>
      <c r="T135" s="20">
        <v>10.9</v>
      </c>
      <c r="U135" s="20">
        <v>8.6</v>
      </c>
      <c r="V135" s="20">
        <v>7.6000000000000014</v>
      </c>
      <c r="W135" s="20">
        <v>5.8000000000000007</v>
      </c>
      <c r="X135" s="20">
        <v>11.8</v>
      </c>
      <c r="Y135" s="20">
        <v>7</v>
      </c>
      <c r="Z135" s="20">
        <v>5.8000000000000007</v>
      </c>
      <c r="AA135" s="20">
        <v>6.8000000000000007</v>
      </c>
      <c r="AB135"/>
      <c r="AC135"/>
      <c r="AD135"/>
      <c r="AE135"/>
      <c r="AF135"/>
      <c r="AG135"/>
      <c r="AH135"/>
      <c r="AI135"/>
      <c r="AJ135"/>
      <c r="AK135"/>
      <c r="AL135"/>
      <c r="AM135"/>
      <c r="AN135"/>
      <c r="AO135"/>
      <c r="AP135"/>
      <c r="AQ135"/>
      <c r="AR135"/>
      <c r="AS135"/>
    </row>
    <row r="136" spans="1:45" ht="14.1" customHeight="1" x14ac:dyDescent="0.3">
      <c r="A136" s="7" t="s">
        <v>1127</v>
      </c>
      <c r="B136" s="20">
        <v>6.8000000000000007</v>
      </c>
      <c r="C136" s="20">
        <v>7</v>
      </c>
      <c r="D136" s="20">
        <v>11</v>
      </c>
      <c r="E136" s="20">
        <v>17</v>
      </c>
      <c r="F136" s="20">
        <v>24.9</v>
      </c>
      <c r="G136" s="20">
        <v>21.4</v>
      </c>
      <c r="H136" s="20">
        <v>15.2</v>
      </c>
      <c r="I136" s="20">
        <v>15</v>
      </c>
      <c r="J136" s="20">
        <v>7.8000000000000007</v>
      </c>
      <c r="K136" s="20">
        <v>19.600000000000001</v>
      </c>
      <c r="L136" s="20">
        <v>21.6</v>
      </c>
      <c r="M136" s="20">
        <v>18.8</v>
      </c>
      <c r="N136" s="20">
        <v>17.8</v>
      </c>
      <c r="O136" s="20">
        <v>16.399999999999999</v>
      </c>
      <c r="P136" s="20">
        <v>16.8</v>
      </c>
      <c r="Q136" s="20">
        <v>21.8</v>
      </c>
      <c r="R136" s="20">
        <v>29.8</v>
      </c>
      <c r="S136" s="20">
        <v>28.6</v>
      </c>
      <c r="T136" s="20">
        <v>29.6</v>
      </c>
      <c r="U136" s="20">
        <v>22.3</v>
      </c>
      <c r="V136" s="20">
        <v>14</v>
      </c>
      <c r="W136" s="20">
        <v>15.6</v>
      </c>
      <c r="X136" s="20">
        <v>26</v>
      </c>
      <c r="Y136" s="20">
        <v>15.6</v>
      </c>
      <c r="Z136" s="20">
        <v>10.3</v>
      </c>
      <c r="AA136" s="20">
        <v>17.8</v>
      </c>
      <c r="AB136"/>
      <c r="AC136"/>
      <c r="AD136"/>
      <c r="AE136"/>
      <c r="AF136"/>
      <c r="AG136"/>
      <c r="AH136"/>
      <c r="AI136"/>
      <c r="AJ136"/>
      <c r="AK136"/>
      <c r="AL136"/>
      <c r="AM136"/>
      <c r="AN136"/>
      <c r="AO136"/>
      <c r="AP136"/>
      <c r="AQ136"/>
      <c r="AR136"/>
      <c r="AS136"/>
    </row>
    <row r="137" spans="1:45" ht="14.1" customHeight="1" x14ac:dyDescent="0.3">
      <c r="A137" s="7" t="s">
        <v>1128</v>
      </c>
      <c r="B137" s="20">
        <v>5.8000000000000007</v>
      </c>
      <c r="C137" s="20">
        <v>6.8000000000000007</v>
      </c>
      <c r="D137" s="20">
        <v>11</v>
      </c>
      <c r="E137" s="20">
        <v>17</v>
      </c>
      <c r="F137" s="20">
        <v>24.9</v>
      </c>
      <c r="G137" s="20">
        <v>21.4</v>
      </c>
      <c r="H137" s="20">
        <v>15.4</v>
      </c>
      <c r="I137" s="20">
        <v>15.5</v>
      </c>
      <c r="J137" s="20">
        <v>7.8000000000000007</v>
      </c>
      <c r="K137" s="20">
        <v>19.600000000000001</v>
      </c>
      <c r="L137" s="20">
        <v>21.6</v>
      </c>
      <c r="M137" s="20">
        <v>18.8</v>
      </c>
      <c r="N137" s="20">
        <v>18.8</v>
      </c>
      <c r="O137" s="20">
        <v>17.8</v>
      </c>
      <c r="P137" s="20">
        <v>17.8</v>
      </c>
      <c r="Q137" s="20">
        <v>23.6</v>
      </c>
      <c r="R137" s="20">
        <v>31</v>
      </c>
      <c r="S137" s="20">
        <v>31.8</v>
      </c>
      <c r="T137" s="20">
        <v>40.200000000000003</v>
      </c>
      <c r="U137" s="20">
        <v>23.5</v>
      </c>
      <c r="V137" s="20">
        <v>14.8</v>
      </c>
      <c r="W137" s="20">
        <v>19</v>
      </c>
      <c r="X137" s="20">
        <v>33.4</v>
      </c>
      <c r="Y137" s="20">
        <v>17.8</v>
      </c>
      <c r="Z137" s="20">
        <v>14</v>
      </c>
      <c r="AA137" s="20">
        <v>19.8</v>
      </c>
      <c r="AB137"/>
      <c r="AC137"/>
      <c r="AD137"/>
      <c r="AE137"/>
      <c r="AF137"/>
      <c r="AG137"/>
      <c r="AH137"/>
      <c r="AI137"/>
      <c r="AJ137"/>
      <c r="AK137"/>
      <c r="AL137"/>
      <c r="AM137"/>
      <c r="AN137"/>
      <c r="AO137"/>
      <c r="AP137"/>
      <c r="AQ137"/>
      <c r="AR137"/>
      <c r="AS137"/>
    </row>
    <row r="138" spans="1:45" ht="14.1" customHeight="1" x14ac:dyDescent="0.3">
      <c r="A138" s="7" t="s">
        <v>905</v>
      </c>
      <c r="B138" s="20">
        <v>5.8000000000000007</v>
      </c>
      <c r="C138" s="20">
        <v>6.8000000000000007</v>
      </c>
      <c r="D138" s="20">
        <v>10</v>
      </c>
      <c r="E138" s="20">
        <v>17</v>
      </c>
      <c r="F138" s="20">
        <v>24.8</v>
      </c>
      <c r="G138" s="20">
        <v>21.4</v>
      </c>
      <c r="H138" s="20">
        <v>15.4</v>
      </c>
      <c r="I138" s="20">
        <v>15.4</v>
      </c>
      <c r="J138" s="20">
        <v>7.8000000000000007</v>
      </c>
      <c r="K138" s="20">
        <v>18.600000000000001</v>
      </c>
      <c r="L138" s="20">
        <v>21</v>
      </c>
      <c r="M138" s="20">
        <v>19</v>
      </c>
      <c r="N138" s="20">
        <v>18.600000000000001</v>
      </c>
      <c r="O138" s="20">
        <v>18.600000000000001</v>
      </c>
      <c r="P138" s="20">
        <v>18</v>
      </c>
      <c r="Q138" s="20">
        <v>23.6</v>
      </c>
      <c r="R138" s="20">
        <v>31.8</v>
      </c>
      <c r="S138" s="20">
        <v>30.8</v>
      </c>
      <c r="T138" s="20">
        <v>39.400000000000013</v>
      </c>
      <c r="U138" s="20">
        <v>25</v>
      </c>
      <c r="V138" s="20">
        <v>15</v>
      </c>
      <c r="W138" s="20">
        <v>21</v>
      </c>
      <c r="X138" s="20">
        <v>38</v>
      </c>
      <c r="Y138" s="20">
        <v>21.8</v>
      </c>
      <c r="Z138" s="20">
        <v>18.399999999999999</v>
      </c>
      <c r="AA138" s="20">
        <v>24.6</v>
      </c>
      <c r="AB138"/>
      <c r="AC138"/>
      <c r="AD138"/>
      <c r="AE138"/>
      <c r="AF138"/>
      <c r="AG138"/>
      <c r="AH138"/>
      <c r="AI138"/>
      <c r="AJ138"/>
      <c r="AK138"/>
      <c r="AL138"/>
      <c r="AM138"/>
      <c r="AN138"/>
      <c r="AO138"/>
      <c r="AP138"/>
      <c r="AQ138"/>
      <c r="AR138"/>
      <c r="AS138"/>
    </row>
    <row r="139" spans="1:45" ht="14.1" customHeight="1" x14ac:dyDescent="0.3">
      <c r="A139" s="7" t="s">
        <v>903</v>
      </c>
      <c r="B139" s="20">
        <v>8.8000000000000007</v>
      </c>
      <c r="C139" s="20">
        <v>7</v>
      </c>
      <c r="D139" s="20">
        <v>11</v>
      </c>
      <c r="E139" s="20">
        <v>19</v>
      </c>
      <c r="F139" s="20">
        <v>25</v>
      </c>
      <c r="G139" s="20">
        <v>23.4</v>
      </c>
      <c r="H139" s="20">
        <v>16.899999999999999</v>
      </c>
      <c r="I139" s="20">
        <v>16.8</v>
      </c>
      <c r="J139" s="20">
        <v>9</v>
      </c>
      <c r="K139" s="20">
        <v>19</v>
      </c>
      <c r="L139" s="20">
        <v>21.6</v>
      </c>
      <c r="M139" s="20">
        <v>20</v>
      </c>
      <c r="N139" s="20">
        <v>18.8</v>
      </c>
      <c r="O139" s="20">
        <v>18.8</v>
      </c>
      <c r="P139" s="20">
        <v>19</v>
      </c>
      <c r="Q139" s="20">
        <v>24.6</v>
      </c>
      <c r="R139" s="20">
        <v>33</v>
      </c>
      <c r="S139" s="20">
        <v>30.8</v>
      </c>
      <c r="T139" s="20">
        <v>39.400000000000013</v>
      </c>
      <c r="U139" s="20">
        <v>26.6</v>
      </c>
      <c r="V139" s="20">
        <v>17.8</v>
      </c>
      <c r="W139" s="20">
        <v>21</v>
      </c>
      <c r="X139" s="20">
        <v>39</v>
      </c>
      <c r="Y139" s="20">
        <v>24.8</v>
      </c>
      <c r="Z139" s="20">
        <v>19.8</v>
      </c>
      <c r="AA139" s="20">
        <v>23.8</v>
      </c>
      <c r="AB139"/>
      <c r="AC139"/>
      <c r="AD139"/>
      <c r="AE139"/>
      <c r="AF139"/>
      <c r="AG139"/>
      <c r="AH139"/>
      <c r="AI139"/>
      <c r="AJ139"/>
      <c r="AK139"/>
      <c r="AL139"/>
      <c r="AM139"/>
      <c r="AN139"/>
      <c r="AO139"/>
      <c r="AP139"/>
      <c r="AQ139"/>
      <c r="AR139"/>
      <c r="AS139"/>
    </row>
    <row r="140" spans="1:45" ht="14.1" customHeight="1" x14ac:dyDescent="0.3">
      <c r="A140" s="7" t="s">
        <v>1129</v>
      </c>
      <c r="B140" s="20">
        <v>8.8000000000000007</v>
      </c>
      <c r="C140" s="20">
        <v>7</v>
      </c>
      <c r="D140" s="20">
        <v>11</v>
      </c>
      <c r="E140" s="20">
        <v>18.8</v>
      </c>
      <c r="F140" s="20">
        <v>26</v>
      </c>
      <c r="G140" s="20">
        <v>25.2</v>
      </c>
      <c r="H140" s="20">
        <v>16.899999999999999</v>
      </c>
      <c r="I140" s="20">
        <v>16.8</v>
      </c>
      <c r="J140" s="20">
        <v>9</v>
      </c>
      <c r="K140" s="20">
        <v>19.899999999999999</v>
      </c>
      <c r="L140" s="20">
        <v>23.7</v>
      </c>
      <c r="M140" s="20">
        <v>20</v>
      </c>
      <c r="N140" s="20">
        <v>18.8</v>
      </c>
      <c r="O140" s="20">
        <v>19</v>
      </c>
      <c r="P140" s="20">
        <v>19.8</v>
      </c>
      <c r="Q140" s="20">
        <v>25.8</v>
      </c>
      <c r="R140" s="20">
        <v>32.799999999999997</v>
      </c>
      <c r="S140" s="20">
        <v>33.4</v>
      </c>
      <c r="T140" s="20">
        <v>41</v>
      </c>
      <c r="U140" s="20">
        <v>26.7</v>
      </c>
      <c r="V140" s="20">
        <v>17</v>
      </c>
      <c r="W140" s="20">
        <v>21.8</v>
      </c>
      <c r="X140" s="20">
        <v>39</v>
      </c>
      <c r="Y140" s="20">
        <v>24.8</v>
      </c>
      <c r="Z140" s="20">
        <v>19.8</v>
      </c>
      <c r="AA140" s="20">
        <v>23.6</v>
      </c>
      <c r="AB140"/>
      <c r="AC140"/>
      <c r="AD140"/>
      <c r="AE140"/>
      <c r="AF140"/>
      <c r="AG140"/>
      <c r="AH140"/>
      <c r="AI140"/>
      <c r="AJ140"/>
      <c r="AK140"/>
      <c r="AL140"/>
      <c r="AM140"/>
      <c r="AN140"/>
      <c r="AO140"/>
      <c r="AP140"/>
      <c r="AQ140"/>
      <c r="AR140"/>
      <c r="AS140"/>
    </row>
    <row r="141" spans="1:45" ht="14.1" customHeight="1" x14ac:dyDescent="0.3">
      <c r="A141" s="7" t="s">
        <v>325</v>
      </c>
      <c r="B141" s="20">
        <v>0</v>
      </c>
      <c r="C141" s="20">
        <v>1</v>
      </c>
      <c r="D141" s="20">
        <v>0</v>
      </c>
      <c r="E141" s="20">
        <v>0</v>
      </c>
      <c r="F141" s="20">
        <v>0</v>
      </c>
      <c r="G141" s="20">
        <v>0</v>
      </c>
      <c r="H141" s="20">
        <v>0</v>
      </c>
      <c r="I141" s="20">
        <v>0</v>
      </c>
      <c r="J141" s="20">
        <v>0</v>
      </c>
      <c r="K141" s="20">
        <v>0</v>
      </c>
      <c r="L141" s="20">
        <v>6.6000000000000014</v>
      </c>
      <c r="M141" s="20">
        <v>7.6000000000000014</v>
      </c>
      <c r="N141" s="20">
        <v>0</v>
      </c>
      <c r="O141" s="20">
        <v>1.8</v>
      </c>
      <c r="P141" s="20">
        <v>2</v>
      </c>
      <c r="Q141" s="20">
        <v>4.8000000000000007</v>
      </c>
      <c r="R141" s="20">
        <v>2</v>
      </c>
      <c r="S141" s="20">
        <v>5</v>
      </c>
      <c r="T141" s="20">
        <v>1</v>
      </c>
      <c r="U141" s="20">
        <v>1</v>
      </c>
      <c r="V141" s="20">
        <v>1.8</v>
      </c>
      <c r="W141" s="20">
        <v>1</v>
      </c>
      <c r="X141" s="20">
        <v>0</v>
      </c>
      <c r="Y141" s="20">
        <v>0</v>
      </c>
      <c r="Z141" s="20">
        <v>0</v>
      </c>
      <c r="AA141" s="20">
        <v>0</v>
      </c>
      <c r="AB141"/>
      <c r="AC141"/>
      <c r="AD141"/>
      <c r="AE141"/>
      <c r="AF141"/>
      <c r="AG141"/>
      <c r="AH141"/>
      <c r="AI141"/>
      <c r="AJ141"/>
      <c r="AK141"/>
      <c r="AL141"/>
      <c r="AM141"/>
      <c r="AN141"/>
      <c r="AO141"/>
      <c r="AP141"/>
      <c r="AQ141"/>
      <c r="AR141"/>
      <c r="AS141"/>
    </row>
    <row r="142" spans="1:45" ht="14.1" customHeight="1" x14ac:dyDescent="0.3">
      <c r="A142" s="21" t="s">
        <v>116</v>
      </c>
      <c r="B142" s="22">
        <f>MAX(B132:B141)</f>
        <v>8.8000000000000007</v>
      </c>
      <c r="C142" s="22">
        <f t="shared" ref="C142:AA142" si="8">MAX(C132:C141)</f>
        <v>7</v>
      </c>
      <c r="D142" s="22">
        <f t="shared" si="8"/>
        <v>12.8</v>
      </c>
      <c r="E142" s="22">
        <f t="shared" si="8"/>
        <v>19.600000000000001</v>
      </c>
      <c r="F142" s="22">
        <f t="shared" si="8"/>
        <v>46.400000000000013</v>
      </c>
      <c r="G142" s="22">
        <f t="shared" si="8"/>
        <v>35.799999999999997</v>
      </c>
      <c r="H142" s="22">
        <f t="shared" si="8"/>
        <v>40.799999999999997</v>
      </c>
      <c r="I142" s="22">
        <f t="shared" si="8"/>
        <v>25</v>
      </c>
      <c r="J142" s="22">
        <f t="shared" si="8"/>
        <v>14.4</v>
      </c>
      <c r="K142" s="22">
        <f t="shared" si="8"/>
        <v>22.9</v>
      </c>
      <c r="L142" s="22">
        <f t="shared" si="8"/>
        <v>28.2</v>
      </c>
      <c r="M142" s="22">
        <f t="shared" si="8"/>
        <v>22.6</v>
      </c>
      <c r="N142" s="22">
        <f t="shared" si="8"/>
        <v>18.8</v>
      </c>
      <c r="O142" s="22">
        <f t="shared" si="8"/>
        <v>19</v>
      </c>
      <c r="P142" s="22">
        <f t="shared" si="8"/>
        <v>19.8</v>
      </c>
      <c r="Q142" s="22">
        <f t="shared" si="8"/>
        <v>25.8</v>
      </c>
      <c r="R142" s="22">
        <f t="shared" si="8"/>
        <v>33</v>
      </c>
      <c r="S142" s="22">
        <f t="shared" si="8"/>
        <v>33.4</v>
      </c>
      <c r="T142" s="22">
        <f t="shared" si="8"/>
        <v>41</v>
      </c>
      <c r="U142" s="22">
        <f t="shared" si="8"/>
        <v>26.7</v>
      </c>
      <c r="V142" s="22">
        <f t="shared" si="8"/>
        <v>17.8</v>
      </c>
      <c r="W142" s="22">
        <f t="shared" si="8"/>
        <v>21.8</v>
      </c>
      <c r="X142" s="22">
        <f t="shared" si="8"/>
        <v>39</v>
      </c>
      <c r="Y142" s="22">
        <f t="shared" si="8"/>
        <v>24.8</v>
      </c>
      <c r="Z142" s="22">
        <f t="shared" si="8"/>
        <v>19.8</v>
      </c>
      <c r="AA142" s="22">
        <f t="shared" si="8"/>
        <v>24.6</v>
      </c>
      <c r="AB142"/>
      <c r="AC142"/>
      <c r="AD142"/>
      <c r="AE142"/>
      <c r="AF142"/>
      <c r="AG142"/>
      <c r="AH142"/>
      <c r="AI142"/>
      <c r="AJ142"/>
      <c r="AK142"/>
      <c r="AL142"/>
      <c r="AM142"/>
      <c r="AN142"/>
      <c r="AO142"/>
      <c r="AP142"/>
      <c r="AQ142"/>
      <c r="AR142"/>
      <c r="AS142"/>
    </row>
    <row r="143" spans="1:45" ht="14.1" customHeight="1" x14ac:dyDescent="0.3">
      <c r="A143" s="21" t="s">
        <v>117</v>
      </c>
      <c r="B143" s="23">
        <f>HOUR(B130)</f>
        <v>6</v>
      </c>
      <c r="C143" s="23">
        <f t="shared" ref="C143:AA143" si="9">HOUR(C130)</f>
        <v>7</v>
      </c>
      <c r="D143" s="23">
        <f t="shared" si="9"/>
        <v>7</v>
      </c>
      <c r="E143" s="23">
        <f t="shared" si="9"/>
        <v>8</v>
      </c>
      <c r="F143" s="23">
        <f t="shared" si="9"/>
        <v>8</v>
      </c>
      <c r="G143" s="23">
        <f t="shared" si="9"/>
        <v>8</v>
      </c>
      <c r="H143" s="23">
        <f t="shared" si="9"/>
        <v>9</v>
      </c>
      <c r="I143" s="23">
        <f t="shared" si="9"/>
        <v>9</v>
      </c>
      <c r="J143" s="23">
        <f t="shared" si="9"/>
        <v>10</v>
      </c>
      <c r="K143" s="23">
        <f t="shared" si="9"/>
        <v>10</v>
      </c>
      <c r="L143" s="23">
        <f t="shared" si="9"/>
        <v>11</v>
      </c>
      <c r="M143" s="23">
        <f t="shared" si="9"/>
        <v>11</v>
      </c>
      <c r="N143" s="23">
        <f t="shared" si="9"/>
        <v>12</v>
      </c>
      <c r="O143" s="23">
        <f t="shared" si="9"/>
        <v>12</v>
      </c>
      <c r="P143" s="23">
        <f t="shared" si="9"/>
        <v>13</v>
      </c>
      <c r="Q143" s="23">
        <f t="shared" si="9"/>
        <v>13</v>
      </c>
      <c r="R143" s="23">
        <f t="shared" si="9"/>
        <v>14</v>
      </c>
      <c r="S143" s="23">
        <f t="shared" si="9"/>
        <v>14</v>
      </c>
      <c r="T143" s="23">
        <f t="shared" si="9"/>
        <v>15</v>
      </c>
      <c r="U143" s="23">
        <f t="shared" si="9"/>
        <v>15</v>
      </c>
      <c r="V143" s="23">
        <f t="shared" si="9"/>
        <v>16</v>
      </c>
      <c r="W143" s="23">
        <f t="shared" si="9"/>
        <v>16</v>
      </c>
      <c r="X143" s="23">
        <f t="shared" si="9"/>
        <v>17</v>
      </c>
      <c r="Y143" s="23">
        <f t="shared" si="9"/>
        <v>17</v>
      </c>
      <c r="Z143" s="23">
        <f t="shared" si="9"/>
        <v>18</v>
      </c>
      <c r="AA143" s="23">
        <f t="shared" si="9"/>
        <v>18</v>
      </c>
      <c r="AB143"/>
      <c r="AC143"/>
      <c r="AD143"/>
      <c r="AE143"/>
      <c r="AF143"/>
      <c r="AG143"/>
      <c r="AH143"/>
      <c r="AI143"/>
      <c r="AJ143"/>
      <c r="AK143"/>
      <c r="AL143"/>
      <c r="AM143"/>
      <c r="AN143"/>
      <c r="AO143"/>
      <c r="AP143"/>
      <c r="AQ143"/>
      <c r="AR143"/>
      <c r="AS143"/>
    </row>
    <row r="144" spans="1:45" ht="14.1" customHeight="1" x14ac:dyDescent="0.3">
      <c r="A144" s="21"/>
      <c r="B144" s="23"/>
      <c r="C144" s="23"/>
      <c r="D144" s="23"/>
      <c r="E144" s="23"/>
      <c r="F144" s="23"/>
      <c r="G144" s="23"/>
      <c r="H144" s="23"/>
      <c r="I144" s="4"/>
      <c r="J144" s="4"/>
      <c r="K144" s="4"/>
      <c r="L144" s="4"/>
      <c r="M144" s="4"/>
      <c r="N144" s="4"/>
      <c r="O144" s="4"/>
      <c r="P144" s="4"/>
      <c r="Q144" s="4"/>
      <c r="R144" s="4"/>
      <c r="S144" s="4"/>
      <c r="T144" s="4"/>
      <c r="U144" s="4"/>
      <c r="V144" s="4"/>
      <c r="W144" s="4"/>
      <c r="X144" s="4"/>
      <c r="Y144" s="4"/>
      <c r="Z144" s="4"/>
      <c r="AA144" s="4"/>
      <c r="AB144"/>
      <c r="AC144"/>
      <c r="AD144"/>
      <c r="AE144"/>
      <c r="AF144"/>
      <c r="AG144"/>
      <c r="AH144"/>
      <c r="AI144"/>
      <c r="AJ144"/>
      <c r="AK144"/>
      <c r="AL144"/>
      <c r="AM144"/>
      <c r="AN144"/>
      <c r="AO144"/>
      <c r="AP144"/>
      <c r="AQ144"/>
      <c r="AR144"/>
      <c r="AS144"/>
    </row>
    <row r="145" spans="1:45" ht="14.1"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c r="AA145"/>
      <c r="AB145"/>
      <c r="AC145"/>
      <c r="AD145"/>
      <c r="AE145"/>
      <c r="AF145"/>
      <c r="AG145"/>
      <c r="AH145"/>
      <c r="AI145"/>
      <c r="AJ145"/>
      <c r="AK145"/>
      <c r="AL145"/>
      <c r="AM145"/>
      <c r="AN145"/>
      <c r="AO145"/>
      <c r="AP145"/>
      <c r="AQ145"/>
      <c r="AR145"/>
      <c r="AS145"/>
    </row>
    <row r="146" spans="1:45" ht="14.1" customHeight="1" x14ac:dyDescent="0.3">
      <c r="A146" s="15" t="s">
        <v>1243</v>
      </c>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c r="AA146"/>
      <c r="AB146"/>
      <c r="AC146"/>
      <c r="AD146"/>
      <c r="AE146"/>
      <c r="AF146"/>
      <c r="AG146"/>
      <c r="AH146"/>
      <c r="AI146"/>
      <c r="AJ146"/>
      <c r="AK146"/>
      <c r="AL146"/>
    </row>
    <row r="147" spans="1:45" ht="14.1" customHeight="1" x14ac:dyDescent="0.3">
      <c r="A147" s="16" t="s">
        <v>82</v>
      </c>
      <c r="B147" s="16">
        <v>1002</v>
      </c>
      <c r="C147" s="16">
        <v>1004</v>
      </c>
      <c r="D147" s="94">
        <v>1006</v>
      </c>
      <c r="E147" s="16">
        <v>1008</v>
      </c>
      <c r="F147" s="16">
        <v>1010</v>
      </c>
      <c r="G147" s="16">
        <v>1012</v>
      </c>
      <c r="H147" s="95">
        <v>1014</v>
      </c>
      <c r="I147" s="16">
        <v>1016</v>
      </c>
      <c r="J147" s="16">
        <v>1018</v>
      </c>
      <c r="K147" s="16">
        <v>1020</v>
      </c>
      <c r="L147" s="16">
        <v>1022</v>
      </c>
      <c r="M147" s="16">
        <v>1024</v>
      </c>
      <c r="N147" s="16">
        <v>1026</v>
      </c>
      <c r="O147" s="16">
        <v>1028</v>
      </c>
      <c r="P147" s="16">
        <v>1030</v>
      </c>
      <c r="Q147" s="16">
        <v>1032</v>
      </c>
      <c r="R147" s="16">
        <v>1034</v>
      </c>
      <c r="S147" s="16">
        <v>1036</v>
      </c>
      <c r="T147" s="16">
        <v>1038</v>
      </c>
      <c r="U147" s="16">
        <v>1040</v>
      </c>
      <c r="V147" s="16">
        <v>1042</v>
      </c>
      <c r="W147" s="16">
        <v>1044</v>
      </c>
      <c r="X147" s="16">
        <v>1046</v>
      </c>
      <c r="Y147" s="16">
        <v>1048</v>
      </c>
      <c r="Z147"/>
      <c r="AA147"/>
      <c r="AB147"/>
      <c r="AC147"/>
      <c r="AD147"/>
      <c r="AE147"/>
      <c r="AF147"/>
      <c r="AG147"/>
      <c r="AH147"/>
      <c r="AI147"/>
      <c r="AJ147"/>
      <c r="AK147"/>
      <c r="AL147"/>
    </row>
    <row r="148" spans="1:45" ht="14.1" customHeight="1" x14ac:dyDescent="0.3">
      <c r="A148" s="18" t="s">
        <v>83</v>
      </c>
      <c r="B148" s="18">
        <v>0.30416666666666664</v>
      </c>
      <c r="C148" s="18" t="s">
        <v>751</v>
      </c>
      <c r="D148" s="97" t="s">
        <v>1218</v>
      </c>
      <c r="E148" s="18" t="s">
        <v>1204</v>
      </c>
      <c r="F148" s="18" t="s">
        <v>1205</v>
      </c>
      <c r="G148" s="18" t="s">
        <v>1219</v>
      </c>
      <c r="H148" s="211" t="s">
        <v>1220</v>
      </c>
      <c r="I148" s="18" t="s">
        <v>1221</v>
      </c>
      <c r="J148" s="18" t="s">
        <v>1222</v>
      </c>
      <c r="K148" s="18" t="s">
        <v>1223</v>
      </c>
      <c r="L148" s="18" t="s">
        <v>1224</v>
      </c>
      <c r="M148" s="18" t="s">
        <v>1225</v>
      </c>
      <c r="N148" s="18" t="s">
        <v>1043</v>
      </c>
      <c r="O148" s="18" t="s">
        <v>1044</v>
      </c>
      <c r="P148" s="18" t="s">
        <v>1045</v>
      </c>
      <c r="Q148" s="18" t="s">
        <v>1046</v>
      </c>
      <c r="R148" s="18" t="s">
        <v>630</v>
      </c>
      <c r="S148" s="18" t="s">
        <v>1226</v>
      </c>
      <c r="T148" s="18" t="s">
        <v>1227</v>
      </c>
      <c r="U148" s="18" t="s">
        <v>1228</v>
      </c>
      <c r="V148" s="18" t="s">
        <v>1229</v>
      </c>
      <c r="W148" s="18" t="s">
        <v>1230</v>
      </c>
      <c r="X148" s="18" t="s">
        <v>1231</v>
      </c>
      <c r="Y148" s="18" t="s">
        <v>1231</v>
      </c>
      <c r="Z148"/>
      <c r="AA148"/>
      <c r="AB148"/>
      <c r="AC148"/>
      <c r="AD148"/>
      <c r="AE148"/>
      <c r="AF148"/>
      <c r="AG148"/>
      <c r="AH148"/>
      <c r="AI148"/>
      <c r="AJ148"/>
      <c r="AK148"/>
      <c r="AL148"/>
    </row>
    <row r="149" spans="1:45" ht="14.1" customHeight="1" x14ac:dyDescent="0.3">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row>
    <row r="150" spans="1:45" ht="14.1" customHeight="1" x14ac:dyDescent="0.3">
      <c r="A150" s="7" t="s">
        <v>325</v>
      </c>
      <c r="B150" s="20">
        <v>2</v>
      </c>
      <c r="C150" s="20">
        <v>7.2</v>
      </c>
      <c r="D150" s="23">
        <v>5.6000000000000014</v>
      </c>
      <c r="E150" s="20">
        <v>9.8000000000000007</v>
      </c>
      <c r="F150" s="20">
        <v>15.6</v>
      </c>
      <c r="G150" s="20">
        <v>10</v>
      </c>
      <c r="H150" s="20">
        <v>7.4</v>
      </c>
      <c r="I150" s="20">
        <v>4.4000000000000004</v>
      </c>
      <c r="J150" s="20">
        <v>6.8000000000000007</v>
      </c>
      <c r="K150" s="20">
        <v>5.4</v>
      </c>
      <c r="L150" s="20">
        <v>8</v>
      </c>
      <c r="M150" s="20">
        <v>9.4</v>
      </c>
      <c r="N150" s="20">
        <v>8.4</v>
      </c>
      <c r="O150" s="20">
        <v>10.4</v>
      </c>
      <c r="P150" s="20">
        <v>11.2</v>
      </c>
      <c r="Q150" s="20">
        <v>12</v>
      </c>
      <c r="R150" s="20">
        <v>13.4</v>
      </c>
      <c r="S150" s="20">
        <v>10.6</v>
      </c>
      <c r="T150" s="20">
        <v>12</v>
      </c>
      <c r="U150" s="20">
        <v>10.199999999999999</v>
      </c>
      <c r="V150" s="20">
        <v>13.6</v>
      </c>
      <c r="W150" s="20">
        <v>14.6</v>
      </c>
      <c r="X150" s="20">
        <v>15.6</v>
      </c>
      <c r="Y150" s="20">
        <v>8.2000000000000011</v>
      </c>
      <c r="Z150"/>
      <c r="AA150"/>
      <c r="AB150"/>
      <c r="AC150"/>
      <c r="AD150"/>
      <c r="AE150"/>
      <c r="AF150"/>
      <c r="AG150"/>
      <c r="AH150"/>
      <c r="AI150"/>
      <c r="AJ150"/>
      <c r="AK150"/>
      <c r="AL150"/>
    </row>
    <row r="151" spans="1:45" ht="14.1" customHeight="1" x14ac:dyDescent="0.3">
      <c r="A151" s="7" t="s">
        <v>1129</v>
      </c>
      <c r="B151" s="20">
        <v>2</v>
      </c>
      <c r="C151" s="20">
        <v>7.2</v>
      </c>
      <c r="D151" s="23">
        <v>5.6000000000000014</v>
      </c>
      <c r="E151" s="20">
        <v>9.8000000000000007</v>
      </c>
      <c r="F151" s="20">
        <v>15.6</v>
      </c>
      <c r="G151" s="20">
        <v>10.199999999999999</v>
      </c>
      <c r="H151" s="20">
        <v>7.2</v>
      </c>
      <c r="I151" s="20">
        <v>4.4000000000000004</v>
      </c>
      <c r="J151" s="20">
        <v>5.8000000000000007</v>
      </c>
      <c r="K151" s="20">
        <v>5.2</v>
      </c>
      <c r="L151" s="20">
        <v>7</v>
      </c>
      <c r="M151" s="20">
        <v>9.4</v>
      </c>
      <c r="N151" s="20">
        <v>8.4</v>
      </c>
      <c r="O151" s="20">
        <v>9.5</v>
      </c>
      <c r="P151" s="20">
        <v>9.2000000000000011</v>
      </c>
      <c r="Q151" s="20">
        <v>8.8000000000000007</v>
      </c>
      <c r="R151" s="20">
        <v>12.6</v>
      </c>
      <c r="S151" s="20">
        <v>9</v>
      </c>
      <c r="T151" s="20">
        <v>10.4</v>
      </c>
      <c r="U151" s="20">
        <v>10.199999999999999</v>
      </c>
      <c r="V151" s="20">
        <v>13.6</v>
      </c>
      <c r="W151" s="20">
        <v>12</v>
      </c>
      <c r="X151" s="20">
        <v>13.4</v>
      </c>
      <c r="Y151" s="20">
        <v>8.8000000000000007</v>
      </c>
      <c r="Z151"/>
      <c r="AA151"/>
      <c r="AB151"/>
      <c r="AC151"/>
      <c r="AD151"/>
      <c r="AE151"/>
      <c r="AF151"/>
      <c r="AG151"/>
      <c r="AH151"/>
      <c r="AI151"/>
      <c r="AJ151"/>
      <c r="AK151"/>
      <c r="AL151"/>
    </row>
    <row r="152" spans="1:45" ht="14.1" customHeight="1" x14ac:dyDescent="0.3">
      <c r="A152" s="7" t="s">
        <v>903</v>
      </c>
      <c r="B152" s="20">
        <v>2</v>
      </c>
      <c r="C152" s="20">
        <v>9</v>
      </c>
      <c r="D152" s="23">
        <v>5.6000000000000014</v>
      </c>
      <c r="E152" s="20">
        <v>10</v>
      </c>
      <c r="F152" s="20">
        <v>14.6</v>
      </c>
      <c r="G152" s="20">
        <v>8</v>
      </c>
      <c r="H152" s="20">
        <v>7</v>
      </c>
      <c r="I152" s="20">
        <v>5.4</v>
      </c>
      <c r="J152" s="20">
        <v>5.8000000000000007</v>
      </c>
      <c r="K152" s="20">
        <v>5.2</v>
      </c>
      <c r="L152" s="20">
        <v>6.2</v>
      </c>
      <c r="M152" s="20">
        <v>9.4</v>
      </c>
      <c r="N152" s="20">
        <v>5</v>
      </c>
      <c r="O152" s="20">
        <v>9</v>
      </c>
      <c r="P152" s="20">
        <v>8.3000000000000007</v>
      </c>
      <c r="Q152" s="20">
        <v>8.2000000000000011</v>
      </c>
      <c r="R152" s="20">
        <v>10.1</v>
      </c>
      <c r="S152" s="20">
        <v>7.4</v>
      </c>
      <c r="T152" s="20">
        <v>8.4</v>
      </c>
      <c r="U152" s="20">
        <v>8.4</v>
      </c>
      <c r="V152" s="20">
        <v>12.4</v>
      </c>
      <c r="W152" s="20">
        <v>11.8</v>
      </c>
      <c r="X152" s="20">
        <v>12.4</v>
      </c>
      <c r="Y152" s="20">
        <v>8.4</v>
      </c>
      <c r="Z152"/>
      <c r="AA152"/>
      <c r="AB152"/>
      <c r="AC152"/>
      <c r="AD152"/>
      <c r="AE152"/>
      <c r="AF152"/>
      <c r="AG152"/>
      <c r="AH152"/>
      <c r="AI152"/>
      <c r="AJ152"/>
      <c r="AK152"/>
      <c r="AL152"/>
    </row>
    <row r="153" spans="1:45" ht="14.1" customHeight="1" x14ac:dyDescent="0.3">
      <c r="A153" s="7" t="s">
        <v>905</v>
      </c>
      <c r="B153" s="20">
        <v>2</v>
      </c>
      <c r="C153" s="20">
        <v>9</v>
      </c>
      <c r="D153" s="23">
        <v>5</v>
      </c>
      <c r="E153" s="20">
        <v>8</v>
      </c>
      <c r="F153" s="20">
        <v>10.199999999999999</v>
      </c>
      <c r="G153" s="20">
        <v>4.8000000000000007</v>
      </c>
      <c r="H153" s="20">
        <v>4.2</v>
      </c>
      <c r="I153" s="20">
        <v>3.4</v>
      </c>
      <c r="J153" s="20">
        <v>4.6000000000000014</v>
      </c>
      <c r="K153" s="20">
        <v>2.4</v>
      </c>
      <c r="L153" s="20">
        <v>5.6000000000000014</v>
      </c>
      <c r="M153" s="20">
        <v>5</v>
      </c>
      <c r="N153" s="20">
        <v>4</v>
      </c>
      <c r="O153" s="20">
        <v>4.9000000000000004</v>
      </c>
      <c r="P153" s="20">
        <v>7.5</v>
      </c>
      <c r="Q153" s="20">
        <v>7.2</v>
      </c>
      <c r="R153" s="20">
        <v>9.2000000000000011</v>
      </c>
      <c r="S153" s="20">
        <v>5.4</v>
      </c>
      <c r="T153" s="20">
        <v>7.6000000000000014</v>
      </c>
      <c r="U153" s="20">
        <v>6.2</v>
      </c>
      <c r="V153" s="20">
        <v>12.2</v>
      </c>
      <c r="W153" s="20">
        <v>13.8</v>
      </c>
      <c r="X153" s="20">
        <v>13.2</v>
      </c>
      <c r="Y153" s="20">
        <v>8.4</v>
      </c>
      <c r="Z153"/>
      <c r="AA153"/>
      <c r="AB153"/>
      <c r="AC153"/>
      <c r="AD153"/>
      <c r="AE153"/>
      <c r="AF153"/>
      <c r="AG153"/>
      <c r="AH153"/>
      <c r="AI153"/>
      <c r="AJ153"/>
      <c r="AK153"/>
      <c r="AL153"/>
    </row>
    <row r="154" spans="1:45" ht="14.1" customHeight="1" x14ac:dyDescent="0.3">
      <c r="A154" s="7" t="s">
        <v>1128</v>
      </c>
      <c r="B154" s="20">
        <v>1</v>
      </c>
      <c r="C154" s="20">
        <v>8</v>
      </c>
      <c r="D154" s="23">
        <v>4.2</v>
      </c>
      <c r="E154" s="20">
        <v>7.6000000000000014</v>
      </c>
      <c r="F154" s="20">
        <v>9.4</v>
      </c>
      <c r="G154" s="20">
        <v>3.6</v>
      </c>
      <c r="H154" s="20">
        <v>4</v>
      </c>
      <c r="I154" s="20">
        <v>3.4</v>
      </c>
      <c r="J154" s="20">
        <v>4.6000000000000014</v>
      </c>
      <c r="K154" s="20">
        <v>2.4</v>
      </c>
      <c r="L154" s="20">
        <v>5</v>
      </c>
      <c r="M154" s="20">
        <v>5.2</v>
      </c>
      <c r="N154" s="20">
        <v>3</v>
      </c>
      <c r="O154" s="20">
        <v>4.7</v>
      </c>
      <c r="P154" s="20">
        <v>7.1000000000000014</v>
      </c>
      <c r="Q154" s="20">
        <v>7</v>
      </c>
      <c r="R154" s="20">
        <v>9.2000000000000011</v>
      </c>
      <c r="S154" s="20">
        <v>5.4</v>
      </c>
      <c r="T154" s="20">
        <v>7.6000000000000014</v>
      </c>
      <c r="U154" s="20">
        <v>5.2</v>
      </c>
      <c r="V154" s="20">
        <v>12.2</v>
      </c>
      <c r="W154" s="20">
        <v>13.8</v>
      </c>
      <c r="X154" s="20">
        <v>13.2</v>
      </c>
      <c r="Y154" s="20">
        <v>8.4</v>
      </c>
      <c r="Z154"/>
      <c r="AA154"/>
      <c r="AB154"/>
      <c r="AC154"/>
      <c r="AD154"/>
      <c r="AE154"/>
      <c r="AF154"/>
      <c r="AG154"/>
      <c r="AH154"/>
      <c r="AI154"/>
      <c r="AJ154"/>
      <c r="AK154"/>
      <c r="AL154"/>
    </row>
    <row r="155" spans="1:45" ht="14.1" customHeight="1" x14ac:dyDescent="0.3">
      <c r="A155" s="7" t="s">
        <v>1127</v>
      </c>
      <c r="B155" s="20">
        <v>1</v>
      </c>
      <c r="C155" s="20">
        <v>8.2000000000000011</v>
      </c>
      <c r="D155" s="23">
        <v>4.2</v>
      </c>
      <c r="E155" s="20">
        <v>8.4</v>
      </c>
      <c r="F155" s="20">
        <v>7</v>
      </c>
      <c r="G155" s="20">
        <v>3.2</v>
      </c>
      <c r="H155" s="20">
        <v>1.2</v>
      </c>
      <c r="I155" s="20">
        <v>3.4</v>
      </c>
      <c r="J155" s="20">
        <v>4</v>
      </c>
      <c r="K155" s="20">
        <v>2.4</v>
      </c>
      <c r="L155" s="20">
        <v>5</v>
      </c>
      <c r="M155" s="20">
        <v>5.2</v>
      </c>
      <c r="N155" s="20">
        <v>3</v>
      </c>
      <c r="O155" s="20">
        <v>4.7</v>
      </c>
      <c r="P155" s="20">
        <v>7.6000000000000014</v>
      </c>
      <c r="Q155" s="20">
        <v>7</v>
      </c>
      <c r="R155" s="20">
        <v>8.4</v>
      </c>
      <c r="S155" s="20">
        <v>4.6000000000000014</v>
      </c>
      <c r="T155" s="20">
        <v>6.4</v>
      </c>
      <c r="U155" s="20">
        <v>5.4</v>
      </c>
      <c r="V155" s="20">
        <v>13.4</v>
      </c>
      <c r="W155" s="20">
        <v>13.8</v>
      </c>
      <c r="X155" s="20">
        <v>13.2</v>
      </c>
      <c r="Y155" s="20">
        <v>9.2000000000000011</v>
      </c>
      <c r="Z155"/>
      <c r="AA155"/>
      <c r="AB155"/>
      <c r="AC155"/>
      <c r="AD155"/>
      <c r="AE155"/>
      <c r="AF155"/>
      <c r="AG155"/>
      <c r="AH155"/>
      <c r="AI155"/>
      <c r="AJ155"/>
      <c r="AK155"/>
      <c r="AL155"/>
    </row>
    <row r="156" spans="1:45" ht="14.1" customHeight="1" thickBot="1" x14ac:dyDescent="0.35">
      <c r="A156" s="7" t="s">
        <v>1126</v>
      </c>
      <c r="B156" s="20">
        <v>1</v>
      </c>
      <c r="C156" s="20">
        <v>6</v>
      </c>
      <c r="D156" s="23">
        <v>2.4</v>
      </c>
      <c r="E156" s="20">
        <v>6.4</v>
      </c>
      <c r="F156" s="20">
        <v>5</v>
      </c>
      <c r="G156" s="20">
        <v>2</v>
      </c>
      <c r="H156" s="20">
        <v>1.2</v>
      </c>
      <c r="I156" s="20">
        <v>3.4</v>
      </c>
      <c r="J156" s="20">
        <v>3.2</v>
      </c>
      <c r="K156" s="20">
        <v>2.4</v>
      </c>
      <c r="L156" s="20">
        <v>5.2</v>
      </c>
      <c r="M156" s="20">
        <v>5.2</v>
      </c>
      <c r="N156" s="20">
        <v>2.2000000000000002</v>
      </c>
      <c r="O156" s="20">
        <v>3.1</v>
      </c>
      <c r="P156" s="20">
        <v>7.5</v>
      </c>
      <c r="Q156" s="20">
        <v>4.2</v>
      </c>
      <c r="R156" s="20">
        <v>7.3000000000000007</v>
      </c>
      <c r="S156" s="20">
        <v>2.2000000000000002</v>
      </c>
      <c r="T156" s="20">
        <v>6.4</v>
      </c>
      <c r="U156" s="20">
        <v>4.6000000000000014</v>
      </c>
      <c r="V156" s="20">
        <v>8.8000000000000007</v>
      </c>
      <c r="W156" s="20">
        <v>13.6</v>
      </c>
      <c r="X156" s="20">
        <v>10.1</v>
      </c>
      <c r="Y156" s="20">
        <v>7</v>
      </c>
      <c r="Z156"/>
      <c r="AA156"/>
      <c r="AB156"/>
      <c r="AC156"/>
      <c r="AD156"/>
      <c r="AE156"/>
      <c r="AF156"/>
      <c r="AG156"/>
      <c r="AH156"/>
      <c r="AI156"/>
      <c r="AJ156"/>
      <c r="AK156"/>
      <c r="AL156"/>
    </row>
    <row r="157" spans="1:45" ht="14.1" customHeight="1" thickBot="1" x14ac:dyDescent="0.35">
      <c r="A157" s="208" t="s">
        <v>1050</v>
      </c>
      <c r="B157" s="209">
        <v>1</v>
      </c>
      <c r="C157" s="209">
        <v>2.2000000000000002</v>
      </c>
      <c r="D157" s="214">
        <v>0.4</v>
      </c>
      <c r="E157" s="209">
        <v>1.2</v>
      </c>
      <c r="F157" s="209">
        <v>1.4</v>
      </c>
      <c r="G157" s="209">
        <v>0.5</v>
      </c>
      <c r="H157" s="209">
        <v>1.4</v>
      </c>
      <c r="I157" s="209">
        <v>3</v>
      </c>
      <c r="J157" s="209">
        <v>2.2000000000000002</v>
      </c>
      <c r="K157" s="209">
        <v>2.4</v>
      </c>
      <c r="L157" s="209">
        <v>4.4000000000000004</v>
      </c>
      <c r="M157" s="209">
        <v>5</v>
      </c>
      <c r="N157" s="209">
        <v>2</v>
      </c>
      <c r="O157" s="209">
        <v>3.1</v>
      </c>
      <c r="P157" s="209">
        <v>4.5</v>
      </c>
      <c r="Q157" s="209">
        <v>4.2</v>
      </c>
      <c r="R157" s="209">
        <v>5.5</v>
      </c>
      <c r="S157" s="209">
        <v>2.2000000000000002</v>
      </c>
      <c r="T157" s="209">
        <v>6.4</v>
      </c>
      <c r="U157" s="209">
        <v>6.2</v>
      </c>
      <c r="V157" s="209">
        <v>9.4</v>
      </c>
      <c r="W157" s="209">
        <v>13.4</v>
      </c>
      <c r="X157" s="209">
        <v>9.3000000000000007</v>
      </c>
      <c r="Y157" s="209">
        <v>7</v>
      </c>
      <c r="Z157" s="210"/>
      <c r="AA157"/>
      <c r="AB157"/>
      <c r="AC157"/>
      <c r="AD157"/>
      <c r="AE157"/>
      <c r="AF157"/>
      <c r="AG157"/>
      <c r="AH157"/>
      <c r="AI157"/>
      <c r="AJ157"/>
      <c r="AK157"/>
      <c r="AL157"/>
    </row>
    <row r="158" spans="1:45" ht="14.1" customHeight="1" x14ac:dyDescent="0.3">
      <c r="A158" s="7" t="s">
        <v>1049</v>
      </c>
      <c r="B158" s="20">
        <v>1</v>
      </c>
      <c r="C158" s="20">
        <v>2.2000000000000002</v>
      </c>
      <c r="D158" s="23">
        <v>0.4</v>
      </c>
      <c r="E158" s="20">
        <v>1.2</v>
      </c>
      <c r="F158" s="20">
        <v>1.4</v>
      </c>
      <c r="G158" s="20">
        <v>0.5</v>
      </c>
      <c r="H158" s="20">
        <v>1.4</v>
      </c>
      <c r="I158" s="20">
        <v>3</v>
      </c>
      <c r="J158" s="20">
        <v>2.2000000000000002</v>
      </c>
      <c r="K158" s="20">
        <v>2.4</v>
      </c>
      <c r="L158" s="20">
        <v>4.4000000000000004</v>
      </c>
      <c r="M158" s="20">
        <v>5</v>
      </c>
      <c r="N158" s="20">
        <v>2</v>
      </c>
      <c r="O158" s="20">
        <v>3</v>
      </c>
      <c r="P158" s="20">
        <v>4.4000000000000004</v>
      </c>
      <c r="Q158" s="20">
        <v>4.2</v>
      </c>
      <c r="R158" s="20">
        <v>5.5</v>
      </c>
      <c r="S158" s="20">
        <v>2.2000000000000002</v>
      </c>
      <c r="T158" s="20">
        <v>6.4</v>
      </c>
      <c r="U158" s="20">
        <v>6</v>
      </c>
      <c r="V158" s="20">
        <v>9.4</v>
      </c>
      <c r="W158" s="20">
        <v>13.4</v>
      </c>
      <c r="X158" s="20">
        <v>9.3000000000000007</v>
      </c>
      <c r="Y158" s="20">
        <v>7</v>
      </c>
      <c r="Z158"/>
      <c r="AA158"/>
      <c r="AB158"/>
      <c r="AC158"/>
      <c r="AD158"/>
      <c r="AE158"/>
      <c r="AF158"/>
      <c r="AG158"/>
      <c r="AH158"/>
      <c r="AI158"/>
      <c r="AJ158"/>
      <c r="AK158"/>
      <c r="AL158"/>
    </row>
    <row r="159" spans="1:45" ht="14.1" customHeight="1" x14ac:dyDescent="0.3">
      <c r="A159" s="7" t="s">
        <v>893</v>
      </c>
      <c r="B159" s="20">
        <v>0.2</v>
      </c>
      <c r="C159" s="20">
        <v>0.2</v>
      </c>
      <c r="D159" s="23">
        <v>0</v>
      </c>
      <c r="E159" s="20">
        <v>0</v>
      </c>
      <c r="F159" s="20">
        <v>0</v>
      </c>
      <c r="G159" s="20">
        <v>0</v>
      </c>
      <c r="H159" s="20">
        <v>0</v>
      </c>
      <c r="I159" s="20">
        <v>0</v>
      </c>
      <c r="J159" s="20">
        <v>0</v>
      </c>
      <c r="K159" s="20">
        <v>0</v>
      </c>
      <c r="L159" s="20">
        <v>0</v>
      </c>
      <c r="M159" s="20">
        <v>0</v>
      </c>
      <c r="N159" s="20">
        <v>0</v>
      </c>
      <c r="O159" s="20">
        <v>0</v>
      </c>
      <c r="P159" s="20">
        <v>0</v>
      </c>
      <c r="Q159" s="20">
        <v>0</v>
      </c>
      <c r="R159" s="20">
        <v>0</v>
      </c>
      <c r="S159" s="20">
        <v>0</v>
      </c>
      <c r="T159" s="20">
        <v>0</v>
      </c>
      <c r="U159" s="20">
        <v>0</v>
      </c>
      <c r="V159" s="20">
        <v>0.60000000000000009</v>
      </c>
      <c r="W159" s="20">
        <v>0</v>
      </c>
      <c r="X159" s="20">
        <v>0</v>
      </c>
      <c r="Y159" s="20">
        <v>0.2</v>
      </c>
      <c r="Z159"/>
      <c r="AA159"/>
      <c r="AB159"/>
      <c r="AC159"/>
      <c r="AD159"/>
      <c r="AE159"/>
      <c r="AF159"/>
      <c r="AG159"/>
      <c r="AH159"/>
      <c r="AI159"/>
      <c r="AJ159"/>
      <c r="AK159"/>
      <c r="AL159"/>
    </row>
    <row r="160" spans="1:45" ht="14.1" customHeight="1" x14ac:dyDescent="0.3">
      <c r="A160" s="21" t="s">
        <v>116</v>
      </c>
      <c r="B160" s="22">
        <f t="shared" ref="B160:Y160" si="10">MAX(B150:B159)</f>
        <v>2</v>
      </c>
      <c r="C160" s="22">
        <f t="shared" si="10"/>
        <v>9</v>
      </c>
      <c r="D160" s="22">
        <f t="shared" si="10"/>
        <v>5.6000000000000014</v>
      </c>
      <c r="E160" s="22">
        <f t="shared" si="10"/>
        <v>10</v>
      </c>
      <c r="F160" s="22">
        <f t="shared" si="10"/>
        <v>15.6</v>
      </c>
      <c r="G160" s="22">
        <f t="shared" si="10"/>
        <v>10.199999999999999</v>
      </c>
      <c r="H160" s="22">
        <f t="shared" si="10"/>
        <v>7.4</v>
      </c>
      <c r="I160" s="22">
        <f t="shared" si="10"/>
        <v>5.4</v>
      </c>
      <c r="J160" s="22">
        <f t="shared" si="10"/>
        <v>6.8000000000000007</v>
      </c>
      <c r="K160" s="22">
        <f t="shared" si="10"/>
        <v>5.4</v>
      </c>
      <c r="L160" s="22">
        <f t="shared" si="10"/>
        <v>8</v>
      </c>
      <c r="M160" s="22">
        <f t="shared" si="10"/>
        <v>9.4</v>
      </c>
      <c r="N160" s="22">
        <f t="shared" si="10"/>
        <v>8.4</v>
      </c>
      <c r="O160" s="22">
        <f t="shared" si="10"/>
        <v>10.4</v>
      </c>
      <c r="P160" s="22">
        <f t="shared" si="10"/>
        <v>11.2</v>
      </c>
      <c r="Q160" s="22">
        <f t="shared" si="10"/>
        <v>12</v>
      </c>
      <c r="R160" s="22">
        <f t="shared" si="10"/>
        <v>13.4</v>
      </c>
      <c r="S160" s="22">
        <f t="shared" si="10"/>
        <v>10.6</v>
      </c>
      <c r="T160" s="22">
        <f t="shared" si="10"/>
        <v>12</v>
      </c>
      <c r="U160" s="22">
        <f t="shared" si="10"/>
        <v>10.199999999999999</v>
      </c>
      <c r="V160" s="22">
        <f t="shared" si="10"/>
        <v>13.6</v>
      </c>
      <c r="W160" s="22">
        <f t="shared" si="10"/>
        <v>14.6</v>
      </c>
      <c r="X160" s="22">
        <f t="shared" si="10"/>
        <v>15.6</v>
      </c>
      <c r="Y160" s="22">
        <f t="shared" si="10"/>
        <v>9.2000000000000011</v>
      </c>
      <c r="Z160"/>
      <c r="AA160"/>
      <c r="AB160"/>
      <c r="AC160"/>
      <c r="AD160"/>
      <c r="AE160"/>
      <c r="AF160"/>
      <c r="AG160"/>
      <c r="AH160"/>
      <c r="AI160"/>
      <c r="AJ160"/>
      <c r="AK160"/>
      <c r="AL160"/>
    </row>
    <row r="161" spans="1:38" ht="14.1" customHeight="1" x14ac:dyDescent="0.3">
      <c r="A161" s="21" t="s">
        <v>117</v>
      </c>
      <c r="B161" s="23">
        <f t="shared" ref="B161:Y161" si="11">HOUR(B148)</f>
        <v>7</v>
      </c>
      <c r="C161" s="23">
        <f t="shared" si="11"/>
        <v>7</v>
      </c>
      <c r="D161" s="23">
        <f t="shared" si="11"/>
        <v>7</v>
      </c>
      <c r="E161" s="23">
        <f t="shared" si="11"/>
        <v>8</v>
      </c>
      <c r="F161" s="23">
        <f t="shared" si="11"/>
        <v>8</v>
      </c>
      <c r="G161" s="23">
        <f t="shared" si="11"/>
        <v>9</v>
      </c>
      <c r="H161" s="23">
        <f t="shared" si="11"/>
        <v>9</v>
      </c>
      <c r="I161" s="23">
        <f t="shared" si="11"/>
        <v>10</v>
      </c>
      <c r="J161" s="23">
        <f t="shared" si="11"/>
        <v>10</v>
      </c>
      <c r="K161" s="23">
        <f t="shared" si="11"/>
        <v>11</v>
      </c>
      <c r="L161" s="23">
        <f t="shared" si="11"/>
        <v>11</v>
      </c>
      <c r="M161" s="23">
        <f t="shared" si="11"/>
        <v>12</v>
      </c>
      <c r="N161" s="23">
        <f t="shared" si="11"/>
        <v>12</v>
      </c>
      <c r="O161" s="23">
        <f t="shared" si="11"/>
        <v>13</v>
      </c>
      <c r="P161" s="23">
        <f t="shared" si="11"/>
        <v>13</v>
      </c>
      <c r="Q161" s="23">
        <f t="shared" si="11"/>
        <v>14</v>
      </c>
      <c r="R161" s="23">
        <f t="shared" si="11"/>
        <v>14</v>
      </c>
      <c r="S161" s="23">
        <f t="shared" si="11"/>
        <v>15</v>
      </c>
      <c r="T161" s="23">
        <f t="shared" si="11"/>
        <v>15</v>
      </c>
      <c r="U161" s="23">
        <f t="shared" si="11"/>
        <v>16</v>
      </c>
      <c r="V161" s="23">
        <f t="shared" si="11"/>
        <v>16</v>
      </c>
      <c r="W161" s="23">
        <f t="shared" si="11"/>
        <v>17</v>
      </c>
      <c r="X161" s="23">
        <f t="shared" si="11"/>
        <v>17</v>
      </c>
      <c r="Y161" s="23">
        <f t="shared" si="11"/>
        <v>17</v>
      </c>
      <c r="Z161"/>
      <c r="AA161"/>
      <c r="AB161"/>
      <c r="AC161"/>
      <c r="AD161"/>
      <c r="AE161"/>
      <c r="AF161"/>
      <c r="AG161"/>
      <c r="AH161"/>
      <c r="AI161"/>
      <c r="AJ161"/>
      <c r="AK161" s="4"/>
      <c r="AL161" s="4"/>
    </row>
    <row r="162" spans="1:38" ht="14.1"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c r="AA162"/>
      <c r="AB162"/>
      <c r="AC162"/>
      <c r="AD162"/>
      <c r="AE162"/>
      <c r="AF162"/>
      <c r="AG162"/>
      <c r="AH162"/>
      <c r="AI162"/>
      <c r="AJ162"/>
      <c r="AK162"/>
      <c r="AL162"/>
    </row>
    <row r="163" spans="1:38" ht="14.1"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c r="AA163"/>
      <c r="AB163"/>
      <c r="AC163"/>
      <c r="AD163"/>
      <c r="AE163"/>
      <c r="AF163"/>
      <c r="AG163"/>
      <c r="AH163"/>
      <c r="AI163"/>
      <c r="AJ163"/>
      <c r="AK163" s="4"/>
      <c r="AL163" s="4"/>
    </row>
    <row r="164" spans="1:38" ht="14.1"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c r="AA164"/>
      <c r="AB164"/>
      <c r="AC164"/>
      <c r="AD164"/>
      <c r="AE164"/>
      <c r="AF164"/>
      <c r="AG164"/>
      <c r="AH164"/>
      <c r="AI164"/>
      <c r="AJ164"/>
      <c r="AK164" s="4"/>
      <c r="AL164" s="4"/>
    </row>
    <row r="165" spans="1:38" ht="14.1"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row>
    <row r="166" spans="1:38" ht="14.1"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row>
    <row r="167" spans="1:38" ht="14.1"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row>
    <row r="168" spans="1:38" ht="14.1"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row>
    <row r="169" spans="1:38" ht="14.1"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row>
    <row r="170" spans="1:38" ht="14.1"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row>
    <row r="171" spans="1:38" ht="14.1"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row>
    <row r="172" spans="1:38" ht="14.1"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row>
    <row r="173" spans="1:38" ht="14.1"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row>
    <row r="174" spans="1:38" ht="14.1"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row>
    <row r="175" spans="1:38" ht="14.1"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row>
    <row r="176" spans="1:38" ht="14.1"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row>
    <row r="177" spans="1:38" ht="14.1"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ht="14.1"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ht="14.1"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ht="14.1"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ht="14.1"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ht="14.1"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ht="14.1"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ht="14.1"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ht="14.1"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ht="14.1"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ht="14.1"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ht="14.1"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ht="14.1"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ht="14.1"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ht="14.1"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ht="14.1"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ht="14.1"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ht="14.1"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ht="14.1"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ht="14.1"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ht="14.1"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ht="14.1"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ht="14.1"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ht="14.1"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ht="14.1"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ht="14.1"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ht="14.1"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ht="14.1"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ht="14.1"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ht="14.1"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ht="14.1"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ht="14.1"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ht="14.1"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ht="14.1"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ht="14.1"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ht="14.1"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row>
    <row r="213" spans="1:38" ht="14.1"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row>
    <row r="214" spans="1:38" ht="14.1"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row>
    <row r="215" spans="1:38" ht="14.1"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row>
    <row r="216" spans="1:38" ht="14.1"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row>
    <row r="217" spans="1:38" ht="14.1"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row>
    <row r="218" spans="1:38" ht="14.1"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row>
    <row r="219" spans="1:38" ht="14.1"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row>
    <row r="220" spans="1:38" ht="14.1"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row>
    <row r="221" spans="1:38" ht="14.1"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row>
    <row r="222" spans="1:38" ht="14.1"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row>
    <row r="223" spans="1:38" ht="14.1"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row>
    <row r="224" spans="1:38" ht="14.1"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row>
    <row r="225" spans="1:38" ht="14.1"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row>
    <row r="226" spans="1:38" ht="14.1"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row>
    <row r="227" spans="1:38" ht="14.1"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row>
    <row r="228" spans="1:38" ht="14.1" customHeight="1" x14ac:dyDescent="0.3">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row>
    <row r="229" spans="1:38" ht="14.1" customHeight="1" x14ac:dyDescent="0.3">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row>
    <row r="230" spans="1:38" ht="14.1" customHeight="1" x14ac:dyDescent="0.3">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row>
    <row r="231" spans="1:38" ht="14.1" customHeight="1" x14ac:dyDescent="0.3">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row>
    <row r="232" spans="1:38" ht="14.1" customHeight="1" x14ac:dyDescent="0.3">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row>
    <row r="233" spans="1:38" ht="14.1" customHeight="1" x14ac:dyDescent="0.3">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row>
    <row r="234" spans="1:38" ht="14.1" customHeight="1" x14ac:dyDescent="0.3">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row>
    <row r="235" spans="1:38" ht="14.1" customHeight="1" x14ac:dyDescent="0.3">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row>
    <row r="236" spans="1:38" ht="14.1" customHeight="1" x14ac:dyDescent="0.3">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row>
    <row r="237" spans="1:38" ht="14.1" customHeight="1" x14ac:dyDescent="0.3">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row>
    <row r="238" spans="1:38" ht="14.1" customHeight="1" x14ac:dyDescent="0.3">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row>
    <row r="239" spans="1:38" ht="14.1" customHeight="1" x14ac:dyDescent="0.3">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row>
    <row r="240" spans="1:38" ht="14.1" customHeight="1" x14ac:dyDescent="0.3">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row>
    <row r="241" spans="1:38" ht="14.1" customHeight="1" x14ac:dyDescent="0.3">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row>
    <row r="242" spans="1:38" ht="14.1" customHeight="1" x14ac:dyDescent="0.3">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row>
    <row r="243" spans="1:38" ht="14.1" customHeight="1" x14ac:dyDescent="0.3">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row>
    <row r="244" spans="1:38" ht="14.1" customHeight="1" x14ac:dyDescent="0.3">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row>
    <row r="245" spans="1:38" ht="14.1" customHeight="1" x14ac:dyDescent="0.3">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row>
    <row r="246" spans="1:38" ht="14.1" customHeight="1" x14ac:dyDescent="0.3">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row>
    <row r="247" spans="1:38" ht="14.1" customHeight="1" x14ac:dyDescent="0.3">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row>
    <row r="248" spans="1:38" ht="14.1" customHeight="1" x14ac:dyDescent="0.3">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row>
    <row r="249" spans="1:38" ht="14.1" customHeight="1" x14ac:dyDescent="0.3">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row>
    <row r="250" spans="1:38" ht="14.1" customHeight="1" x14ac:dyDescent="0.3">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row>
    <row r="251" spans="1:38" ht="14.1" customHeight="1" x14ac:dyDescent="0.3">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row>
    <row r="252" spans="1:38" ht="14.1" customHeight="1" x14ac:dyDescent="0.3">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row>
    <row r="253" spans="1:38" ht="14.1" customHeight="1" x14ac:dyDescent="0.3">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row>
    <row r="254" spans="1:38" ht="14.1" customHeight="1" x14ac:dyDescent="0.3">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row>
    <row r="255" spans="1:38" ht="14.1" customHeight="1" x14ac:dyDescent="0.3">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row>
    <row r="256" spans="1:38" ht="14.1" customHeight="1" x14ac:dyDescent="0.3">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row>
    <row r="257" spans="1:38" ht="14.1" customHeight="1" x14ac:dyDescent="0.3">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row>
    <row r="258" spans="1:38" ht="14.1" customHeight="1" x14ac:dyDescent="0.3">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row>
    <row r="259" spans="1:38" ht="14.1" customHeight="1" x14ac:dyDescent="0.3">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row>
    <row r="260" spans="1:38" ht="14.1" customHeight="1" x14ac:dyDescent="0.3">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row>
    <row r="261" spans="1:38" ht="14.1" customHeight="1" x14ac:dyDescent="0.3">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row>
    <row r="262" spans="1:38" ht="14.1" customHeight="1" x14ac:dyDescent="0.3">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row>
    <row r="263" spans="1:38" ht="14.1" customHeight="1" x14ac:dyDescent="0.3">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row>
    <row r="264" spans="1:38" ht="14.1" customHeight="1" x14ac:dyDescent="0.3">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row>
    <row r="265" spans="1:38" ht="14.1" customHeight="1" x14ac:dyDescent="0.3">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row>
    <row r="266" spans="1:38" ht="14.1" customHeight="1" x14ac:dyDescent="0.3">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row>
    <row r="267" spans="1:38" ht="14.1" customHeight="1" x14ac:dyDescent="0.3">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row>
    <row r="268" spans="1:38" ht="14.1" customHeight="1" x14ac:dyDescent="0.3">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row>
    <row r="269" spans="1:38" ht="14.1" customHeight="1" x14ac:dyDescent="0.3">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row>
    <row r="270" spans="1:38" ht="14.1" customHeight="1" x14ac:dyDescent="0.3">
      <c r="A270" s="4"/>
      <c r="C270" s="4"/>
      <c r="E270" s="4"/>
      <c r="F270" s="4"/>
      <c r="G270" s="4"/>
      <c r="I270" s="4"/>
      <c r="J270" s="4"/>
      <c r="M270" s="4"/>
      <c r="N270" s="4"/>
      <c r="P270" s="4"/>
      <c r="R270" s="4"/>
      <c r="T270" s="4"/>
      <c r="V270" s="4"/>
      <c r="X270" s="4"/>
      <c r="Z270" s="4"/>
      <c r="AA270" s="4"/>
      <c r="AC270" s="4"/>
      <c r="AE270" s="4"/>
      <c r="AF270" s="4"/>
      <c r="AH270" s="4"/>
      <c r="AJ270" s="4"/>
      <c r="AK270" s="4"/>
      <c r="AL270" s="4"/>
    </row>
    <row r="271" spans="1:38" ht="14.1" customHeight="1" x14ac:dyDescent="0.3">
      <c r="A271" s="4"/>
      <c r="C271" s="4"/>
      <c r="E271" s="4"/>
      <c r="F271" s="4"/>
      <c r="G271" s="4"/>
      <c r="I271" s="4"/>
      <c r="J271" s="4"/>
      <c r="M271" s="4"/>
      <c r="N271" s="4"/>
      <c r="P271" s="4"/>
      <c r="R271" s="4"/>
      <c r="T271" s="4"/>
      <c r="V271" s="4"/>
      <c r="X271" s="4"/>
      <c r="Z271" s="4"/>
      <c r="AA271" s="4"/>
      <c r="AC271" s="4"/>
      <c r="AE271" s="4"/>
      <c r="AF271" s="4"/>
      <c r="AH271" s="4"/>
      <c r="AJ271" s="4"/>
      <c r="AK271" s="4"/>
      <c r="AL271" s="4"/>
    </row>
    <row r="272" spans="1:38" ht="14.1" customHeight="1" x14ac:dyDescent="0.3">
      <c r="A272" s="4"/>
      <c r="C272" s="4"/>
      <c r="E272" s="4"/>
      <c r="F272" s="4"/>
      <c r="G272" s="4"/>
      <c r="I272" s="4"/>
      <c r="J272" s="4"/>
      <c r="M272" s="4"/>
      <c r="N272" s="4"/>
      <c r="P272" s="4"/>
      <c r="R272" s="4"/>
      <c r="T272" s="4"/>
      <c r="V272" s="4"/>
      <c r="X272" s="4"/>
      <c r="Z272" s="4"/>
      <c r="AA272" s="4"/>
      <c r="AC272" s="4"/>
      <c r="AE272" s="4"/>
      <c r="AF272" s="4"/>
      <c r="AH272" s="4"/>
      <c r="AJ272" s="4"/>
      <c r="AK272" s="4"/>
      <c r="AL272" s="4"/>
    </row>
    <row r="273" spans="1:38" ht="14.1" customHeight="1" x14ac:dyDescent="0.3">
      <c r="A273" s="4"/>
      <c r="C273" s="4"/>
      <c r="E273" s="4"/>
      <c r="F273" s="4"/>
      <c r="G273" s="4"/>
      <c r="I273" s="4"/>
      <c r="J273" s="4"/>
      <c r="M273" s="4"/>
      <c r="N273" s="4"/>
      <c r="P273" s="4"/>
      <c r="R273" s="4"/>
      <c r="T273" s="4"/>
      <c r="V273" s="4"/>
      <c r="X273" s="4"/>
      <c r="Z273" s="4"/>
      <c r="AA273" s="4"/>
      <c r="AC273" s="4"/>
      <c r="AE273" s="4"/>
      <c r="AF273" s="4"/>
      <c r="AH273" s="4"/>
      <c r="AJ273" s="4"/>
      <c r="AK273" s="4"/>
      <c r="AL273" s="4"/>
    </row>
    <row r="274" spans="1:38" ht="14.1" customHeight="1" x14ac:dyDescent="0.3">
      <c r="A274" s="4"/>
      <c r="C274" s="4"/>
      <c r="E274" s="4"/>
      <c r="F274" s="4"/>
      <c r="G274" s="4"/>
      <c r="I274" s="4"/>
      <c r="J274" s="4"/>
      <c r="M274" s="4"/>
      <c r="N274" s="4"/>
      <c r="P274" s="4"/>
      <c r="R274" s="4"/>
      <c r="T274" s="4"/>
      <c r="V274" s="4"/>
      <c r="X274" s="4"/>
      <c r="Z274" s="4"/>
      <c r="AA274" s="4"/>
      <c r="AC274" s="4"/>
      <c r="AE274" s="4"/>
      <c r="AF274" s="4"/>
      <c r="AH274" s="4"/>
      <c r="AJ274" s="4"/>
      <c r="AK274" s="4"/>
      <c r="AL274" s="4"/>
    </row>
    <row r="275" spans="1:38" ht="14.1" customHeight="1" x14ac:dyDescent="0.3">
      <c r="A275" s="4"/>
      <c r="C275" s="4"/>
      <c r="E275" s="4"/>
      <c r="F275" s="4"/>
      <c r="G275" s="4"/>
      <c r="I275" s="4"/>
      <c r="J275" s="4"/>
      <c r="M275" s="4"/>
      <c r="N275" s="4"/>
      <c r="P275" s="4"/>
      <c r="R275" s="4"/>
      <c r="T275" s="4"/>
      <c r="V275" s="4"/>
      <c r="X275" s="4"/>
      <c r="Z275" s="4"/>
      <c r="AA275" s="4"/>
      <c r="AC275" s="4"/>
      <c r="AE275" s="4"/>
      <c r="AF275" s="4"/>
      <c r="AH275" s="4"/>
      <c r="AJ275" s="4"/>
      <c r="AK275" s="4"/>
      <c r="AL275" s="4"/>
    </row>
    <row r="276" spans="1:38" ht="14.1" customHeight="1" x14ac:dyDescent="0.3">
      <c r="A276" s="4"/>
      <c r="C276" s="4"/>
      <c r="E276" s="4"/>
      <c r="F276" s="4"/>
      <c r="G276" s="4"/>
      <c r="I276" s="4"/>
      <c r="J276" s="4"/>
      <c r="M276" s="4"/>
      <c r="N276" s="4"/>
      <c r="P276" s="4"/>
      <c r="R276" s="4"/>
      <c r="T276" s="4"/>
      <c r="V276" s="4"/>
      <c r="X276" s="4"/>
      <c r="Z276" s="4"/>
      <c r="AA276" s="4"/>
      <c r="AC276" s="4"/>
      <c r="AE276" s="4"/>
      <c r="AF276" s="4"/>
      <c r="AH276" s="4"/>
      <c r="AJ276" s="4"/>
      <c r="AK276" s="4"/>
      <c r="AL276" s="4"/>
    </row>
    <row r="277" spans="1:38" ht="14.1" customHeight="1" x14ac:dyDescent="0.3">
      <c r="A277" s="4"/>
      <c r="C277" s="4"/>
      <c r="E277" s="4"/>
      <c r="F277" s="4"/>
      <c r="G277" s="4"/>
      <c r="I277" s="4"/>
      <c r="J277" s="4"/>
      <c r="M277" s="4"/>
      <c r="N277" s="4"/>
      <c r="P277" s="4"/>
      <c r="R277" s="4"/>
      <c r="T277" s="4"/>
      <c r="V277" s="4"/>
      <c r="X277" s="4"/>
      <c r="Z277" s="4"/>
      <c r="AA277" s="4"/>
      <c r="AC277" s="4"/>
      <c r="AE277" s="4"/>
      <c r="AF277" s="4"/>
      <c r="AH277" s="4"/>
      <c r="AJ277" s="4"/>
      <c r="AK277" s="4"/>
      <c r="AL277" s="4"/>
    </row>
    <row r="278" spans="1:38" ht="14.1" customHeight="1" x14ac:dyDescent="0.3">
      <c r="A278" s="4"/>
      <c r="C278" s="4"/>
      <c r="E278" s="4"/>
      <c r="F278" s="4"/>
      <c r="G278" s="4"/>
      <c r="I278" s="4"/>
      <c r="J278" s="4"/>
      <c r="M278" s="4"/>
      <c r="N278" s="4"/>
      <c r="P278" s="4"/>
      <c r="R278" s="4"/>
      <c r="T278" s="4"/>
      <c r="V278" s="4"/>
      <c r="X278" s="4"/>
      <c r="Z278" s="4"/>
      <c r="AA278" s="4"/>
      <c r="AC278" s="4"/>
      <c r="AE278" s="4"/>
      <c r="AF278" s="4"/>
      <c r="AH278" s="4"/>
      <c r="AJ278" s="4"/>
      <c r="AK278" s="4"/>
      <c r="AL278" s="4"/>
    </row>
    <row r="279" spans="1:38" ht="14.1" customHeight="1" x14ac:dyDescent="0.3">
      <c r="A279" s="4"/>
      <c r="C279" s="4"/>
      <c r="E279" s="4"/>
      <c r="F279" s="4"/>
      <c r="G279" s="4"/>
      <c r="I279" s="4"/>
      <c r="J279" s="4"/>
      <c r="M279" s="4"/>
      <c r="N279" s="4"/>
      <c r="P279" s="4"/>
      <c r="R279" s="4"/>
      <c r="T279" s="4"/>
      <c r="V279" s="4"/>
      <c r="X279" s="4"/>
      <c r="Z279" s="4"/>
      <c r="AA279" s="4"/>
      <c r="AC279" s="4"/>
      <c r="AE279" s="4"/>
      <c r="AF279" s="4"/>
      <c r="AH279" s="4"/>
      <c r="AJ279" s="4"/>
      <c r="AK279" s="4"/>
      <c r="AL279" s="4"/>
    </row>
    <row r="280" spans="1:38" ht="14.1" customHeight="1" x14ac:dyDescent="0.3">
      <c r="A280" s="4"/>
      <c r="C280" s="4"/>
      <c r="E280" s="4"/>
      <c r="F280" s="4"/>
      <c r="G280" s="4"/>
      <c r="I280" s="4"/>
      <c r="J280" s="4"/>
      <c r="M280" s="4"/>
      <c r="N280" s="4"/>
      <c r="P280" s="4"/>
      <c r="R280" s="4"/>
      <c r="T280" s="4"/>
      <c r="V280" s="4"/>
      <c r="X280" s="4"/>
      <c r="Z280" s="4"/>
      <c r="AA280" s="4"/>
      <c r="AC280" s="4"/>
      <c r="AE280" s="4"/>
      <c r="AF280" s="4"/>
      <c r="AH280" s="4"/>
      <c r="AJ280" s="4"/>
      <c r="AK280" s="4"/>
      <c r="AL280" s="4"/>
    </row>
    <row r="281" spans="1:38" ht="14.1" customHeight="1" x14ac:dyDescent="0.3">
      <c r="A281" s="4"/>
      <c r="C281" s="4"/>
      <c r="E281" s="4"/>
      <c r="F281" s="4"/>
      <c r="G281" s="4"/>
      <c r="I281" s="4"/>
      <c r="J281" s="4"/>
      <c r="M281" s="4"/>
      <c r="N281" s="4"/>
      <c r="P281" s="4"/>
      <c r="R281" s="4"/>
      <c r="T281" s="4"/>
      <c r="V281" s="4"/>
      <c r="X281" s="4"/>
      <c r="Z281" s="4"/>
      <c r="AA281" s="4"/>
      <c r="AC281" s="4"/>
      <c r="AE281" s="4"/>
      <c r="AF281" s="4"/>
      <c r="AH281" s="4"/>
      <c r="AJ281" s="4"/>
      <c r="AK281" s="4"/>
      <c r="AL281" s="4"/>
    </row>
    <row r="282" spans="1:38" ht="14.1" customHeight="1" x14ac:dyDescent="0.3">
      <c r="A282" s="4"/>
      <c r="C282" s="4"/>
      <c r="E282" s="4"/>
      <c r="F282" s="4"/>
      <c r="G282" s="4"/>
      <c r="I282" s="4"/>
      <c r="J282" s="4"/>
      <c r="M282" s="4"/>
      <c r="N282" s="4"/>
      <c r="P282" s="4"/>
      <c r="R282" s="4"/>
      <c r="T282" s="4"/>
      <c r="V282" s="4"/>
      <c r="X282" s="4"/>
      <c r="Z282" s="4"/>
      <c r="AA282" s="4"/>
      <c r="AC282" s="4"/>
      <c r="AE282" s="4"/>
      <c r="AF282" s="4"/>
      <c r="AH282" s="4"/>
      <c r="AJ282" s="4"/>
      <c r="AK282" s="4"/>
      <c r="AL282" s="4"/>
    </row>
    <row r="283" spans="1:38" ht="14.1" customHeight="1" x14ac:dyDescent="0.3">
      <c r="A283" s="4"/>
      <c r="C283" s="4"/>
      <c r="E283" s="4"/>
      <c r="F283" s="4"/>
      <c r="G283" s="4"/>
      <c r="I283" s="4"/>
      <c r="J283" s="4"/>
      <c r="M283" s="4"/>
      <c r="N283" s="4"/>
      <c r="P283" s="4"/>
      <c r="R283" s="4"/>
      <c r="T283" s="4"/>
      <c r="V283" s="4"/>
      <c r="X283" s="4"/>
      <c r="Z283" s="4"/>
      <c r="AA283" s="4"/>
      <c r="AC283" s="4"/>
      <c r="AE283" s="4"/>
      <c r="AF283" s="4"/>
      <c r="AH283" s="4"/>
      <c r="AJ283" s="4"/>
      <c r="AK283" s="4"/>
      <c r="AL283" s="4"/>
    </row>
    <row r="284" spans="1:38" ht="14.1" customHeight="1" x14ac:dyDescent="0.3">
      <c r="A284" s="4"/>
      <c r="C284" s="4"/>
      <c r="E284" s="4"/>
      <c r="F284" s="4"/>
      <c r="G284" s="4"/>
      <c r="I284" s="4"/>
      <c r="J284" s="4"/>
      <c r="M284" s="4"/>
      <c r="N284" s="4"/>
      <c r="P284" s="4"/>
      <c r="R284" s="4"/>
      <c r="T284" s="4"/>
      <c r="V284" s="4"/>
      <c r="X284" s="4"/>
      <c r="Z284" s="4"/>
      <c r="AA284" s="4"/>
      <c r="AC284" s="4"/>
      <c r="AE284" s="4"/>
      <c r="AF284" s="4"/>
      <c r="AH284" s="4"/>
      <c r="AJ284" s="4"/>
      <c r="AK284" s="4"/>
      <c r="AL284" s="4"/>
    </row>
    <row r="285" spans="1:38" ht="14.1" customHeight="1" x14ac:dyDescent="0.3">
      <c r="A285" s="4"/>
      <c r="C285" s="4"/>
      <c r="E285" s="4"/>
      <c r="F285" s="4"/>
      <c r="G285" s="4"/>
      <c r="I285" s="4"/>
      <c r="J285" s="4"/>
      <c r="M285" s="4"/>
      <c r="N285" s="4"/>
      <c r="P285" s="4"/>
      <c r="R285" s="4"/>
      <c r="T285" s="4"/>
      <c r="V285" s="4"/>
      <c r="X285" s="4"/>
      <c r="Z285" s="4"/>
      <c r="AA285" s="4"/>
      <c r="AC285" s="4"/>
      <c r="AE285" s="4"/>
      <c r="AF285" s="4"/>
      <c r="AH285" s="4"/>
      <c r="AJ285" s="4"/>
      <c r="AK285" s="4"/>
      <c r="AL285" s="4"/>
    </row>
    <row r="286" spans="1:38" ht="14.1" customHeight="1" x14ac:dyDescent="0.3">
      <c r="A286" s="4"/>
      <c r="C286" s="4"/>
      <c r="E286" s="4"/>
      <c r="F286" s="4"/>
      <c r="G286" s="4"/>
      <c r="I286" s="4"/>
      <c r="J286" s="4"/>
      <c r="M286" s="4"/>
      <c r="N286" s="4"/>
      <c r="P286" s="4"/>
      <c r="R286" s="4"/>
      <c r="T286" s="4"/>
      <c r="V286" s="4"/>
      <c r="X286" s="4"/>
      <c r="Z286" s="4"/>
      <c r="AA286" s="4"/>
      <c r="AC286" s="4"/>
      <c r="AE286" s="4"/>
      <c r="AF286" s="4"/>
      <c r="AH286" s="4"/>
      <c r="AJ286" s="4"/>
      <c r="AK286" s="4"/>
      <c r="AL286" s="4"/>
    </row>
    <row r="287" spans="1:38" ht="14.1" customHeight="1" x14ac:dyDescent="0.3">
      <c r="A287" s="4"/>
      <c r="C287" s="4"/>
      <c r="E287" s="4"/>
      <c r="F287" s="4"/>
      <c r="G287" s="4"/>
      <c r="I287" s="4"/>
      <c r="J287" s="4"/>
      <c r="M287" s="4"/>
      <c r="N287" s="4"/>
      <c r="P287" s="4"/>
      <c r="R287" s="4"/>
      <c r="T287" s="4"/>
      <c r="V287" s="4"/>
      <c r="X287" s="4"/>
      <c r="Z287" s="4"/>
      <c r="AA287" s="4"/>
      <c r="AC287" s="4"/>
      <c r="AE287" s="4"/>
      <c r="AF287" s="4"/>
      <c r="AH287" s="4"/>
      <c r="AJ287" s="4"/>
      <c r="AK287" s="4"/>
      <c r="AL287" s="4"/>
    </row>
    <row r="288" spans="1:38" ht="14.1" customHeight="1" x14ac:dyDescent="0.3">
      <c r="A288" s="4"/>
      <c r="C288" s="4"/>
      <c r="E288" s="4"/>
      <c r="F288" s="4"/>
      <c r="G288" s="4"/>
      <c r="I288" s="4"/>
      <c r="J288" s="4"/>
      <c r="M288" s="4"/>
      <c r="N288" s="4"/>
      <c r="P288" s="4"/>
      <c r="R288" s="4"/>
      <c r="T288" s="4"/>
      <c r="V288" s="4"/>
      <c r="X288" s="4"/>
      <c r="Z288" s="4"/>
      <c r="AA288" s="4"/>
      <c r="AC288" s="4"/>
      <c r="AE288" s="4"/>
      <c r="AF288" s="4"/>
      <c r="AH288" s="4"/>
      <c r="AJ288" s="4"/>
      <c r="AK288" s="4"/>
      <c r="AL288" s="4"/>
    </row>
    <row r="289" spans="1:38" ht="14.1" customHeight="1" x14ac:dyDescent="0.3">
      <c r="A289" s="4"/>
      <c r="C289" s="4"/>
      <c r="E289" s="4"/>
      <c r="F289" s="4"/>
      <c r="G289" s="4"/>
      <c r="I289" s="4"/>
      <c r="J289" s="4"/>
      <c r="M289" s="4"/>
      <c r="N289" s="4"/>
      <c r="P289" s="4"/>
      <c r="R289" s="4"/>
      <c r="T289" s="4"/>
      <c r="V289" s="4"/>
      <c r="X289" s="4"/>
      <c r="Z289" s="4"/>
      <c r="AA289" s="4"/>
      <c r="AC289" s="4"/>
      <c r="AE289" s="4"/>
      <c r="AF289" s="4"/>
      <c r="AH289" s="4"/>
      <c r="AJ289" s="4"/>
      <c r="AK289" s="4"/>
      <c r="AL289" s="4"/>
    </row>
    <row r="290" spans="1:38" ht="14.1" customHeight="1" x14ac:dyDescent="0.3">
      <c r="A290" s="4"/>
      <c r="C290" s="4"/>
      <c r="E290" s="4"/>
      <c r="F290" s="4"/>
      <c r="G290" s="4"/>
      <c r="I290" s="4"/>
      <c r="J290" s="4"/>
      <c r="M290" s="4"/>
      <c r="N290" s="4"/>
      <c r="P290" s="4"/>
      <c r="R290" s="4"/>
      <c r="T290" s="4"/>
      <c r="V290" s="4"/>
      <c r="X290" s="4"/>
      <c r="Z290" s="4"/>
      <c r="AA290" s="4"/>
      <c r="AC290" s="4"/>
      <c r="AE290" s="4"/>
      <c r="AF290" s="4"/>
      <c r="AH290" s="4"/>
      <c r="AJ290" s="4"/>
      <c r="AK290" s="4"/>
      <c r="AL290" s="4"/>
    </row>
    <row r="291" spans="1:38" ht="14.1" customHeight="1" x14ac:dyDescent="0.3">
      <c r="A291" s="4"/>
      <c r="C291" s="4"/>
      <c r="E291" s="4"/>
      <c r="F291" s="4"/>
      <c r="G291" s="4"/>
      <c r="I291" s="4"/>
      <c r="J291" s="4"/>
      <c r="M291" s="4"/>
      <c r="N291" s="4"/>
      <c r="P291" s="4"/>
      <c r="R291" s="4"/>
      <c r="T291" s="4"/>
      <c r="V291" s="4"/>
      <c r="X291" s="4"/>
      <c r="Z291" s="4"/>
      <c r="AA291" s="4"/>
      <c r="AC291" s="4"/>
      <c r="AE291" s="4"/>
      <c r="AF291" s="4"/>
      <c r="AH291" s="4"/>
      <c r="AJ291" s="4"/>
      <c r="AK291" s="4"/>
      <c r="AL291" s="4"/>
    </row>
    <row r="292" spans="1:38" ht="14.1" customHeight="1" x14ac:dyDescent="0.3">
      <c r="A292" s="4"/>
      <c r="C292" s="4"/>
      <c r="E292" s="4"/>
      <c r="F292" s="4"/>
      <c r="G292" s="4"/>
      <c r="I292" s="4"/>
      <c r="J292" s="4"/>
      <c r="M292" s="4"/>
      <c r="N292" s="4"/>
      <c r="P292" s="4"/>
      <c r="R292" s="4"/>
      <c r="T292" s="4"/>
      <c r="V292" s="4"/>
      <c r="X292" s="4"/>
      <c r="Z292" s="4"/>
      <c r="AA292" s="4"/>
      <c r="AC292" s="4"/>
      <c r="AE292" s="4"/>
      <c r="AF292" s="4"/>
      <c r="AH292" s="4"/>
      <c r="AJ292" s="4"/>
      <c r="AK292" s="4"/>
      <c r="AL292" s="4"/>
    </row>
    <row r="293" spans="1:38" ht="14.1" customHeight="1" x14ac:dyDescent="0.3">
      <c r="A293" s="4"/>
      <c r="C293" s="4"/>
      <c r="E293" s="4"/>
      <c r="F293" s="4"/>
      <c r="G293" s="4"/>
      <c r="I293" s="4"/>
      <c r="J293" s="4"/>
      <c r="M293" s="4"/>
      <c r="N293" s="4"/>
      <c r="P293" s="4"/>
      <c r="R293" s="4"/>
      <c r="T293" s="4"/>
      <c r="V293" s="4"/>
      <c r="X293" s="4"/>
      <c r="Z293" s="4"/>
      <c r="AA293" s="4"/>
      <c r="AC293" s="4"/>
      <c r="AE293" s="4"/>
      <c r="AF293" s="4"/>
      <c r="AH293" s="4"/>
      <c r="AJ293" s="4"/>
      <c r="AK293" s="4"/>
      <c r="AL293" s="4"/>
    </row>
    <row r="294" spans="1:38" ht="14.1" customHeight="1" x14ac:dyDescent="0.3">
      <c r="A294" s="4"/>
      <c r="C294" s="4"/>
      <c r="E294" s="4"/>
      <c r="F294" s="4"/>
      <c r="G294" s="4"/>
      <c r="I294" s="4"/>
      <c r="J294" s="4"/>
      <c r="M294" s="4"/>
      <c r="N294" s="4"/>
      <c r="P294" s="4"/>
      <c r="R294" s="4"/>
      <c r="T294" s="4"/>
      <c r="V294" s="4"/>
      <c r="X294" s="4"/>
      <c r="Z294" s="4"/>
      <c r="AA294" s="4"/>
      <c r="AC294" s="4"/>
      <c r="AE294" s="4"/>
      <c r="AF294" s="4"/>
      <c r="AH294" s="4"/>
      <c r="AJ294" s="4"/>
      <c r="AK294" s="4"/>
      <c r="AL294" s="4"/>
    </row>
    <row r="295" spans="1:38" ht="14.1" customHeight="1" x14ac:dyDescent="0.3">
      <c r="A295" s="4"/>
      <c r="C295" s="4"/>
      <c r="E295" s="4"/>
      <c r="F295" s="4"/>
      <c r="G295" s="4"/>
      <c r="I295" s="4"/>
      <c r="J295" s="4"/>
      <c r="M295" s="4"/>
      <c r="N295" s="4"/>
      <c r="P295" s="4"/>
      <c r="R295" s="4"/>
      <c r="T295" s="4"/>
      <c r="V295" s="4"/>
      <c r="X295" s="4"/>
      <c r="Z295" s="4"/>
      <c r="AA295" s="4"/>
      <c r="AC295" s="4"/>
      <c r="AE295" s="4"/>
      <c r="AF295" s="4"/>
      <c r="AH295" s="4"/>
      <c r="AJ295" s="4"/>
      <c r="AK295" s="4"/>
      <c r="AL295" s="4"/>
    </row>
    <row r="296" spans="1:38" ht="14.1" customHeight="1" x14ac:dyDescent="0.3">
      <c r="A296" s="4"/>
      <c r="C296" s="4"/>
      <c r="E296" s="4"/>
      <c r="F296" s="4"/>
      <c r="G296" s="4"/>
      <c r="I296" s="4"/>
      <c r="J296" s="4"/>
      <c r="M296" s="4"/>
      <c r="N296" s="4"/>
      <c r="P296" s="4"/>
      <c r="R296" s="4"/>
      <c r="T296" s="4"/>
      <c r="V296" s="4"/>
      <c r="X296" s="4"/>
      <c r="Z296" s="4"/>
      <c r="AA296" s="4"/>
      <c r="AC296" s="4"/>
      <c r="AE296" s="4"/>
      <c r="AF296" s="4"/>
      <c r="AH296" s="4"/>
      <c r="AJ296" s="4"/>
      <c r="AK296" s="4"/>
      <c r="AL296" s="4"/>
    </row>
    <row r="297" spans="1:38" ht="14.1" customHeight="1" x14ac:dyDescent="0.3">
      <c r="A297" s="4"/>
      <c r="C297" s="4"/>
      <c r="E297" s="4"/>
      <c r="F297" s="4"/>
      <c r="G297" s="4"/>
      <c r="I297" s="4"/>
      <c r="J297" s="4"/>
      <c r="M297" s="4"/>
      <c r="N297" s="4"/>
      <c r="P297" s="4"/>
      <c r="R297" s="4"/>
      <c r="T297" s="4"/>
      <c r="V297" s="4"/>
      <c r="X297" s="4"/>
      <c r="Z297" s="4"/>
      <c r="AA297" s="4"/>
      <c r="AC297" s="4"/>
      <c r="AE297" s="4"/>
      <c r="AF297" s="4"/>
      <c r="AH297" s="4"/>
      <c r="AJ297" s="4"/>
      <c r="AK297" s="4"/>
      <c r="AL297" s="4"/>
    </row>
    <row r="298" spans="1:38" ht="14.1" customHeight="1" x14ac:dyDescent="0.3">
      <c r="A298" s="4"/>
      <c r="C298" s="4"/>
      <c r="E298" s="4"/>
      <c r="F298" s="4"/>
      <c r="G298" s="4"/>
      <c r="I298" s="4"/>
      <c r="J298" s="4"/>
      <c r="M298" s="4"/>
      <c r="N298" s="4"/>
      <c r="P298" s="4"/>
      <c r="R298" s="4"/>
      <c r="T298" s="4"/>
      <c r="V298" s="4"/>
      <c r="X298" s="4"/>
      <c r="Z298" s="4"/>
      <c r="AA298" s="4"/>
      <c r="AC298" s="4"/>
      <c r="AE298" s="4"/>
      <c r="AF298" s="4"/>
      <c r="AH298" s="4"/>
      <c r="AJ298" s="4"/>
      <c r="AK298" s="4"/>
      <c r="AL298" s="4"/>
    </row>
    <row r="299" spans="1:38" ht="14.1" customHeight="1" x14ac:dyDescent="0.3">
      <c r="A299" s="4"/>
      <c r="AJ299" s="4"/>
      <c r="AK299" s="4"/>
      <c r="AL299" s="4"/>
    </row>
    <row r="300" spans="1:38" ht="14.1" customHeight="1" x14ac:dyDescent="0.3">
      <c r="A300" s="4"/>
      <c r="AJ300" s="4"/>
      <c r="AK300" s="4"/>
      <c r="AL300" s="4"/>
    </row>
    <row r="301" spans="1:38" ht="14.1" customHeight="1" x14ac:dyDescent="0.3">
      <c r="A301" s="4"/>
      <c r="AJ301" s="4"/>
      <c r="AK301" s="4"/>
      <c r="AL301" s="4"/>
    </row>
    <row r="302" spans="1:38" ht="14.1" customHeight="1" x14ac:dyDescent="0.3">
      <c r="A302" s="4"/>
      <c r="AJ302" s="4"/>
      <c r="AK302" s="4"/>
      <c r="AL302" s="4"/>
    </row>
    <row r="303" spans="1:38" ht="14.1" customHeight="1" x14ac:dyDescent="0.3">
      <c r="A303" s="4"/>
      <c r="AJ303" s="4"/>
      <c r="AK303" s="4"/>
      <c r="AL303" s="4"/>
    </row>
    <row r="304" spans="1:38" ht="14.1" customHeight="1" x14ac:dyDescent="0.3">
      <c r="A304" s="4"/>
      <c r="AL304" s="4"/>
    </row>
    <row r="305" spans="1:38" ht="14.1" customHeight="1" x14ac:dyDescent="0.3">
      <c r="A305" s="4"/>
      <c r="AL305" s="4"/>
    </row>
    <row r="306" spans="1:38" ht="14.1" customHeight="1" x14ac:dyDescent="0.3">
      <c r="A306" s="4"/>
      <c r="AL306" s="4"/>
    </row>
    <row r="307" spans="1:38" ht="14.1" customHeight="1" x14ac:dyDescent="0.3">
      <c r="A307" s="4"/>
      <c r="AL307" s="4"/>
    </row>
    <row r="308" spans="1:38" ht="14.1" customHeight="1" x14ac:dyDescent="0.3">
      <c r="A308" s="4"/>
      <c r="AL308" s="4"/>
    </row>
    <row r="309" spans="1:38" ht="14.1" customHeight="1" x14ac:dyDescent="0.3">
      <c r="A309" s="4"/>
      <c r="AL309" s="4"/>
    </row>
    <row r="310" spans="1:38" ht="14.1" customHeight="1" x14ac:dyDescent="0.3">
      <c r="A310" s="4"/>
      <c r="AL310" s="4"/>
    </row>
    <row r="311" spans="1:38" ht="14.1" customHeight="1" x14ac:dyDescent="0.3">
      <c r="A311" s="4"/>
      <c r="AL311" s="4"/>
    </row>
    <row r="312" spans="1:38" ht="14.1" customHeight="1" x14ac:dyDescent="0.3">
      <c r="A312" s="4"/>
      <c r="AL312" s="4"/>
    </row>
    <row r="313" spans="1:38" ht="14.1" customHeight="1" x14ac:dyDescent="0.3">
      <c r="A313" s="4"/>
      <c r="AL313" s="4"/>
    </row>
    <row r="314" spans="1:38" ht="14.1" customHeight="1" x14ac:dyDescent="0.3">
      <c r="A314" s="4"/>
      <c r="AL314" s="4"/>
    </row>
    <row r="315" spans="1:38" ht="14.1" customHeight="1" x14ac:dyDescent="0.3">
      <c r="A315" s="4"/>
      <c r="AL315" s="4"/>
    </row>
    <row r="316" spans="1:38" ht="14.1" customHeight="1" x14ac:dyDescent="0.3">
      <c r="A316" s="4"/>
      <c r="AL316" s="4"/>
    </row>
    <row r="317" spans="1:38" ht="14.1" customHeight="1" x14ac:dyDescent="0.3">
      <c r="A317" s="4"/>
      <c r="AL317" s="4"/>
    </row>
    <row r="318" spans="1:38" ht="14.1" customHeight="1" x14ac:dyDescent="0.3">
      <c r="A318" s="4"/>
      <c r="AL318" s="4"/>
    </row>
    <row r="319" spans="1:38" ht="14.1" customHeight="1" x14ac:dyDescent="0.3">
      <c r="A319" s="4"/>
      <c r="AL319" s="4"/>
    </row>
    <row r="320" spans="1:38" ht="14.1" customHeight="1" x14ac:dyDescent="0.3">
      <c r="A320" s="4"/>
      <c r="AL320" s="4"/>
    </row>
    <row r="321" spans="1:38" ht="14.1" customHeight="1" x14ac:dyDescent="0.3">
      <c r="A321" s="4"/>
      <c r="AL321" s="4"/>
    </row>
    <row r="322" spans="1:38" ht="14.1" customHeight="1" x14ac:dyDescent="0.3">
      <c r="A322" s="4"/>
      <c r="AL322" s="4"/>
    </row>
    <row r="323" spans="1:38" ht="14.1" customHeight="1" x14ac:dyDescent="0.3">
      <c r="A323" s="4"/>
      <c r="AL323" s="4"/>
    </row>
    <row r="324" spans="1:38" ht="14.1" customHeight="1" x14ac:dyDescent="0.3">
      <c r="A324" s="4"/>
      <c r="AL324" s="4"/>
    </row>
    <row r="325" spans="1:38" ht="14.1" customHeight="1" x14ac:dyDescent="0.3">
      <c r="A325" s="4"/>
      <c r="AL325" s="4"/>
    </row>
    <row r="326" spans="1:38" ht="14.1" customHeight="1" x14ac:dyDescent="0.3">
      <c r="A326" s="4"/>
      <c r="AL326" s="4"/>
    </row>
    <row r="327" spans="1:38" ht="14.1" customHeight="1" x14ac:dyDescent="0.3">
      <c r="A327" s="4"/>
      <c r="AL327" s="4"/>
    </row>
    <row r="328" spans="1:38" ht="14.1" customHeight="1" x14ac:dyDescent="0.3">
      <c r="A328" s="4"/>
      <c r="AL328" s="4"/>
    </row>
    <row r="329" spans="1:38" ht="14.1" customHeight="1" x14ac:dyDescent="0.3">
      <c r="A329" s="4"/>
      <c r="AL329" s="4"/>
    </row>
    <row r="330" spans="1:38" ht="14.1" customHeight="1" x14ac:dyDescent="0.3">
      <c r="AL330" s="4"/>
    </row>
    <row r="331" spans="1:38" ht="14.1" customHeight="1" x14ac:dyDescent="0.3">
      <c r="AL331" s="4"/>
    </row>
    <row r="332" spans="1:38" ht="14.1" customHeight="1" x14ac:dyDescent="0.3">
      <c r="AL332" s="4"/>
    </row>
  </sheetData>
  <conditionalFormatting sqref="B31:X44">
    <cfRule type="cellIs" dxfId="63" priority="13" operator="between">
      <formula>$E$1</formula>
      <formula>$E$2</formula>
    </cfRule>
    <cfRule type="cellIs" dxfId="62" priority="14" operator="between">
      <formula>$D$1</formula>
      <formula>$D$2</formula>
    </cfRule>
    <cfRule type="cellIs" dxfId="61" priority="15" operator="between">
      <formula>$C$1</formula>
      <formula>$C$2</formula>
    </cfRule>
    <cfRule type="cellIs" dxfId="60" priority="16" operator="between">
      <formula>$B$1</formula>
      <formula>$B$2</formula>
    </cfRule>
  </conditionalFormatting>
  <conditionalFormatting sqref="B9:Y22">
    <cfRule type="cellIs" dxfId="59" priority="1" operator="between">
      <formula>$E$1</formula>
      <formula>$E$2</formula>
    </cfRule>
    <cfRule type="cellIs" dxfId="58" priority="2" operator="between">
      <formula>$D$1</formula>
      <formula>$D$2</formula>
    </cfRule>
    <cfRule type="cellIs" dxfId="57" priority="3" operator="between">
      <formula>$C$1</formula>
      <formula>$C$2</formula>
    </cfRule>
    <cfRule type="cellIs" dxfId="56" priority="4" operator="between">
      <formula>$B$1</formula>
      <formula>$B$2</formula>
    </cfRule>
  </conditionalFormatting>
  <conditionalFormatting sqref="B150:Y159">
    <cfRule type="cellIs" dxfId="55" priority="26" operator="between">
      <formula>$D$1</formula>
      <formula>$D$2</formula>
    </cfRule>
    <cfRule type="cellIs" dxfId="54" priority="25" operator="between">
      <formula>$E$1</formula>
      <formula>$E$2</formula>
    </cfRule>
    <cfRule type="cellIs" dxfId="53" priority="28" operator="between">
      <formula>$B$1</formula>
      <formula>$B$2</formula>
    </cfRule>
    <cfRule type="cellIs" dxfId="52" priority="27" operator="between">
      <formula>$C$1</formula>
      <formula>$C$2</formula>
    </cfRule>
  </conditionalFormatting>
  <conditionalFormatting sqref="B132:AA141">
    <cfRule type="cellIs" dxfId="51" priority="34" operator="between">
      <formula>$D$1</formula>
      <formula>$D$2</formula>
    </cfRule>
    <cfRule type="cellIs" dxfId="50" priority="35" operator="between">
      <formula>$C$1</formula>
      <formula>$C$2</formula>
    </cfRule>
    <cfRule type="cellIs" dxfId="49" priority="36" operator="between">
      <formula>$B$1</formula>
      <formula>$B$2</formula>
    </cfRule>
    <cfRule type="cellIs" dxfId="48" priority="33" operator="between">
      <formula>$E$1</formula>
      <formula>$E$2</formula>
    </cfRule>
  </conditionalFormatting>
  <conditionalFormatting sqref="B53:AJ83">
    <cfRule type="cellIs" dxfId="47" priority="9" operator="between">
      <formula>$E$1</formula>
      <formula>$E$2</formula>
    </cfRule>
    <cfRule type="cellIs" dxfId="46" priority="10" operator="between">
      <formula>$D$1</formula>
      <formula>$D$2</formula>
    </cfRule>
    <cfRule type="cellIs" dxfId="45" priority="12" operator="between">
      <formula>$B$1</formula>
      <formula>$B$2</formula>
    </cfRule>
    <cfRule type="cellIs" dxfId="44" priority="11" operator="between">
      <formula>$C$1</formula>
      <formula>$C$2</formula>
    </cfRule>
  </conditionalFormatting>
  <conditionalFormatting sqref="B91:AJ122">
    <cfRule type="cellIs" dxfId="43" priority="5" operator="between">
      <formula>$E$1</formula>
      <formula>$E$2</formula>
    </cfRule>
    <cfRule type="cellIs" dxfId="42" priority="6" operator="between">
      <formula>$D$1</formula>
      <formula>$D$2</formula>
    </cfRule>
    <cfRule type="cellIs" dxfId="41" priority="7" operator="between">
      <formula>$C$1</formula>
      <formula>$C$2</formula>
    </cfRule>
    <cfRule type="cellIs" dxfId="40" priority="8" operator="between">
      <formula>$B$1</formula>
      <formula>$B$2</formula>
    </cfRule>
  </conditionalFormatting>
  <pageMargins left="0.19685039370078741" right="0.19685039370078741" top="0.19685039370078741" bottom="0.19685039370078741" header="0" footer="0"/>
  <pageSetup paperSize="9" scale="72"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089371-E49D-4A0E-9151-E9D4286827A4}">
  <sheetPr>
    <pageSetUpPr fitToPage="1"/>
  </sheetPr>
  <dimension ref="A1:ER381"/>
  <sheetViews>
    <sheetView zoomScaleNormal="100" workbookViewId="0">
      <selection activeCell="Q3" sqref="Q3"/>
    </sheetView>
  </sheetViews>
  <sheetFormatPr defaultColWidth="4.6640625" defaultRowHeight="14.1" customHeight="1" x14ac:dyDescent="0.3"/>
  <cols>
    <col min="1" max="1" width="34" customWidth="1"/>
    <col min="2" max="78" width="4.6640625" customWidth="1"/>
  </cols>
  <sheetData>
    <row r="1" spans="1:103" ht="14.1" customHeight="1" thickBot="1" x14ac:dyDescent="0.35">
      <c r="A1" s="7" t="s">
        <v>80</v>
      </c>
      <c r="B1" s="8">
        <v>0</v>
      </c>
      <c r="C1" s="9">
        <v>8</v>
      </c>
      <c r="D1" s="10">
        <v>25</v>
      </c>
      <c r="E1" s="11">
        <v>65</v>
      </c>
    </row>
    <row r="2" spans="1:103" ht="14.1" customHeight="1" thickTop="1" x14ac:dyDescent="0.3">
      <c r="A2" s="14"/>
      <c r="B2" s="8">
        <f>C1-0.00001</f>
        <v>7.9999900000000004</v>
      </c>
      <c r="C2" s="9">
        <f>D1-0.00001</f>
        <v>24.99999</v>
      </c>
      <c r="D2" s="10">
        <f>E1-0.00001</f>
        <v>64.999989999999997</v>
      </c>
      <c r="E2" s="11">
        <v>999</v>
      </c>
      <c r="X2" s="254" t="s">
        <v>355</v>
      </c>
      <c r="Y2" s="255"/>
      <c r="Z2" s="255"/>
      <c r="AA2" s="256"/>
    </row>
    <row r="3" spans="1:103" ht="14.1" customHeight="1" thickBot="1" x14ac:dyDescent="0.35">
      <c r="X3" s="257"/>
      <c r="Y3" s="258"/>
      <c r="Z3" s="258"/>
      <c r="AA3" s="259"/>
    </row>
    <row r="4" spans="1:103" ht="14.1" customHeight="1" thickTop="1" x14ac:dyDescent="0.3"/>
    <row r="5" spans="1:103" s="13" customFormat="1" ht="14.1" customHeight="1" thickBot="1" x14ac:dyDescent="0.35">
      <c r="A5" s="58" t="s">
        <v>356</v>
      </c>
      <c r="B5"/>
      <c r="C5"/>
      <c r="D5"/>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CQ5"/>
      <c r="CR5"/>
      <c r="CS5"/>
      <c r="CT5"/>
      <c r="CU5"/>
      <c r="CV5"/>
      <c r="CW5"/>
      <c r="CX5"/>
      <c r="CY5"/>
    </row>
    <row r="6" spans="1:103" ht="14.1" customHeight="1" thickTop="1" x14ac:dyDescent="0.3">
      <c r="A6" s="17" t="s">
        <v>82</v>
      </c>
      <c r="B6" s="17">
        <v>1</v>
      </c>
      <c r="C6" s="71">
        <v>3</v>
      </c>
      <c r="D6" s="72">
        <v>5</v>
      </c>
      <c r="E6" s="73">
        <v>7</v>
      </c>
      <c r="F6" s="72">
        <v>9</v>
      </c>
      <c r="G6" s="73">
        <v>11</v>
      </c>
      <c r="H6" s="72">
        <v>13</v>
      </c>
      <c r="I6" s="73">
        <v>15</v>
      </c>
      <c r="J6" s="72">
        <v>17</v>
      </c>
      <c r="K6" s="74">
        <v>19</v>
      </c>
      <c r="L6" s="17">
        <v>21</v>
      </c>
      <c r="M6" s="17">
        <v>23</v>
      </c>
      <c r="N6" s="17">
        <v>25</v>
      </c>
      <c r="O6" s="17">
        <v>27</v>
      </c>
      <c r="P6" s="17">
        <v>29</v>
      </c>
      <c r="Q6" s="17">
        <v>31</v>
      </c>
      <c r="R6" s="17">
        <v>33</v>
      </c>
      <c r="S6" s="17">
        <v>35</v>
      </c>
      <c r="T6" s="17">
        <v>37</v>
      </c>
      <c r="U6" s="17">
        <v>39</v>
      </c>
      <c r="V6" s="17">
        <v>41</v>
      </c>
      <c r="W6" s="71">
        <v>43</v>
      </c>
      <c r="X6" s="72">
        <v>45</v>
      </c>
      <c r="Y6" s="73">
        <v>47</v>
      </c>
      <c r="Z6" s="72">
        <v>49</v>
      </c>
      <c r="AA6" s="73">
        <v>51</v>
      </c>
      <c r="AB6" s="72">
        <v>53</v>
      </c>
      <c r="AC6" s="73">
        <v>55</v>
      </c>
      <c r="AD6" s="72">
        <v>57</v>
      </c>
      <c r="AE6" s="73">
        <v>59</v>
      </c>
      <c r="AF6" s="72">
        <v>61</v>
      </c>
      <c r="AG6" s="73">
        <v>63</v>
      </c>
      <c r="AH6" s="72">
        <v>65</v>
      </c>
      <c r="AI6" s="74">
        <v>67</v>
      </c>
      <c r="AJ6" s="17">
        <v>69</v>
      </c>
      <c r="AK6" s="17">
        <v>71</v>
      </c>
      <c r="AL6" s="17">
        <v>73</v>
      </c>
      <c r="AM6" s="17">
        <v>75</v>
      </c>
      <c r="AN6" s="17">
        <v>77</v>
      </c>
      <c r="AO6" s="17">
        <v>79</v>
      </c>
      <c r="AP6" s="17">
        <v>81</v>
      </c>
      <c r="AQ6" s="17">
        <v>83</v>
      </c>
      <c r="AR6" s="17">
        <v>85</v>
      </c>
      <c r="AS6" s="17">
        <v>87</v>
      </c>
      <c r="AT6" s="17">
        <v>89</v>
      </c>
      <c r="AU6" s="17">
        <v>91</v>
      </c>
      <c r="BF6" s="52">
        <v>1</v>
      </c>
      <c r="BG6" s="52">
        <v>1</v>
      </c>
      <c r="BH6" s="53">
        <v>0.28750000000000003</v>
      </c>
    </row>
    <row r="7" spans="1:103" ht="14.1" customHeight="1" x14ac:dyDescent="0.3">
      <c r="A7" s="59" t="s">
        <v>83</v>
      </c>
      <c r="B7" s="59">
        <v>0.28750000000000003</v>
      </c>
      <c r="C7" s="75">
        <v>0.29166666666666669</v>
      </c>
      <c r="D7" s="76">
        <v>0.30208333333333331</v>
      </c>
      <c r="E7" s="77">
        <v>0.3125</v>
      </c>
      <c r="F7" s="76">
        <v>0.32291666666666669</v>
      </c>
      <c r="G7" s="77">
        <v>0.33333333333333331</v>
      </c>
      <c r="H7" s="76">
        <v>0.34375</v>
      </c>
      <c r="I7" s="77">
        <v>0.35416666666666669</v>
      </c>
      <c r="J7" s="76">
        <v>0.36458333333333331</v>
      </c>
      <c r="K7" s="78">
        <v>0.375</v>
      </c>
      <c r="L7" s="59">
        <v>0.39583333333333331</v>
      </c>
      <c r="M7" s="59">
        <v>0.41597222222222219</v>
      </c>
      <c r="N7" s="59">
        <v>0.4368055555555555</v>
      </c>
      <c r="O7" s="59">
        <v>0.45763888888888887</v>
      </c>
      <c r="P7" s="59">
        <v>0.48055555555555557</v>
      </c>
      <c r="Q7" s="59">
        <v>0.50138888888888888</v>
      </c>
      <c r="R7" s="59">
        <v>0.52222222222222225</v>
      </c>
      <c r="S7" s="59">
        <v>0.54305555555555551</v>
      </c>
      <c r="T7" s="59">
        <v>0.56388888888888888</v>
      </c>
      <c r="U7" s="59">
        <v>0.58402777777777781</v>
      </c>
      <c r="V7" s="59">
        <v>0.60416666666666663</v>
      </c>
      <c r="W7" s="75">
        <v>0.62361111111111112</v>
      </c>
      <c r="X7" s="76">
        <v>0.6381944444444444</v>
      </c>
      <c r="Y7" s="77">
        <v>0.64722222222222225</v>
      </c>
      <c r="Z7" s="76">
        <v>0.65625</v>
      </c>
      <c r="AA7" s="77">
        <v>0.66249999999999998</v>
      </c>
      <c r="AB7" s="76">
        <v>0.67986111111111114</v>
      </c>
      <c r="AC7" s="77">
        <v>0.68819444444444444</v>
      </c>
      <c r="AD7" s="76">
        <v>0.70138888888888884</v>
      </c>
      <c r="AE7" s="77">
        <v>0.70972222222222225</v>
      </c>
      <c r="AF7" s="76">
        <v>0.72152777777777777</v>
      </c>
      <c r="AG7" s="77">
        <v>0.73055555555555562</v>
      </c>
      <c r="AH7" s="76">
        <v>0.74097222222222225</v>
      </c>
      <c r="AI7" s="78">
        <v>0.75138888888888899</v>
      </c>
      <c r="AJ7" s="59">
        <v>0.77638888888888891</v>
      </c>
      <c r="AK7" s="59">
        <v>0.79722222222222217</v>
      </c>
      <c r="AL7" s="59">
        <v>0.81805555555555554</v>
      </c>
      <c r="AM7" s="59">
        <v>0.83888888888888891</v>
      </c>
      <c r="AN7" s="59">
        <v>0.85972222222222217</v>
      </c>
      <c r="AO7" s="59">
        <v>0.87986111111111109</v>
      </c>
      <c r="AP7" s="59">
        <v>0.89930555555555547</v>
      </c>
      <c r="AQ7" s="59">
        <v>0.92083333333333339</v>
      </c>
      <c r="AR7" s="59">
        <v>0.94166666666666676</v>
      </c>
      <c r="AS7" s="59">
        <v>0.96250000000000002</v>
      </c>
      <c r="AT7" s="59">
        <v>0.98333333333333339</v>
      </c>
      <c r="AU7" s="59">
        <v>1.0041666666666667</v>
      </c>
      <c r="BF7" s="54">
        <v>2</v>
      </c>
      <c r="BG7" s="54">
        <v>2</v>
      </c>
      <c r="BH7" s="55">
        <v>0.24236111111111111</v>
      </c>
    </row>
    <row r="8" spans="1:103" ht="14.1" customHeight="1" x14ac:dyDescent="0.3">
      <c r="A8" s="60"/>
      <c r="B8" s="61"/>
      <c r="C8" s="61"/>
      <c r="D8" s="79"/>
      <c r="E8" s="61"/>
      <c r="F8" s="79"/>
      <c r="G8" s="61"/>
      <c r="H8" s="80"/>
      <c r="J8" s="80"/>
      <c r="X8" s="80"/>
      <c r="Z8" s="80"/>
      <c r="AB8" s="80"/>
      <c r="AD8" s="80"/>
      <c r="AF8" s="80"/>
      <c r="AH8" s="80"/>
      <c r="BF8" s="52">
        <v>3</v>
      </c>
      <c r="BG8" s="52">
        <v>1</v>
      </c>
      <c r="BH8" s="53">
        <v>0.29166666666666669</v>
      </c>
    </row>
    <row r="9" spans="1:103" ht="14.1" customHeight="1" x14ac:dyDescent="0.3">
      <c r="A9" s="7" t="s">
        <v>357</v>
      </c>
      <c r="B9" s="20"/>
      <c r="C9" s="23">
        <v>1.8</v>
      </c>
      <c r="D9" s="81">
        <v>1</v>
      </c>
      <c r="E9" s="23">
        <v>4</v>
      </c>
      <c r="F9" s="81">
        <v>2</v>
      </c>
      <c r="G9" s="23">
        <v>4</v>
      </c>
      <c r="H9" s="81">
        <v>3</v>
      </c>
      <c r="I9" s="23">
        <v>4</v>
      </c>
      <c r="J9" s="81">
        <v>2</v>
      </c>
      <c r="K9" s="20">
        <v>2.8</v>
      </c>
      <c r="L9" s="20">
        <v>4</v>
      </c>
      <c r="M9" s="20">
        <v>3</v>
      </c>
      <c r="N9" s="20">
        <v>3</v>
      </c>
      <c r="O9" s="20">
        <v>3.8</v>
      </c>
      <c r="P9" s="20">
        <v>2.8</v>
      </c>
      <c r="Q9" s="20">
        <v>3.8</v>
      </c>
      <c r="R9" s="20">
        <v>4</v>
      </c>
      <c r="S9" s="20">
        <v>3</v>
      </c>
      <c r="T9" s="20">
        <v>3</v>
      </c>
      <c r="U9" s="20">
        <v>3</v>
      </c>
      <c r="V9" s="20">
        <v>2.2000000000000002</v>
      </c>
      <c r="W9" s="23">
        <v>2</v>
      </c>
      <c r="X9" s="81">
        <v>1</v>
      </c>
      <c r="Y9" s="23">
        <v>1</v>
      </c>
      <c r="Z9" s="81">
        <v>0</v>
      </c>
      <c r="AA9" s="23">
        <v>2</v>
      </c>
      <c r="AB9" s="81">
        <v>2</v>
      </c>
      <c r="AC9" s="23">
        <v>1</v>
      </c>
      <c r="AD9" s="81">
        <v>1</v>
      </c>
      <c r="AE9" s="23">
        <v>1</v>
      </c>
      <c r="AF9" s="81">
        <v>3.8</v>
      </c>
      <c r="AG9" s="23">
        <v>0.8</v>
      </c>
      <c r="AH9" s="81">
        <v>1</v>
      </c>
      <c r="AI9" s="20">
        <v>1</v>
      </c>
      <c r="AJ9" s="20">
        <v>1</v>
      </c>
      <c r="AK9" s="20">
        <v>1</v>
      </c>
      <c r="AL9" s="20">
        <v>1</v>
      </c>
      <c r="AM9" s="20">
        <v>2</v>
      </c>
      <c r="AN9" s="20">
        <v>1</v>
      </c>
      <c r="AO9" s="20">
        <v>1</v>
      </c>
      <c r="AP9" s="20">
        <v>0.8</v>
      </c>
      <c r="AQ9" s="20">
        <v>1</v>
      </c>
      <c r="AR9" s="20">
        <v>0</v>
      </c>
      <c r="AS9" s="20">
        <v>0.8</v>
      </c>
      <c r="AT9" s="20">
        <v>0</v>
      </c>
      <c r="AU9" s="20">
        <v>0.8</v>
      </c>
      <c r="BF9" s="54">
        <v>4</v>
      </c>
      <c r="BG9" s="54">
        <v>2</v>
      </c>
      <c r="BH9" s="55">
        <v>0.26666666666666666</v>
      </c>
    </row>
    <row r="10" spans="1:103" ht="14.1" customHeight="1" x14ac:dyDescent="0.3">
      <c r="A10" s="7" t="s">
        <v>358</v>
      </c>
      <c r="B10" s="20"/>
      <c r="C10" s="23">
        <v>2.8</v>
      </c>
      <c r="D10" s="81">
        <v>3</v>
      </c>
      <c r="E10" s="23">
        <v>6</v>
      </c>
      <c r="F10" s="81">
        <v>5</v>
      </c>
      <c r="G10" s="23">
        <v>6.8000000000000007</v>
      </c>
      <c r="H10" s="81">
        <v>5</v>
      </c>
      <c r="I10" s="23">
        <v>8.8000000000000007</v>
      </c>
      <c r="J10" s="81">
        <v>3</v>
      </c>
      <c r="K10" s="20">
        <v>7</v>
      </c>
      <c r="L10" s="20">
        <v>10</v>
      </c>
      <c r="M10" s="20">
        <v>8.8000000000000007</v>
      </c>
      <c r="N10" s="20">
        <v>6</v>
      </c>
      <c r="O10" s="20">
        <v>6</v>
      </c>
      <c r="P10" s="20">
        <v>6.8000000000000007</v>
      </c>
      <c r="Q10" s="20">
        <v>9</v>
      </c>
      <c r="R10" s="20">
        <v>7</v>
      </c>
      <c r="S10" s="20">
        <v>6</v>
      </c>
      <c r="T10" s="20">
        <v>7</v>
      </c>
      <c r="U10" s="20">
        <v>7</v>
      </c>
      <c r="V10" s="20">
        <v>5.8000000000000007</v>
      </c>
      <c r="W10" s="23">
        <v>5</v>
      </c>
      <c r="X10" s="81">
        <v>3</v>
      </c>
      <c r="Y10" s="23">
        <v>2.8</v>
      </c>
      <c r="Z10" s="81">
        <v>0</v>
      </c>
      <c r="AA10" s="23">
        <v>4</v>
      </c>
      <c r="AB10" s="81">
        <v>5</v>
      </c>
      <c r="AC10" s="23">
        <v>3</v>
      </c>
      <c r="AD10" s="81">
        <v>2.8</v>
      </c>
      <c r="AE10" s="23">
        <v>1.8</v>
      </c>
      <c r="AF10" s="81">
        <v>5.8000000000000007</v>
      </c>
      <c r="AG10" s="23">
        <v>2</v>
      </c>
      <c r="AH10" s="81">
        <v>1.8</v>
      </c>
      <c r="AI10" s="20">
        <v>3.8</v>
      </c>
      <c r="AJ10" s="20">
        <v>3</v>
      </c>
      <c r="AK10" s="20">
        <v>2.8</v>
      </c>
      <c r="AL10" s="20">
        <v>2.8</v>
      </c>
      <c r="AM10" s="20">
        <v>3.8</v>
      </c>
      <c r="AN10" s="20">
        <v>2.8</v>
      </c>
      <c r="AO10" s="20">
        <v>2</v>
      </c>
      <c r="AP10" s="20">
        <v>1</v>
      </c>
      <c r="AQ10" s="20">
        <v>2</v>
      </c>
      <c r="AR10" s="20">
        <v>1</v>
      </c>
      <c r="AS10" s="20">
        <v>1</v>
      </c>
      <c r="AT10" s="20">
        <v>1</v>
      </c>
      <c r="AU10" s="20">
        <v>0.8</v>
      </c>
      <c r="BF10" s="52">
        <v>5</v>
      </c>
      <c r="BG10" s="52">
        <v>1</v>
      </c>
      <c r="BH10" s="53">
        <v>0.30208333333333331</v>
      </c>
    </row>
    <row r="11" spans="1:103" ht="14.1" customHeight="1" x14ac:dyDescent="0.3">
      <c r="A11" s="7" t="s">
        <v>359</v>
      </c>
      <c r="B11" s="20"/>
      <c r="C11" s="23">
        <v>4</v>
      </c>
      <c r="D11" s="81">
        <v>4</v>
      </c>
      <c r="E11" s="23">
        <v>10.8</v>
      </c>
      <c r="F11" s="81">
        <v>9</v>
      </c>
      <c r="G11" s="23">
        <v>11.8</v>
      </c>
      <c r="H11" s="81">
        <v>7</v>
      </c>
      <c r="I11" s="23">
        <v>13</v>
      </c>
      <c r="J11" s="81">
        <v>5</v>
      </c>
      <c r="K11" s="20">
        <v>9</v>
      </c>
      <c r="L11" s="20">
        <v>13</v>
      </c>
      <c r="M11" s="20">
        <v>11.8</v>
      </c>
      <c r="N11" s="20">
        <v>9</v>
      </c>
      <c r="O11" s="20">
        <v>10.8</v>
      </c>
      <c r="P11" s="20">
        <v>11</v>
      </c>
      <c r="Q11" s="20">
        <v>13</v>
      </c>
      <c r="R11" s="20">
        <v>10.3</v>
      </c>
      <c r="S11" s="20">
        <v>10.6</v>
      </c>
      <c r="T11" s="20">
        <v>8</v>
      </c>
      <c r="U11" s="20">
        <v>9.8000000000000007</v>
      </c>
      <c r="V11" s="20">
        <v>10.199999999999999</v>
      </c>
      <c r="W11" s="23">
        <v>7</v>
      </c>
      <c r="X11" s="81">
        <v>5</v>
      </c>
      <c r="Y11" s="23">
        <v>4</v>
      </c>
      <c r="Z11" s="81">
        <v>0</v>
      </c>
      <c r="AA11" s="23">
        <v>4</v>
      </c>
      <c r="AB11" s="81">
        <v>6</v>
      </c>
      <c r="AC11" s="23">
        <v>5.8000000000000007</v>
      </c>
      <c r="AD11" s="81">
        <v>3.8</v>
      </c>
      <c r="AE11" s="23">
        <v>4</v>
      </c>
      <c r="AF11" s="81">
        <v>6</v>
      </c>
      <c r="AG11" s="23">
        <v>3</v>
      </c>
      <c r="AH11" s="81">
        <v>2</v>
      </c>
      <c r="AI11" s="20">
        <v>4.8000000000000007</v>
      </c>
      <c r="AJ11" s="20">
        <v>5</v>
      </c>
      <c r="AK11" s="20">
        <v>4</v>
      </c>
      <c r="AL11" s="20">
        <v>4</v>
      </c>
      <c r="AM11" s="20">
        <v>4</v>
      </c>
      <c r="AN11" s="20">
        <v>3</v>
      </c>
      <c r="AO11" s="20">
        <v>2.8</v>
      </c>
      <c r="AP11" s="20">
        <v>1.8</v>
      </c>
      <c r="AQ11" s="20">
        <v>3</v>
      </c>
      <c r="AR11" s="20">
        <v>1.8</v>
      </c>
      <c r="AS11" s="20">
        <v>1</v>
      </c>
      <c r="AT11" s="20">
        <v>1</v>
      </c>
      <c r="AU11" s="20">
        <v>1</v>
      </c>
      <c r="BF11" s="54">
        <v>6</v>
      </c>
      <c r="BG11" s="54">
        <v>2</v>
      </c>
      <c r="BH11" s="55">
        <v>0.28611111111111115</v>
      </c>
    </row>
    <row r="12" spans="1:103" ht="14.1" customHeight="1" x14ac:dyDescent="0.3">
      <c r="A12" s="7" t="s">
        <v>360</v>
      </c>
      <c r="B12" s="20"/>
      <c r="C12" s="23">
        <v>4</v>
      </c>
      <c r="D12" s="81">
        <v>4</v>
      </c>
      <c r="E12" s="23">
        <v>11.8</v>
      </c>
      <c r="F12" s="81">
        <v>10.8</v>
      </c>
      <c r="G12" s="23">
        <v>13</v>
      </c>
      <c r="H12" s="81">
        <v>7.8000000000000007</v>
      </c>
      <c r="I12" s="23">
        <v>13.8</v>
      </c>
      <c r="J12" s="81">
        <v>5.8000000000000007</v>
      </c>
      <c r="K12" s="20">
        <v>11.8</v>
      </c>
      <c r="L12" s="20">
        <v>14</v>
      </c>
      <c r="M12" s="20">
        <v>13.8</v>
      </c>
      <c r="N12" s="20">
        <v>10.6</v>
      </c>
      <c r="O12" s="20">
        <v>11.8</v>
      </c>
      <c r="P12" s="20">
        <v>13</v>
      </c>
      <c r="Q12" s="20">
        <v>15</v>
      </c>
      <c r="R12" s="20">
        <v>10.9</v>
      </c>
      <c r="S12" s="20">
        <v>11</v>
      </c>
      <c r="T12" s="20">
        <v>11.8</v>
      </c>
      <c r="U12" s="20">
        <v>11.8</v>
      </c>
      <c r="V12" s="20">
        <v>11</v>
      </c>
      <c r="W12" s="23">
        <v>7</v>
      </c>
      <c r="X12" s="81">
        <v>5.8000000000000007</v>
      </c>
      <c r="Y12" s="23">
        <v>4.8000000000000007</v>
      </c>
      <c r="Z12" s="81">
        <v>0</v>
      </c>
      <c r="AA12" s="23">
        <v>4.8000000000000007</v>
      </c>
      <c r="AB12" s="81">
        <v>6.8000000000000007</v>
      </c>
      <c r="AC12" s="23">
        <v>6</v>
      </c>
      <c r="AD12" s="81">
        <v>4.8000000000000007</v>
      </c>
      <c r="AE12" s="23">
        <v>4</v>
      </c>
      <c r="AF12" s="81">
        <v>6.8000000000000007</v>
      </c>
      <c r="AG12" s="23">
        <v>3.8</v>
      </c>
      <c r="AH12" s="81">
        <v>3</v>
      </c>
      <c r="AI12" s="20">
        <v>5</v>
      </c>
      <c r="AJ12" s="20">
        <v>5.8000000000000007</v>
      </c>
      <c r="AK12" s="20">
        <v>5</v>
      </c>
      <c r="AL12" s="20">
        <v>5</v>
      </c>
      <c r="AM12" s="20">
        <v>4</v>
      </c>
      <c r="AN12" s="20">
        <v>3</v>
      </c>
      <c r="AO12" s="20">
        <v>3</v>
      </c>
      <c r="AP12" s="20">
        <v>2</v>
      </c>
      <c r="AQ12" s="20">
        <v>3</v>
      </c>
      <c r="AR12" s="20">
        <v>1.8</v>
      </c>
      <c r="AS12" s="20">
        <v>1</v>
      </c>
      <c r="AT12" s="20">
        <v>1</v>
      </c>
      <c r="AU12" s="20">
        <v>1</v>
      </c>
      <c r="BF12" s="52">
        <v>7</v>
      </c>
      <c r="BG12" s="52">
        <v>1</v>
      </c>
      <c r="BH12" s="53">
        <v>0.3125</v>
      </c>
    </row>
    <row r="13" spans="1:103" ht="14.1" customHeight="1" x14ac:dyDescent="0.3">
      <c r="A13" s="7" t="s">
        <v>361</v>
      </c>
      <c r="B13" s="20"/>
      <c r="C13" s="23">
        <v>4</v>
      </c>
      <c r="D13" s="81">
        <v>4</v>
      </c>
      <c r="E13" s="23">
        <v>11.8</v>
      </c>
      <c r="F13" s="81">
        <v>10.8</v>
      </c>
      <c r="G13" s="23">
        <v>15</v>
      </c>
      <c r="H13" s="81">
        <v>8</v>
      </c>
      <c r="I13" s="23">
        <v>15</v>
      </c>
      <c r="J13" s="81">
        <v>5.8000000000000007</v>
      </c>
      <c r="K13" s="20">
        <v>13</v>
      </c>
      <c r="L13" s="20">
        <v>15.8</v>
      </c>
      <c r="M13" s="20">
        <v>15</v>
      </c>
      <c r="N13" s="20">
        <v>11.6</v>
      </c>
      <c r="O13" s="20">
        <v>13.6</v>
      </c>
      <c r="P13" s="20">
        <v>14</v>
      </c>
      <c r="Q13" s="20">
        <v>15</v>
      </c>
      <c r="R13" s="20">
        <v>11.9</v>
      </c>
      <c r="S13" s="20">
        <v>11.8</v>
      </c>
      <c r="T13" s="20">
        <v>12.8</v>
      </c>
      <c r="U13" s="20">
        <v>12</v>
      </c>
      <c r="V13" s="20">
        <v>11.2</v>
      </c>
      <c r="W13" s="23">
        <v>7.8000000000000007</v>
      </c>
      <c r="X13" s="81">
        <v>5.8000000000000007</v>
      </c>
      <c r="Y13" s="23">
        <v>4.8000000000000007</v>
      </c>
      <c r="Z13" s="81">
        <v>0</v>
      </c>
      <c r="AA13" s="23">
        <v>4.8000000000000007</v>
      </c>
      <c r="AB13" s="81">
        <v>7</v>
      </c>
      <c r="AC13" s="23">
        <v>6.8000000000000007</v>
      </c>
      <c r="AD13" s="81">
        <v>4.8000000000000007</v>
      </c>
      <c r="AE13" s="23">
        <v>4</v>
      </c>
      <c r="AF13" s="81">
        <v>7</v>
      </c>
      <c r="AG13" s="23">
        <v>4</v>
      </c>
      <c r="AH13" s="81">
        <v>3</v>
      </c>
      <c r="AI13" s="20">
        <v>5</v>
      </c>
      <c r="AJ13" s="20">
        <v>6</v>
      </c>
      <c r="AK13" s="20">
        <v>5.8000000000000007</v>
      </c>
      <c r="AL13" s="20">
        <v>5.8000000000000007</v>
      </c>
      <c r="AM13" s="20">
        <v>5</v>
      </c>
      <c r="AN13" s="20">
        <v>4</v>
      </c>
      <c r="AO13" s="20">
        <v>3</v>
      </c>
      <c r="AP13" s="20">
        <v>2</v>
      </c>
      <c r="AQ13" s="20">
        <v>3</v>
      </c>
      <c r="AR13" s="20">
        <v>1.8</v>
      </c>
      <c r="AS13" s="20">
        <v>1</v>
      </c>
      <c r="AT13" s="20">
        <v>1.8</v>
      </c>
      <c r="AU13" s="20">
        <v>1</v>
      </c>
      <c r="BF13" s="54">
        <v>8</v>
      </c>
      <c r="BG13" s="54">
        <v>2</v>
      </c>
      <c r="BH13" s="55">
        <v>0.33749999999999997</v>
      </c>
    </row>
    <row r="14" spans="1:103" ht="14.1" customHeight="1" x14ac:dyDescent="0.3">
      <c r="A14" s="7" t="s">
        <v>362</v>
      </c>
      <c r="B14" s="20"/>
      <c r="C14" s="23">
        <v>5</v>
      </c>
      <c r="D14" s="81">
        <v>4</v>
      </c>
      <c r="E14" s="23">
        <v>13.6</v>
      </c>
      <c r="F14" s="81">
        <v>12.8</v>
      </c>
      <c r="G14" s="23">
        <v>15.8</v>
      </c>
      <c r="H14" s="81">
        <v>9.6000000000000014</v>
      </c>
      <c r="I14" s="23">
        <v>16.8</v>
      </c>
      <c r="J14" s="81">
        <v>6.6000000000000014</v>
      </c>
      <c r="K14" s="20">
        <v>15</v>
      </c>
      <c r="L14" s="20">
        <v>17</v>
      </c>
      <c r="M14" s="20">
        <v>17</v>
      </c>
      <c r="N14" s="20">
        <v>12.8</v>
      </c>
      <c r="O14" s="20">
        <v>14</v>
      </c>
      <c r="P14" s="20">
        <v>15</v>
      </c>
      <c r="Q14" s="20">
        <v>15.8</v>
      </c>
      <c r="R14" s="20">
        <v>12.9</v>
      </c>
      <c r="S14" s="20">
        <v>12.8</v>
      </c>
      <c r="T14" s="20">
        <v>14.8</v>
      </c>
      <c r="U14" s="20">
        <v>13</v>
      </c>
      <c r="V14" s="20">
        <v>12</v>
      </c>
      <c r="W14" s="23">
        <v>8.8000000000000007</v>
      </c>
      <c r="X14" s="81">
        <v>5.8000000000000007</v>
      </c>
      <c r="Y14" s="23">
        <v>5</v>
      </c>
      <c r="Z14" s="81">
        <v>0.8</v>
      </c>
      <c r="AA14" s="23">
        <v>5</v>
      </c>
      <c r="AB14" s="81">
        <v>7</v>
      </c>
      <c r="AC14" s="23">
        <v>7</v>
      </c>
      <c r="AD14" s="81">
        <v>4</v>
      </c>
      <c r="AE14" s="23">
        <v>5</v>
      </c>
      <c r="AF14" s="81">
        <v>7</v>
      </c>
      <c r="AG14" s="23">
        <v>5</v>
      </c>
      <c r="AH14" s="81">
        <v>3</v>
      </c>
      <c r="AI14" s="20">
        <v>5.8000000000000007</v>
      </c>
      <c r="AJ14" s="20">
        <v>6</v>
      </c>
      <c r="AK14" s="20">
        <v>6</v>
      </c>
      <c r="AL14" s="20">
        <v>6</v>
      </c>
      <c r="AM14" s="20">
        <v>5.8000000000000007</v>
      </c>
      <c r="AN14" s="20">
        <v>4</v>
      </c>
      <c r="AO14" s="20">
        <v>3</v>
      </c>
      <c r="AP14" s="20">
        <v>2</v>
      </c>
      <c r="AQ14" s="20">
        <v>4</v>
      </c>
      <c r="AR14" s="20">
        <v>2</v>
      </c>
      <c r="AS14" s="20">
        <v>1.8</v>
      </c>
      <c r="AT14" s="20">
        <v>1.8</v>
      </c>
      <c r="AU14" s="20">
        <v>1</v>
      </c>
      <c r="BF14" s="52">
        <v>9</v>
      </c>
      <c r="BG14" s="52">
        <v>1</v>
      </c>
      <c r="BH14" s="53">
        <v>0.32291666666666669</v>
      </c>
    </row>
    <row r="15" spans="1:103" ht="14.1" customHeight="1" x14ac:dyDescent="0.3">
      <c r="A15" s="7" t="s">
        <v>363</v>
      </c>
      <c r="B15" s="20"/>
      <c r="C15" s="23">
        <v>6.8000000000000007</v>
      </c>
      <c r="D15" s="81">
        <v>4.8000000000000007</v>
      </c>
      <c r="E15" s="23">
        <v>13</v>
      </c>
      <c r="F15" s="81">
        <v>14</v>
      </c>
      <c r="G15" s="23">
        <v>17</v>
      </c>
      <c r="H15" s="81">
        <v>9.8000000000000007</v>
      </c>
      <c r="I15" s="23">
        <v>18.8</v>
      </c>
      <c r="J15" s="81">
        <v>6.8000000000000007</v>
      </c>
      <c r="K15" s="20">
        <v>16.8</v>
      </c>
      <c r="L15" s="20">
        <v>18</v>
      </c>
      <c r="M15" s="20">
        <v>18.8</v>
      </c>
      <c r="N15" s="20">
        <v>15</v>
      </c>
      <c r="O15" s="20">
        <v>14.8</v>
      </c>
      <c r="P15" s="20">
        <v>16.8</v>
      </c>
      <c r="Q15" s="20">
        <v>18</v>
      </c>
      <c r="R15" s="20">
        <v>14</v>
      </c>
      <c r="S15" s="20">
        <v>13.8</v>
      </c>
      <c r="T15" s="20">
        <v>16.8</v>
      </c>
      <c r="U15" s="20">
        <v>14</v>
      </c>
      <c r="V15" s="20">
        <v>12.1</v>
      </c>
      <c r="W15" s="23">
        <v>10.6</v>
      </c>
      <c r="X15" s="81">
        <v>6</v>
      </c>
      <c r="Y15" s="23">
        <v>5</v>
      </c>
      <c r="Z15" s="81">
        <v>1.6</v>
      </c>
      <c r="AA15" s="23">
        <v>5</v>
      </c>
      <c r="AB15" s="81">
        <v>7</v>
      </c>
      <c r="AC15" s="23">
        <v>7</v>
      </c>
      <c r="AD15" s="81">
        <v>4.8000000000000007</v>
      </c>
      <c r="AE15" s="23">
        <v>5.8000000000000007</v>
      </c>
      <c r="AF15" s="81">
        <v>7</v>
      </c>
      <c r="AG15" s="23">
        <v>5</v>
      </c>
      <c r="AH15" s="81">
        <v>4</v>
      </c>
      <c r="AI15" s="20">
        <v>7</v>
      </c>
      <c r="AJ15" s="20">
        <v>7</v>
      </c>
      <c r="AK15" s="20">
        <v>6</v>
      </c>
      <c r="AL15" s="20">
        <v>6</v>
      </c>
      <c r="AM15" s="20">
        <v>7</v>
      </c>
      <c r="AN15" s="20">
        <v>6.4</v>
      </c>
      <c r="AO15" s="20">
        <v>3.8</v>
      </c>
      <c r="AP15" s="20">
        <v>2</v>
      </c>
      <c r="AQ15" s="20">
        <v>4</v>
      </c>
      <c r="AR15" s="20">
        <v>2</v>
      </c>
      <c r="AS15" s="20">
        <v>2</v>
      </c>
      <c r="AT15" s="20">
        <v>1.8</v>
      </c>
      <c r="AU15" s="20">
        <v>1</v>
      </c>
      <c r="BF15" s="54">
        <v>10</v>
      </c>
      <c r="BG15" s="54">
        <v>2</v>
      </c>
      <c r="BH15" s="55">
        <v>0.30763888888888891</v>
      </c>
    </row>
    <row r="16" spans="1:103" ht="14.1" customHeight="1" x14ac:dyDescent="0.3">
      <c r="A16" s="7" t="s">
        <v>364</v>
      </c>
      <c r="B16" s="20"/>
      <c r="C16" s="23">
        <v>6</v>
      </c>
      <c r="D16" s="81">
        <v>4</v>
      </c>
      <c r="E16" s="23">
        <v>13</v>
      </c>
      <c r="F16" s="81">
        <v>14</v>
      </c>
      <c r="G16" s="23">
        <v>16.8</v>
      </c>
      <c r="H16" s="81">
        <v>8.8000000000000007</v>
      </c>
      <c r="I16" s="23">
        <v>18.8</v>
      </c>
      <c r="J16" s="81">
        <v>7</v>
      </c>
      <c r="K16" s="20">
        <v>17.8</v>
      </c>
      <c r="L16" s="20">
        <v>20.8</v>
      </c>
      <c r="M16" s="20">
        <v>18</v>
      </c>
      <c r="N16" s="20">
        <v>14.6</v>
      </c>
      <c r="O16" s="20">
        <v>14</v>
      </c>
      <c r="P16" s="20">
        <v>16.8</v>
      </c>
      <c r="Q16" s="20">
        <v>18</v>
      </c>
      <c r="R16" s="20">
        <v>14</v>
      </c>
      <c r="S16" s="20">
        <v>13</v>
      </c>
      <c r="T16" s="20">
        <v>16.399999999999999</v>
      </c>
      <c r="U16" s="20">
        <v>14</v>
      </c>
      <c r="V16" s="20">
        <v>12.8</v>
      </c>
      <c r="W16" s="23">
        <v>11</v>
      </c>
      <c r="X16" s="81">
        <v>7</v>
      </c>
      <c r="Y16" s="23">
        <v>5.8000000000000007</v>
      </c>
      <c r="Z16" s="81">
        <v>1.6</v>
      </c>
      <c r="AA16" s="23">
        <v>5</v>
      </c>
      <c r="AB16" s="81">
        <v>7</v>
      </c>
      <c r="AC16" s="23">
        <v>6</v>
      </c>
      <c r="AD16" s="81">
        <v>5</v>
      </c>
      <c r="AE16" s="23">
        <v>6.8000000000000007</v>
      </c>
      <c r="AF16" s="81">
        <v>7</v>
      </c>
      <c r="AG16" s="23">
        <v>5</v>
      </c>
      <c r="AH16" s="81">
        <v>4</v>
      </c>
      <c r="AI16" s="20">
        <v>7.8000000000000007</v>
      </c>
      <c r="AJ16" s="20">
        <v>8</v>
      </c>
      <c r="AK16" s="20">
        <v>6</v>
      </c>
      <c r="AL16" s="20">
        <v>6.8000000000000007</v>
      </c>
      <c r="AM16" s="20">
        <v>7</v>
      </c>
      <c r="AN16" s="20">
        <v>7.8000000000000007</v>
      </c>
      <c r="AO16" s="20">
        <v>5.8000000000000007</v>
      </c>
      <c r="AP16" s="20">
        <v>3</v>
      </c>
      <c r="AQ16" s="20">
        <v>4</v>
      </c>
      <c r="AR16" s="20">
        <v>3</v>
      </c>
      <c r="AS16" s="20">
        <v>2.8</v>
      </c>
      <c r="AT16" s="20">
        <v>2</v>
      </c>
      <c r="AU16" s="20">
        <v>1</v>
      </c>
      <c r="BF16" s="52">
        <v>11</v>
      </c>
      <c r="BG16" s="52">
        <v>1</v>
      </c>
      <c r="BH16" s="53">
        <v>0.33333333333333331</v>
      </c>
    </row>
    <row r="17" spans="1:60" ht="14.1" customHeight="1" x14ac:dyDescent="0.3">
      <c r="A17" s="7" t="s">
        <v>365</v>
      </c>
      <c r="B17" s="20"/>
      <c r="C17" s="23">
        <v>6</v>
      </c>
      <c r="D17" s="81">
        <v>4</v>
      </c>
      <c r="E17" s="23">
        <v>13</v>
      </c>
      <c r="F17" s="81">
        <v>14</v>
      </c>
      <c r="G17" s="23">
        <v>17</v>
      </c>
      <c r="H17" s="81">
        <v>8.8000000000000007</v>
      </c>
      <c r="I17" s="23">
        <v>18.8</v>
      </c>
      <c r="J17" s="81">
        <v>7</v>
      </c>
      <c r="K17" s="20">
        <v>17.8</v>
      </c>
      <c r="L17" s="20">
        <v>20.8</v>
      </c>
      <c r="M17" s="20">
        <v>18</v>
      </c>
      <c r="N17" s="20">
        <v>14.6</v>
      </c>
      <c r="O17" s="20">
        <v>14</v>
      </c>
      <c r="P17" s="20">
        <v>16.8</v>
      </c>
      <c r="Q17" s="20">
        <v>19</v>
      </c>
      <c r="R17" s="20">
        <v>14.1</v>
      </c>
      <c r="S17" s="20">
        <v>13.8</v>
      </c>
      <c r="T17" s="20">
        <v>16.600000000000001</v>
      </c>
      <c r="U17" s="20">
        <v>14</v>
      </c>
      <c r="V17" s="20">
        <v>12.8</v>
      </c>
      <c r="W17" s="23">
        <v>11.8</v>
      </c>
      <c r="X17" s="81">
        <v>7</v>
      </c>
      <c r="Y17" s="23">
        <v>6.8000000000000007</v>
      </c>
      <c r="Z17" s="81">
        <v>1.6</v>
      </c>
      <c r="AA17" s="23">
        <v>5</v>
      </c>
      <c r="AB17" s="81">
        <v>7</v>
      </c>
      <c r="AC17" s="23">
        <v>6.8000000000000007</v>
      </c>
      <c r="AD17" s="81">
        <v>6</v>
      </c>
      <c r="AE17" s="23">
        <v>7</v>
      </c>
      <c r="AF17" s="81">
        <v>7</v>
      </c>
      <c r="AG17" s="23">
        <v>5</v>
      </c>
      <c r="AH17" s="81">
        <v>4</v>
      </c>
      <c r="AI17" s="20">
        <v>8</v>
      </c>
      <c r="AJ17" s="20">
        <v>8.8000000000000007</v>
      </c>
      <c r="AK17" s="20">
        <v>6.8000000000000007</v>
      </c>
      <c r="AL17" s="20">
        <v>6.8000000000000007</v>
      </c>
      <c r="AM17" s="20">
        <v>7</v>
      </c>
      <c r="AN17" s="20">
        <v>7.8000000000000007</v>
      </c>
      <c r="AO17" s="20">
        <v>5.8000000000000007</v>
      </c>
      <c r="AP17" s="20">
        <v>3</v>
      </c>
      <c r="AQ17" s="20">
        <v>4</v>
      </c>
      <c r="AR17" s="20">
        <v>3</v>
      </c>
      <c r="AS17" s="20">
        <v>2.8</v>
      </c>
      <c r="AT17" s="20">
        <v>2</v>
      </c>
      <c r="AU17" s="20">
        <v>1</v>
      </c>
      <c r="BF17" s="54">
        <v>12</v>
      </c>
      <c r="BG17" s="54">
        <v>2</v>
      </c>
      <c r="BH17" s="55">
        <v>0.35833333333333334</v>
      </c>
    </row>
    <row r="18" spans="1:60" ht="14.1" customHeight="1" x14ac:dyDescent="0.3">
      <c r="A18" s="7" t="s">
        <v>366</v>
      </c>
      <c r="B18" s="20"/>
      <c r="C18" s="23">
        <v>6.8000000000000007</v>
      </c>
      <c r="D18" s="81">
        <v>4</v>
      </c>
      <c r="E18" s="23">
        <v>13.7</v>
      </c>
      <c r="F18" s="81">
        <v>13.8</v>
      </c>
      <c r="G18" s="23">
        <v>17.8</v>
      </c>
      <c r="H18" s="81">
        <v>8</v>
      </c>
      <c r="I18" s="23">
        <v>18.600000000000001</v>
      </c>
      <c r="J18" s="81">
        <v>6</v>
      </c>
      <c r="K18" s="20">
        <v>17.8</v>
      </c>
      <c r="L18" s="20">
        <v>17.7</v>
      </c>
      <c r="M18" s="20">
        <v>17.600000000000001</v>
      </c>
      <c r="N18" s="20">
        <v>10.8</v>
      </c>
      <c r="O18" s="20">
        <v>13</v>
      </c>
      <c r="P18" s="20">
        <v>15</v>
      </c>
      <c r="Q18" s="20">
        <v>16.8</v>
      </c>
      <c r="R18" s="20">
        <v>13.3</v>
      </c>
      <c r="S18" s="20">
        <v>14.6</v>
      </c>
      <c r="T18" s="20">
        <v>14.8</v>
      </c>
      <c r="U18" s="20">
        <v>14</v>
      </c>
      <c r="V18" s="20">
        <v>13.1</v>
      </c>
      <c r="W18" s="23">
        <v>10</v>
      </c>
      <c r="X18" s="81">
        <v>5</v>
      </c>
      <c r="Y18" s="23">
        <v>6.6000000000000014</v>
      </c>
      <c r="Z18" s="81">
        <v>0.8</v>
      </c>
      <c r="AA18" s="23">
        <v>6</v>
      </c>
      <c r="AB18" s="81">
        <v>6.8000000000000007</v>
      </c>
      <c r="AC18" s="23">
        <v>7.6000000000000014</v>
      </c>
      <c r="AD18" s="81">
        <v>6</v>
      </c>
      <c r="AE18" s="23">
        <v>7.8000000000000007</v>
      </c>
      <c r="AF18" s="81">
        <v>7</v>
      </c>
      <c r="AG18" s="23">
        <v>5</v>
      </c>
      <c r="AH18" s="81">
        <v>4</v>
      </c>
      <c r="AI18" s="20">
        <v>9.8000000000000007</v>
      </c>
      <c r="AJ18" s="20">
        <v>6.9</v>
      </c>
      <c r="AK18" s="20">
        <v>7</v>
      </c>
      <c r="AL18" s="20">
        <v>7</v>
      </c>
      <c r="AM18" s="20">
        <v>8</v>
      </c>
      <c r="AN18" s="20">
        <v>7</v>
      </c>
      <c r="AO18" s="20">
        <v>6</v>
      </c>
      <c r="AP18" s="20">
        <v>3</v>
      </c>
      <c r="AQ18" s="20">
        <v>5</v>
      </c>
      <c r="AR18" s="20">
        <v>3.6</v>
      </c>
      <c r="AS18" s="20">
        <v>2</v>
      </c>
      <c r="AT18" s="20">
        <v>2.8</v>
      </c>
      <c r="AU18" s="20">
        <v>1.8</v>
      </c>
      <c r="BF18" s="52">
        <v>13</v>
      </c>
      <c r="BG18" s="52">
        <v>1</v>
      </c>
      <c r="BH18" s="53">
        <v>0.34375</v>
      </c>
    </row>
    <row r="19" spans="1:60" ht="14.1" customHeight="1" x14ac:dyDescent="0.3">
      <c r="A19" s="7" t="s">
        <v>367</v>
      </c>
      <c r="B19" s="20"/>
      <c r="C19" s="23">
        <v>6</v>
      </c>
      <c r="D19" s="81">
        <v>4</v>
      </c>
      <c r="E19" s="23">
        <v>12</v>
      </c>
      <c r="F19" s="81">
        <v>12</v>
      </c>
      <c r="G19" s="23">
        <v>17.8</v>
      </c>
      <c r="H19" s="81">
        <v>6</v>
      </c>
      <c r="I19" s="23">
        <v>15.4</v>
      </c>
      <c r="J19" s="81">
        <v>4.9000000000000004</v>
      </c>
      <c r="K19" s="20">
        <v>15</v>
      </c>
      <c r="L19" s="20">
        <v>17.100000000000001</v>
      </c>
      <c r="M19" s="20">
        <v>17.399999999999999</v>
      </c>
      <c r="N19" s="20">
        <v>9</v>
      </c>
      <c r="O19" s="20">
        <v>11</v>
      </c>
      <c r="P19" s="20">
        <v>11.9</v>
      </c>
      <c r="Q19" s="20">
        <v>14.8</v>
      </c>
      <c r="R19" s="20">
        <v>12</v>
      </c>
      <c r="S19" s="20">
        <v>12</v>
      </c>
      <c r="T19" s="20">
        <v>11</v>
      </c>
      <c r="U19" s="20">
        <v>12</v>
      </c>
      <c r="V19" s="20">
        <v>11.7</v>
      </c>
      <c r="W19" s="23">
        <v>9</v>
      </c>
      <c r="X19" s="81">
        <v>5</v>
      </c>
      <c r="Y19" s="23">
        <v>8</v>
      </c>
      <c r="Z19" s="81">
        <v>0.8</v>
      </c>
      <c r="AA19" s="23">
        <v>8.8000000000000007</v>
      </c>
      <c r="AB19" s="81">
        <v>5</v>
      </c>
      <c r="AC19" s="23">
        <v>8</v>
      </c>
      <c r="AD19" s="81">
        <v>5.6000000000000014</v>
      </c>
      <c r="AE19" s="23">
        <v>9</v>
      </c>
      <c r="AF19" s="81">
        <v>7.6000000000000014</v>
      </c>
      <c r="AG19" s="23">
        <v>6</v>
      </c>
      <c r="AH19" s="81">
        <v>3</v>
      </c>
      <c r="AI19" s="20">
        <v>9.8000000000000007</v>
      </c>
      <c r="AJ19" s="20">
        <v>6.9</v>
      </c>
      <c r="AK19" s="20">
        <v>7</v>
      </c>
      <c r="AL19" s="20">
        <v>5.5</v>
      </c>
      <c r="AM19" s="20">
        <v>10.8</v>
      </c>
      <c r="AN19" s="20">
        <v>7</v>
      </c>
      <c r="AO19" s="20">
        <v>8.8000000000000007</v>
      </c>
      <c r="AP19" s="20">
        <v>4</v>
      </c>
      <c r="AQ19" s="20">
        <v>6.8000000000000007</v>
      </c>
      <c r="AR19" s="20">
        <v>5.8000000000000007</v>
      </c>
      <c r="AS19" s="20">
        <v>4.8000000000000007</v>
      </c>
      <c r="AT19" s="20">
        <v>3</v>
      </c>
      <c r="AU19" s="20">
        <v>2</v>
      </c>
      <c r="BF19" s="54">
        <v>14</v>
      </c>
      <c r="BG19" s="54">
        <v>2</v>
      </c>
      <c r="BH19" s="55">
        <v>0.33194444444444443</v>
      </c>
    </row>
    <row r="20" spans="1:60" ht="14.1" customHeight="1" x14ac:dyDescent="0.3">
      <c r="A20" s="7" t="s">
        <v>368</v>
      </c>
      <c r="B20" s="20"/>
      <c r="C20" s="23">
        <v>6</v>
      </c>
      <c r="D20" s="81">
        <v>5</v>
      </c>
      <c r="E20" s="23">
        <v>14.8</v>
      </c>
      <c r="F20" s="81">
        <v>11.8</v>
      </c>
      <c r="G20" s="23">
        <v>18.8</v>
      </c>
      <c r="H20" s="81">
        <v>6</v>
      </c>
      <c r="I20" s="23">
        <v>16.399999999999999</v>
      </c>
      <c r="J20" s="81">
        <v>4.9000000000000004</v>
      </c>
      <c r="K20" s="20">
        <v>16</v>
      </c>
      <c r="L20" s="20">
        <v>18.100000000000001</v>
      </c>
      <c r="M20" s="20">
        <v>18.8</v>
      </c>
      <c r="N20" s="20">
        <v>8.8000000000000007</v>
      </c>
      <c r="O20" s="20">
        <v>12</v>
      </c>
      <c r="P20" s="20">
        <v>12.5</v>
      </c>
      <c r="Q20" s="20">
        <v>14.8</v>
      </c>
      <c r="R20" s="20">
        <v>13.1</v>
      </c>
      <c r="S20" s="20">
        <v>13</v>
      </c>
      <c r="T20" s="20">
        <v>11.8</v>
      </c>
      <c r="U20" s="20">
        <v>13.6</v>
      </c>
      <c r="V20" s="20">
        <v>11.9</v>
      </c>
      <c r="W20" s="23">
        <v>10.8</v>
      </c>
      <c r="X20" s="81">
        <v>5</v>
      </c>
      <c r="Y20" s="23">
        <v>8</v>
      </c>
      <c r="Z20" s="81">
        <v>0.8</v>
      </c>
      <c r="AA20" s="23">
        <v>9.8000000000000007</v>
      </c>
      <c r="AB20" s="81">
        <v>5.9</v>
      </c>
      <c r="AC20" s="23">
        <v>8.8000000000000007</v>
      </c>
      <c r="AD20" s="81">
        <v>5.7</v>
      </c>
      <c r="AE20" s="23">
        <v>10.6</v>
      </c>
      <c r="AF20" s="81">
        <v>7.9</v>
      </c>
      <c r="AG20" s="23">
        <v>6.8000000000000007</v>
      </c>
      <c r="AH20" s="81">
        <v>3</v>
      </c>
      <c r="AI20" s="20">
        <v>10</v>
      </c>
      <c r="AJ20" s="20">
        <v>7.4</v>
      </c>
      <c r="AK20" s="20">
        <v>7</v>
      </c>
      <c r="AL20" s="20">
        <v>5.9</v>
      </c>
      <c r="AM20" s="20">
        <v>11</v>
      </c>
      <c r="AN20" s="20">
        <v>8</v>
      </c>
      <c r="AO20" s="20">
        <v>7.8000000000000007</v>
      </c>
      <c r="AP20" s="20">
        <v>6</v>
      </c>
      <c r="AQ20" s="20">
        <v>7</v>
      </c>
      <c r="AR20" s="20">
        <v>5</v>
      </c>
      <c r="AS20" s="20">
        <v>4.8000000000000007</v>
      </c>
      <c r="AT20" s="20">
        <v>3</v>
      </c>
      <c r="AU20" s="20">
        <v>3</v>
      </c>
      <c r="BF20" s="52">
        <v>15</v>
      </c>
      <c r="BG20" s="52">
        <v>1</v>
      </c>
      <c r="BH20" s="53">
        <v>0.35416666666666669</v>
      </c>
    </row>
    <row r="21" spans="1:60" ht="14.1" customHeight="1" x14ac:dyDescent="0.3">
      <c r="A21" s="7" t="s">
        <v>369</v>
      </c>
      <c r="B21" s="20"/>
      <c r="C21" s="23">
        <v>6.6000000000000014</v>
      </c>
      <c r="D21" s="81">
        <v>5</v>
      </c>
      <c r="E21" s="23">
        <v>16.8</v>
      </c>
      <c r="F21" s="81">
        <v>11.8</v>
      </c>
      <c r="G21" s="23">
        <v>21</v>
      </c>
      <c r="H21" s="81">
        <v>6</v>
      </c>
      <c r="I21" s="23">
        <v>17</v>
      </c>
      <c r="J21" s="81">
        <v>5</v>
      </c>
      <c r="K21" s="20">
        <v>17.600000000000001</v>
      </c>
      <c r="L21" s="20">
        <v>22.8</v>
      </c>
      <c r="M21" s="20">
        <v>20.8</v>
      </c>
      <c r="N21" s="20">
        <v>10.8</v>
      </c>
      <c r="O21" s="20">
        <v>12</v>
      </c>
      <c r="P21" s="20">
        <v>13.8</v>
      </c>
      <c r="Q21" s="20">
        <v>16.8</v>
      </c>
      <c r="R21" s="20">
        <v>16.3</v>
      </c>
      <c r="S21" s="20">
        <v>16.399999999999999</v>
      </c>
      <c r="T21" s="20">
        <v>11.9</v>
      </c>
      <c r="U21" s="20">
        <v>13</v>
      </c>
      <c r="V21" s="20">
        <v>14.6</v>
      </c>
      <c r="W21" s="23">
        <v>11.4</v>
      </c>
      <c r="X21" s="81">
        <v>5</v>
      </c>
      <c r="Y21" s="23">
        <v>8</v>
      </c>
      <c r="Z21" s="81">
        <v>0.8</v>
      </c>
      <c r="AA21" s="23">
        <v>10.8</v>
      </c>
      <c r="AB21" s="81">
        <v>5</v>
      </c>
      <c r="AC21" s="23">
        <v>10.6</v>
      </c>
      <c r="AD21" s="81">
        <v>5.2</v>
      </c>
      <c r="AE21" s="23">
        <v>11</v>
      </c>
      <c r="AF21" s="81">
        <v>7.2</v>
      </c>
      <c r="AG21" s="23">
        <v>7.8000000000000007</v>
      </c>
      <c r="AH21" s="81">
        <v>3</v>
      </c>
      <c r="AI21" s="20">
        <v>10.8</v>
      </c>
      <c r="AJ21" s="20">
        <v>8</v>
      </c>
      <c r="AK21" s="20">
        <v>7</v>
      </c>
      <c r="AL21" s="20">
        <v>7.6000000000000014</v>
      </c>
      <c r="AM21" s="20">
        <v>11</v>
      </c>
      <c r="AN21" s="20">
        <v>8</v>
      </c>
      <c r="AO21" s="20">
        <v>10.4</v>
      </c>
      <c r="AP21" s="20">
        <v>6</v>
      </c>
      <c r="AQ21" s="20">
        <v>8</v>
      </c>
      <c r="AR21" s="20">
        <v>5.8000000000000007</v>
      </c>
      <c r="AS21" s="20">
        <v>5.8000000000000007</v>
      </c>
      <c r="AT21" s="20">
        <v>3</v>
      </c>
      <c r="AU21" s="20">
        <v>3.8</v>
      </c>
      <c r="BF21" s="54">
        <v>16</v>
      </c>
      <c r="BG21" s="54">
        <v>2</v>
      </c>
      <c r="BH21" s="55">
        <v>0.37916666666666665</v>
      </c>
    </row>
    <row r="22" spans="1:60" ht="14.1" customHeight="1" x14ac:dyDescent="0.3">
      <c r="A22" s="50" t="s">
        <v>325</v>
      </c>
      <c r="B22" s="51">
        <v>8</v>
      </c>
      <c r="C22" s="63">
        <v>21.6</v>
      </c>
      <c r="D22" s="82">
        <v>0</v>
      </c>
      <c r="E22" s="63">
        <v>54.900000000000013</v>
      </c>
      <c r="F22" s="82">
        <v>0</v>
      </c>
      <c r="G22" s="63">
        <v>45.8</v>
      </c>
      <c r="H22" s="82">
        <v>0</v>
      </c>
      <c r="I22" s="63">
        <v>34</v>
      </c>
      <c r="J22" s="82">
        <v>1</v>
      </c>
      <c r="K22" s="51">
        <v>31.6</v>
      </c>
      <c r="L22" s="51">
        <v>47.1</v>
      </c>
      <c r="M22" s="51">
        <v>28.8</v>
      </c>
      <c r="N22" s="51">
        <v>15</v>
      </c>
      <c r="O22" s="51">
        <v>14.7</v>
      </c>
      <c r="P22" s="51">
        <v>31.6</v>
      </c>
      <c r="Q22" s="51">
        <v>23.8</v>
      </c>
      <c r="R22" s="51">
        <v>33.1</v>
      </c>
      <c r="S22" s="51">
        <v>28.6</v>
      </c>
      <c r="T22" s="51">
        <v>27</v>
      </c>
      <c r="U22" s="51">
        <v>25</v>
      </c>
      <c r="V22" s="51">
        <v>27.7</v>
      </c>
      <c r="W22" s="63">
        <v>24.1</v>
      </c>
      <c r="X22" s="82">
        <v>0</v>
      </c>
      <c r="Y22" s="63">
        <v>15.6</v>
      </c>
      <c r="Z22" s="82">
        <v>0</v>
      </c>
      <c r="AA22" s="63">
        <v>21.6</v>
      </c>
      <c r="AB22" s="82">
        <v>0</v>
      </c>
      <c r="AC22" s="63">
        <v>19.399999999999999</v>
      </c>
      <c r="AD22" s="82">
        <v>0</v>
      </c>
      <c r="AE22" s="63">
        <v>26</v>
      </c>
      <c r="AF22" s="82">
        <v>3.8</v>
      </c>
      <c r="AG22" s="63">
        <v>25.6</v>
      </c>
      <c r="AH22" s="82">
        <v>0</v>
      </c>
      <c r="AI22" s="51">
        <v>27.6</v>
      </c>
      <c r="AJ22" s="51">
        <v>23.6</v>
      </c>
      <c r="AK22" s="51">
        <v>26.8</v>
      </c>
      <c r="AL22" s="51">
        <v>20.6</v>
      </c>
      <c r="AM22" s="51">
        <v>27.8</v>
      </c>
      <c r="AN22" s="51">
        <v>20.6</v>
      </c>
      <c r="AO22" s="51">
        <v>25.6</v>
      </c>
      <c r="AP22" s="51">
        <v>21</v>
      </c>
      <c r="AQ22" s="51">
        <v>30</v>
      </c>
      <c r="AR22" s="51">
        <v>26.5</v>
      </c>
      <c r="AS22" s="51">
        <v>19.600000000000001</v>
      </c>
      <c r="AT22" s="51">
        <v>17</v>
      </c>
      <c r="AU22" s="51">
        <v>9.6000000000000014</v>
      </c>
      <c r="BF22" s="52">
        <v>17</v>
      </c>
      <c r="BG22" s="52">
        <v>1</v>
      </c>
      <c r="BH22" s="53">
        <v>0.36458333333333331</v>
      </c>
    </row>
    <row r="23" spans="1:60" ht="14.1" customHeight="1" thickBot="1" x14ac:dyDescent="0.35">
      <c r="A23" s="7" t="s">
        <v>370</v>
      </c>
      <c r="B23" s="20">
        <v>8.8000000000000007</v>
      </c>
      <c r="C23" s="23">
        <v>21.6</v>
      </c>
      <c r="D23" s="83"/>
      <c r="E23" s="23">
        <v>54.900000000000013</v>
      </c>
      <c r="F23" s="83"/>
      <c r="G23" s="23">
        <v>47</v>
      </c>
      <c r="H23" s="83"/>
      <c r="I23" s="23">
        <v>35</v>
      </c>
      <c r="J23" s="83"/>
      <c r="K23" s="20">
        <v>30</v>
      </c>
      <c r="L23" s="20">
        <v>46.1</v>
      </c>
      <c r="M23" s="20">
        <v>29.6</v>
      </c>
      <c r="N23" s="20">
        <v>16</v>
      </c>
      <c r="O23" s="20">
        <v>15</v>
      </c>
      <c r="P23" s="20">
        <v>32.4</v>
      </c>
      <c r="Q23" s="20">
        <v>23.8</v>
      </c>
      <c r="R23" s="20">
        <v>32.1</v>
      </c>
      <c r="S23" s="20">
        <v>29.1</v>
      </c>
      <c r="T23" s="20">
        <v>27.8</v>
      </c>
      <c r="U23" s="20">
        <v>25</v>
      </c>
      <c r="V23" s="20">
        <v>27.2</v>
      </c>
      <c r="W23" s="23">
        <v>23</v>
      </c>
      <c r="X23" s="83"/>
      <c r="Y23" s="23">
        <v>15.6</v>
      </c>
      <c r="Z23" s="83"/>
      <c r="AA23" s="23">
        <v>21.8</v>
      </c>
      <c r="AB23" s="83"/>
      <c r="AC23" s="23">
        <v>19.399999999999999</v>
      </c>
      <c r="AD23" s="83"/>
      <c r="AE23" s="23">
        <v>26</v>
      </c>
      <c r="AF23" s="83"/>
      <c r="AG23" s="23">
        <v>25.8</v>
      </c>
      <c r="AH23" s="83"/>
      <c r="AI23" s="20">
        <v>27.4</v>
      </c>
      <c r="AJ23" s="20">
        <v>23.6</v>
      </c>
      <c r="AK23" s="20">
        <v>27</v>
      </c>
      <c r="AL23" s="20">
        <v>19.8</v>
      </c>
      <c r="AM23" s="20">
        <v>27.8</v>
      </c>
      <c r="AN23" s="20">
        <v>19.2</v>
      </c>
      <c r="AO23" s="20">
        <v>24</v>
      </c>
      <c r="AP23" s="20">
        <v>21</v>
      </c>
      <c r="AQ23" s="20">
        <v>30</v>
      </c>
      <c r="AR23" s="20">
        <v>26.9</v>
      </c>
      <c r="AS23" s="20">
        <v>19.399999999999999</v>
      </c>
      <c r="AT23" s="20">
        <v>17</v>
      </c>
      <c r="AU23" s="20">
        <v>9.6000000000000014</v>
      </c>
      <c r="BF23" s="54">
        <v>18</v>
      </c>
      <c r="BG23" s="54">
        <v>2</v>
      </c>
      <c r="BH23" s="55">
        <v>0.3527777777777778</v>
      </c>
    </row>
    <row r="24" spans="1:60" ht="14.1" customHeight="1" thickTop="1" x14ac:dyDescent="0.3">
      <c r="A24" s="7" t="s">
        <v>371</v>
      </c>
      <c r="B24" s="20">
        <v>8.8000000000000007</v>
      </c>
      <c r="C24" s="20">
        <v>20.100000000000001</v>
      </c>
      <c r="D24" s="20"/>
      <c r="E24" s="20">
        <v>53.3</v>
      </c>
      <c r="F24" s="20"/>
      <c r="G24" s="20">
        <v>38</v>
      </c>
      <c r="H24" s="20"/>
      <c r="I24" s="20">
        <v>22</v>
      </c>
      <c r="J24" s="20"/>
      <c r="K24" s="20">
        <v>22.9</v>
      </c>
      <c r="L24" s="20">
        <v>41.900000000000013</v>
      </c>
      <c r="M24" s="20">
        <v>26.4</v>
      </c>
      <c r="N24" s="20">
        <v>15</v>
      </c>
      <c r="O24" s="20">
        <v>15.7</v>
      </c>
      <c r="P24" s="20">
        <v>24.6</v>
      </c>
      <c r="Q24" s="20">
        <v>23.4</v>
      </c>
      <c r="R24" s="20">
        <v>31.3</v>
      </c>
      <c r="S24" s="20">
        <v>30</v>
      </c>
      <c r="T24" s="20">
        <v>31.9</v>
      </c>
      <c r="U24" s="20">
        <v>26</v>
      </c>
      <c r="V24" s="20">
        <v>38.299999999999997</v>
      </c>
      <c r="W24" s="20">
        <v>27.6</v>
      </c>
      <c r="X24" s="20"/>
      <c r="Y24" s="20">
        <v>18.8</v>
      </c>
      <c r="Z24" s="20"/>
      <c r="AA24" s="20">
        <v>25.5</v>
      </c>
      <c r="AB24" s="20"/>
      <c r="AC24" s="20">
        <v>24.6</v>
      </c>
      <c r="AD24" s="20"/>
      <c r="AE24" s="20">
        <v>26.6</v>
      </c>
      <c r="AF24" s="20"/>
      <c r="AG24" s="20">
        <v>24.8</v>
      </c>
      <c r="AH24" s="20"/>
      <c r="AI24" s="20">
        <v>23.6</v>
      </c>
      <c r="AJ24" s="20">
        <v>20.2</v>
      </c>
      <c r="AK24" s="20">
        <v>22.2</v>
      </c>
      <c r="AL24" s="20">
        <v>17.2</v>
      </c>
      <c r="AM24" s="20">
        <v>24.3</v>
      </c>
      <c r="AN24" s="20">
        <v>16</v>
      </c>
      <c r="AO24" s="20">
        <v>20.8</v>
      </c>
      <c r="AP24" s="20">
        <v>16.8</v>
      </c>
      <c r="AQ24" s="20">
        <v>26.3</v>
      </c>
      <c r="AR24" s="20">
        <v>17.600000000000001</v>
      </c>
      <c r="AS24" s="20">
        <v>15</v>
      </c>
      <c r="AT24" s="20">
        <v>10.6</v>
      </c>
      <c r="AU24" s="20">
        <v>6</v>
      </c>
      <c r="BF24" s="52">
        <v>19</v>
      </c>
      <c r="BG24" s="52">
        <v>1</v>
      </c>
      <c r="BH24" s="53">
        <v>0.375</v>
      </c>
    </row>
    <row r="25" spans="1:60" ht="14.1" customHeight="1" x14ac:dyDescent="0.3">
      <c r="A25" s="7" t="s">
        <v>372</v>
      </c>
      <c r="B25" s="20">
        <v>7.8000000000000007</v>
      </c>
      <c r="C25" s="20">
        <v>15.2</v>
      </c>
      <c r="D25" s="20"/>
      <c r="E25" s="20">
        <v>45</v>
      </c>
      <c r="F25" s="20"/>
      <c r="G25" s="20">
        <v>30.8</v>
      </c>
      <c r="H25" s="20"/>
      <c r="I25" s="20">
        <v>20</v>
      </c>
      <c r="J25" s="20"/>
      <c r="K25" s="20">
        <v>21.6</v>
      </c>
      <c r="L25" s="20">
        <v>32.9</v>
      </c>
      <c r="M25" s="20">
        <v>23.8</v>
      </c>
      <c r="N25" s="20">
        <v>14</v>
      </c>
      <c r="O25" s="20">
        <v>15.9</v>
      </c>
      <c r="P25" s="20">
        <v>28.9</v>
      </c>
      <c r="Q25" s="20">
        <v>24.8</v>
      </c>
      <c r="R25" s="20">
        <v>30.3</v>
      </c>
      <c r="S25" s="20">
        <v>28.2</v>
      </c>
      <c r="T25" s="20">
        <v>32.1</v>
      </c>
      <c r="U25" s="20">
        <v>27</v>
      </c>
      <c r="V25" s="20">
        <v>36.9</v>
      </c>
      <c r="W25" s="20">
        <v>36.799999999999997</v>
      </c>
      <c r="X25" s="20"/>
      <c r="Y25" s="20">
        <v>20.6</v>
      </c>
      <c r="Z25" s="20"/>
      <c r="AA25" s="20">
        <v>28.2</v>
      </c>
      <c r="AB25" s="20"/>
      <c r="AC25" s="20">
        <v>29.6</v>
      </c>
      <c r="AD25" s="20"/>
      <c r="AE25" s="20">
        <v>35.6</v>
      </c>
      <c r="AF25" s="20"/>
      <c r="AG25" s="20">
        <v>26.7</v>
      </c>
      <c r="AH25" s="20"/>
      <c r="AI25" s="20">
        <v>24.4</v>
      </c>
      <c r="AJ25" s="20">
        <v>22</v>
      </c>
      <c r="AK25" s="20">
        <v>20.8</v>
      </c>
      <c r="AL25" s="20">
        <v>16.5</v>
      </c>
      <c r="AM25" s="20">
        <v>22.8</v>
      </c>
      <c r="AN25" s="20">
        <v>14.8</v>
      </c>
      <c r="AO25" s="20">
        <v>20.8</v>
      </c>
      <c r="AP25" s="20">
        <v>15.9</v>
      </c>
      <c r="AQ25" s="20">
        <v>24.7</v>
      </c>
      <c r="AR25" s="20">
        <v>15.3</v>
      </c>
      <c r="AS25" s="20">
        <v>15.6</v>
      </c>
      <c r="AT25" s="20">
        <v>10</v>
      </c>
      <c r="AU25" s="20">
        <v>6.1000000000000014</v>
      </c>
      <c r="BF25" s="54">
        <v>20</v>
      </c>
      <c r="BG25" s="54">
        <v>2</v>
      </c>
      <c r="BH25" s="55">
        <v>0.39930555555555558</v>
      </c>
    </row>
    <row r="26" spans="1:60" ht="14.1" customHeight="1" x14ac:dyDescent="0.3">
      <c r="A26" s="7" t="s">
        <v>373</v>
      </c>
      <c r="B26" s="20">
        <v>6</v>
      </c>
      <c r="C26" s="20">
        <v>10</v>
      </c>
      <c r="D26" s="20"/>
      <c r="E26" s="20">
        <v>29.4</v>
      </c>
      <c r="F26" s="20"/>
      <c r="G26" s="20">
        <v>25</v>
      </c>
      <c r="H26" s="20"/>
      <c r="I26" s="20">
        <v>16.8</v>
      </c>
      <c r="J26" s="20"/>
      <c r="K26" s="20">
        <v>16.7</v>
      </c>
      <c r="L26" s="20">
        <v>22.4</v>
      </c>
      <c r="M26" s="20">
        <v>17</v>
      </c>
      <c r="N26" s="20">
        <v>12.3</v>
      </c>
      <c r="O26" s="20">
        <v>15.3</v>
      </c>
      <c r="P26" s="20">
        <v>24.8</v>
      </c>
      <c r="Q26" s="20">
        <v>27.4</v>
      </c>
      <c r="R26" s="20">
        <v>26.6</v>
      </c>
      <c r="S26" s="20">
        <v>28.6</v>
      </c>
      <c r="T26" s="20">
        <v>31.9</v>
      </c>
      <c r="U26" s="20">
        <v>26.6</v>
      </c>
      <c r="V26" s="20">
        <v>32.799999999999997</v>
      </c>
      <c r="W26" s="20">
        <v>38.400000000000013</v>
      </c>
      <c r="X26" s="20"/>
      <c r="Y26" s="20">
        <v>24.7</v>
      </c>
      <c r="Z26" s="20"/>
      <c r="AA26" s="20">
        <v>28.3</v>
      </c>
      <c r="AB26" s="20"/>
      <c r="AC26" s="20">
        <v>38.299999999999997</v>
      </c>
      <c r="AD26" s="20"/>
      <c r="AE26" s="20">
        <v>48.900000000000013</v>
      </c>
      <c r="AF26" s="20"/>
      <c r="AG26" s="20">
        <v>25.8</v>
      </c>
      <c r="AH26" s="20"/>
      <c r="AI26" s="20">
        <v>25</v>
      </c>
      <c r="AJ26" s="20">
        <v>22.2</v>
      </c>
      <c r="AK26" s="20">
        <v>21.7</v>
      </c>
      <c r="AL26" s="20">
        <v>18</v>
      </c>
      <c r="AM26" s="20">
        <v>23.4</v>
      </c>
      <c r="AN26" s="20">
        <v>17.5</v>
      </c>
      <c r="AO26" s="20">
        <v>22</v>
      </c>
      <c r="AP26" s="20">
        <v>18</v>
      </c>
      <c r="AQ26" s="20">
        <v>26.2</v>
      </c>
      <c r="AR26" s="20">
        <v>15.7</v>
      </c>
      <c r="AS26" s="20">
        <v>15.6</v>
      </c>
      <c r="AT26" s="20">
        <v>9</v>
      </c>
      <c r="AU26" s="20">
        <v>5.2</v>
      </c>
      <c r="BF26" s="52">
        <v>21</v>
      </c>
      <c r="BG26" s="52">
        <v>1</v>
      </c>
      <c r="BH26" s="53">
        <v>0.39583333333333331</v>
      </c>
    </row>
    <row r="27" spans="1:60" ht="14.1" customHeight="1" x14ac:dyDescent="0.3">
      <c r="A27" s="7" t="s">
        <v>374</v>
      </c>
      <c r="B27" s="20">
        <v>6.8000000000000007</v>
      </c>
      <c r="C27" s="20">
        <v>9</v>
      </c>
      <c r="D27" s="20"/>
      <c r="E27" s="20">
        <v>19</v>
      </c>
      <c r="F27" s="20"/>
      <c r="G27" s="20">
        <v>20.8</v>
      </c>
      <c r="H27" s="20"/>
      <c r="I27" s="20">
        <v>15.8</v>
      </c>
      <c r="J27" s="20"/>
      <c r="K27" s="20">
        <v>15.7</v>
      </c>
      <c r="L27" s="20">
        <v>14.8</v>
      </c>
      <c r="M27" s="20">
        <v>16.8</v>
      </c>
      <c r="N27" s="20">
        <v>12.2</v>
      </c>
      <c r="O27" s="20">
        <v>15.3</v>
      </c>
      <c r="P27" s="20">
        <v>19.399999999999999</v>
      </c>
      <c r="Q27" s="20">
        <v>30.8</v>
      </c>
      <c r="R27" s="20">
        <v>20.100000000000001</v>
      </c>
      <c r="S27" s="20">
        <v>28.9</v>
      </c>
      <c r="T27" s="20">
        <v>29.6</v>
      </c>
      <c r="U27" s="20">
        <v>29.1</v>
      </c>
      <c r="V27" s="20">
        <v>34.1</v>
      </c>
      <c r="W27" s="20">
        <v>45.7</v>
      </c>
      <c r="X27" s="20"/>
      <c r="Y27" s="20">
        <v>25.7</v>
      </c>
      <c r="Z27" s="20"/>
      <c r="AA27" s="20">
        <v>29.2</v>
      </c>
      <c r="AB27" s="20"/>
      <c r="AC27" s="20">
        <v>39.5</v>
      </c>
      <c r="AD27" s="20"/>
      <c r="AE27" s="20">
        <v>52.8</v>
      </c>
      <c r="AF27" s="20"/>
      <c r="AG27" s="20">
        <v>26</v>
      </c>
      <c r="AH27" s="20"/>
      <c r="AI27" s="20">
        <v>24.5</v>
      </c>
      <c r="AJ27" s="20">
        <v>22.9</v>
      </c>
      <c r="AK27" s="20">
        <v>21.7</v>
      </c>
      <c r="AL27" s="20">
        <v>18.8</v>
      </c>
      <c r="AM27" s="20">
        <v>24.7</v>
      </c>
      <c r="AN27" s="20">
        <v>17.8</v>
      </c>
      <c r="AO27" s="20">
        <v>22.8</v>
      </c>
      <c r="AP27" s="20">
        <v>18.7</v>
      </c>
      <c r="AQ27" s="20">
        <v>27.2</v>
      </c>
      <c r="AR27" s="20">
        <v>15.7</v>
      </c>
      <c r="AS27" s="20">
        <v>15.6</v>
      </c>
      <c r="AT27" s="20">
        <v>9.4</v>
      </c>
      <c r="AU27" s="20">
        <v>5.2</v>
      </c>
      <c r="BF27" s="54">
        <v>22</v>
      </c>
      <c r="BG27" s="54">
        <v>2</v>
      </c>
      <c r="BH27" s="55">
        <v>0.37361111111111112</v>
      </c>
    </row>
    <row r="28" spans="1:60" ht="14.1" customHeight="1" x14ac:dyDescent="0.3">
      <c r="A28" s="7" t="s">
        <v>375</v>
      </c>
      <c r="B28" s="20">
        <v>7</v>
      </c>
      <c r="C28" s="20">
        <v>9.8000000000000007</v>
      </c>
      <c r="D28" s="20"/>
      <c r="E28" s="20">
        <v>19</v>
      </c>
      <c r="F28" s="20"/>
      <c r="G28" s="20">
        <v>20.8</v>
      </c>
      <c r="H28" s="20"/>
      <c r="I28" s="20">
        <v>16</v>
      </c>
      <c r="J28" s="20"/>
      <c r="K28" s="20">
        <v>14.8</v>
      </c>
      <c r="L28" s="20">
        <v>14.8</v>
      </c>
      <c r="M28" s="20">
        <v>15.8</v>
      </c>
      <c r="N28" s="20">
        <v>12</v>
      </c>
      <c r="O28" s="20">
        <v>15.8</v>
      </c>
      <c r="P28" s="20">
        <v>17.899999999999999</v>
      </c>
      <c r="Q28" s="20">
        <v>27.5</v>
      </c>
      <c r="R28" s="20">
        <v>18.100000000000001</v>
      </c>
      <c r="S28" s="20">
        <v>27.6</v>
      </c>
      <c r="T28" s="20">
        <v>29.8</v>
      </c>
      <c r="U28" s="20">
        <v>25.9</v>
      </c>
      <c r="V28" s="20">
        <v>33.200000000000003</v>
      </c>
      <c r="W28" s="20">
        <v>43.900000000000013</v>
      </c>
      <c r="X28" s="20"/>
      <c r="Y28" s="20">
        <v>24.8</v>
      </c>
      <c r="Z28" s="20"/>
      <c r="AA28" s="20">
        <v>29.3</v>
      </c>
      <c r="AB28" s="20"/>
      <c r="AC28" s="20">
        <v>37.700000000000003</v>
      </c>
      <c r="AD28" s="20"/>
      <c r="AE28" s="20">
        <v>48.8</v>
      </c>
      <c r="AF28" s="20"/>
      <c r="AG28" s="20">
        <v>24</v>
      </c>
      <c r="AH28" s="20"/>
      <c r="AI28" s="20">
        <v>22</v>
      </c>
      <c r="AJ28" s="20">
        <v>20.9</v>
      </c>
      <c r="AK28" s="20">
        <v>18.899999999999999</v>
      </c>
      <c r="AL28" s="20">
        <v>18.7</v>
      </c>
      <c r="AM28" s="20">
        <v>23.7</v>
      </c>
      <c r="AN28" s="20">
        <v>15.8</v>
      </c>
      <c r="AO28" s="20">
        <v>21</v>
      </c>
      <c r="AP28" s="20">
        <v>17</v>
      </c>
      <c r="AQ28" s="20">
        <v>26</v>
      </c>
      <c r="AR28" s="20">
        <v>14.1</v>
      </c>
      <c r="AS28" s="20">
        <v>14.8</v>
      </c>
      <c r="AT28" s="20">
        <v>9</v>
      </c>
      <c r="AU28" s="20">
        <v>4.8000000000000007</v>
      </c>
      <c r="BF28" s="52">
        <v>23</v>
      </c>
      <c r="BG28" s="52">
        <v>1</v>
      </c>
      <c r="BH28" s="53">
        <v>0.41597222222222219</v>
      </c>
    </row>
    <row r="29" spans="1:60" ht="14.1" customHeight="1" x14ac:dyDescent="0.3">
      <c r="A29" s="7" t="s">
        <v>376</v>
      </c>
      <c r="B29" s="20">
        <v>8</v>
      </c>
      <c r="C29" s="20">
        <v>9</v>
      </c>
      <c r="D29" s="20"/>
      <c r="E29" s="20">
        <v>18.3</v>
      </c>
      <c r="F29" s="20"/>
      <c r="G29" s="20">
        <v>18.7</v>
      </c>
      <c r="H29" s="20"/>
      <c r="I29" s="20">
        <v>13.8</v>
      </c>
      <c r="J29" s="20"/>
      <c r="K29" s="20">
        <v>15</v>
      </c>
      <c r="L29" s="20">
        <v>13.3</v>
      </c>
      <c r="M29" s="20">
        <v>16</v>
      </c>
      <c r="N29" s="20">
        <v>12.8</v>
      </c>
      <c r="O29" s="20">
        <v>15</v>
      </c>
      <c r="P29" s="20">
        <v>17.2</v>
      </c>
      <c r="Q29" s="20">
        <v>27</v>
      </c>
      <c r="R29" s="20">
        <v>21</v>
      </c>
      <c r="S29" s="20">
        <v>28.1</v>
      </c>
      <c r="T29" s="20">
        <v>27.8</v>
      </c>
      <c r="U29" s="20">
        <v>26.3</v>
      </c>
      <c r="V29" s="20">
        <v>33.200000000000003</v>
      </c>
      <c r="W29" s="20">
        <v>43.400000000000013</v>
      </c>
      <c r="X29" s="20"/>
      <c r="Y29" s="20">
        <v>24.4</v>
      </c>
      <c r="Z29" s="20"/>
      <c r="AA29" s="20">
        <v>27.9</v>
      </c>
      <c r="AB29" s="20"/>
      <c r="AC29" s="20">
        <v>37</v>
      </c>
      <c r="AD29" s="20"/>
      <c r="AE29" s="20">
        <v>48</v>
      </c>
      <c r="AF29" s="20"/>
      <c r="AG29" s="20">
        <v>22</v>
      </c>
      <c r="AH29" s="20"/>
      <c r="AI29" s="20">
        <v>22</v>
      </c>
      <c r="AJ29" s="20">
        <v>18.5</v>
      </c>
      <c r="AK29" s="20">
        <v>18</v>
      </c>
      <c r="AL29" s="20">
        <v>18.7</v>
      </c>
      <c r="AM29" s="20">
        <v>23.5</v>
      </c>
      <c r="AN29" s="20">
        <v>15.1</v>
      </c>
      <c r="AO29" s="20">
        <v>19.8</v>
      </c>
      <c r="AP29" s="20">
        <v>16.899999999999999</v>
      </c>
      <c r="AQ29" s="20">
        <v>24</v>
      </c>
      <c r="AR29" s="20">
        <v>12.4</v>
      </c>
      <c r="AS29" s="20">
        <v>13.8</v>
      </c>
      <c r="AT29" s="20">
        <v>9</v>
      </c>
      <c r="AU29" s="20">
        <v>4</v>
      </c>
      <c r="BF29" s="54">
        <v>24</v>
      </c>
      <c r="BG29" s="54">
        <v>2</v>
      </c>
      <c r="BH29" s="55">
        <v>0.4201388888888889</v>
      </c>
    </row>
    <row r="30" spans="1:60" ht="14.1" customHeight="1" x14ac:dyDescent="0.3">
      <c r="A30" s="7" t="s">
        <v>377</v>
      </c>
      <c r="B30" s="20">
        <v>8</v>
      </c>
      <c r="C30" s="20">
        <v>10</v>
      </c>
      <c r="D30" s="20"/>
      <c r="E30" s="20">
        <v>25.8</v>
      </c>
      <c r="F30" s="20"/>
      <c r="G30" s="20">
        <v>18.8</v>
      </c>
      <c r="H30" s="20"/>
      <c r="I30" s="20">
        <v>15.8</v>
      </c>
      <c r="J30" s="20"/>
      <c r="K30" s="20">
        <v>16.8</v>
      </c>
      <c r="L30" s="20">
        <v>14.9</v>
      </c>
      <c r="M30" s="20">
        <v>18</v>
      </c>
      <c r="N30" s="20">
        <v>12</v>
      </c>
      <c r="O30" s="20">
        <v>15.8</v>
      </c>
      <c r="P30" s="20">
        <v>20.8</v>
      </c>
      <c r="Q30" s="20">
        <v>26.8</v>
      </c>
      <c r="R30" s="20">
        <v>21</v>
      </c>
      <c r="S30" s="20">
        <v>28.6</v>
      </c>
      <c r="T30" s="20">
        <v>27.4</v>
      </c>
      <c r="U30" s="20">
        <v>27.7</v>
      </c>
      <c r="V30" s="20">
        <v>35</v>
      </c>
      <c r="W30" s="20">
        <v>41.8</v>
      </c>
      <c r="X30" s="20"/>
      <c r="Y30" s="20">
        <v>24.6</v>
      </c>
      <c r="Z30" s="20"/>
      <c r="AA30" s="20">
        <v>29.4</v>
      </c>
      <c r="AB30" s="20"/>
      <c r="AC30" s="20">
        <v>37.700000000000003</v>
      </c>
      <c r="AD30" s="20"/>
      <c r="AE30" s="20">
        <v>46.8</v>
      </c>
      <c r="AF30" s="20"/>
      <c r="AG30" s="20">
        <v>20</v>
      </c>
      <c r="AH30" s="20"/>
      <c r="AI30" s="20">
        <v>21.6</v>
      </c>
      <c r="AJ30" s="20">
        <v>17.3</v>
      </c>
      <c r="AK30" s="20">
        <v>17</v>
      </c>
      <c r="AL30" s="20">
        <v>17.100000000000001</v>
      </c>
      <c r="AM30" s="20">
        <v>22.6</v>
      </c>
      <c r="AN30" s="20">
        <v>14.8</v>
      </c>
      <c r="AO30" s="20">
        <v>18</v>
      </c>
      <c r="AP30" s="20">
        <v>15</v>
      </c>
      <c r="AQ30" s="20">
        <v>22.7</v>
      </c>
      <c r="AR30" s="20">
        <v>11.8</v>
      </c>
      <c r="AS30" s="20">
        <v>11.8</v>
      </c>
      <c r="AT30" s="20">
        <v>7.9</v>
      </c>
      <c r="AU30" s="20">
        <v>3.8</v>
      </c>
      <c r="BF30" s="52">
        <v>25</v>
      </c>
      <c r="BG30" s="52">
        <v>1</v>
      </c>
      <c r="BH30" s="53">
        <v>0.4368055555555555</v>
      </c>
    </row>
    <row r="31" spans="1:60" ht="14.1" customHeight="1" x14ac:dyDescent="0.3">
      <c r="A31" s="7" t="s">
        <v>378</v>
      </c>
      <c r="B31" s="20">
        <v>8.8000000000000007</v>
      </c>
      <c r="C31" s="20">
        <v>11.8</v>
      </c>
      <c r="D31" s="20"/>
      <c r="E31" s="20">
        <v>26</v>
      </c>
      <c r="F31" s="20"/>
      <c r="G31" s="20">
        <v>17.899999999999999</v>
      </c>
      <c r="H31" s="20"/>
      <c r="I31" s="20">
        <v>14.2</v>
      </c>
      <c r="J31" s="20"/>
      <c r="K31" s="20">
        <v>16</v>
      </c>
      <c r="L31" s="20">
        <v>14.8</v>
      </c>
      <c r="M31" s="20">
        <v>16.899999999999999</v>
      </c>
      <c r="N31" s="20">
        <v>11.8</v>
      </c>
      <c r="O31" s="20">
        <v>13.8</v>
      </c>
      <c r="P31" s="20">
        <v>18.600000000000001</v>
      </c>
      <c r="Q31" s="20">
        <v>25.7</v>
      </c>
      <c r="R31" s="20">
        <v>19.899999999999999</v>
      </c>
      <c r="S31" s="20">
        <v>25.6</v>
      </c>
      <c r="T31" s="20">
        <v>24.5</v>
      </c>
      <c r="U31" s="20">
        <v>27.4</v>
      </c>
      <c r="V31" s="20">
        <v>33.200000000000003</v>
      </c>
      <c r="W31" s="20">
        <v>41.6</v>
      </c>
      <c r="X31" s="20"/>
      <c r="Y31" s="20">
        <v>23</v>
      </c>
      <c r="Z31" s="20"/>
      <c r="AA31" s="20">
        <v>28.4</v>
      </c>
      <c r="AB31" s="20"/>
      <c r="AC31" s="20">
        <v>34.200000000000003</v>
      </c>
      <c r="AD31" s="20"/>
      <c r="AE31" s="20">
        <v>44.6</v>
      </c>
      <c r="AF31" s="20"/>
      <c r="AG31" s="20">
        <v>18.8</v>
      </c>
      <c r="AH31" s="20"/>
      <c r="AI31" s="20">
        <v>20.8</v>
      </c>
      <c r="AJ31" s="20">
        <v>16.7</v>
      </c>
      <c r="AK31" s="20">
        <v>15.8</v>
      </c>
      <c r="AL31" s="20">
        <v>17</v>
      </c>
      <c r="AM31" s="20">
        <v>21</v>
      </c>
      <c r="AN31" s="20">
        <v>15.6</v>
      </c>
      <c r="AO31" s="20">
        <v>18.5</v>
      </c>
      <c r="AP31" s="20">
        <v>14.9</v>
      </c>
      <c r="AQ31" s="20">
        <v>20.2</v>
      </c>
      <c r="AR31" s="20">
        <v>10.8</v>
      </c>
      <c r="AS31" s="20">
        <v>11</v>
      </c>
      <c r="AT31" s="20">
        <v>6.9</v>
      </c>
      <c r="AU31" s="20">
        <v>2.8</v>
      </c>
      <c r="BF31" s="54">
        <v>26</v>
      </c>
      <c r="BG31" s="54">
        <v>2</v>
      </c>
      <c r="BH31" s="55">
        <v>0.39444444444444443</v>
      </c>
    </row>
    <row r="32" spans="1:60" ht="14.1" customHeight="1" x14ac:dyDescent="0.3">
      <c r="A32" s="7" t="s">
        <v>379</v>
      </c>
      <c r="B32" s="20">
        <v>10</v>
      </c>
      <c r="C32" s="20">
        <v>12.2</v>
      </c>
      <c r="D32" s="20"/>
      <c r="E32" s="20">
        <v>23.8</v>
      </c>
      <c r="F32" s="20"/>
      <c r="G32" s="20">
        <v>18.2</v>
      </c>
      <c r="H32" s="20"/>
      <c r="I32" s="20">
        <v>14.8</v>
      </c>
      <c r="J32" s="20"/>
      <c r="K32" s="20">
        <v>15</v>
      </c>
      <c r="L32" s="20">
        <v>13</v>
      </c>
      <c r="M32" s="20">
        <v>14.2</v>
      </c>
      <c r="N32" s="20">
        <v>10.9</v>
      </c>
      <c r="O32" s="20">
        <v>12.8</v>
      </c>
      <c r="P32" s="20">
        <v>18.7</v>
      </c>
      <c r="Q32" s="20">
        <v>24.5</v>
      </c>
      <c r="R32" s="20">
        <v>19.5</v>
      </c>
      <c r="S32" s="20">
        <v>23.2</v>
      </c>
      <c r="T32" s="20">
        <v>22.7</v>
      </c>
      <c r="U32" s="20">
        <v>24.8</v>
      </c>
      <c r="V32" s="20">
        <v>31.4</v>
      </c>
      <c r="W32" s="20">
        <v>36.9</v>
      </c>
      <c r="X32" s="20"/>
      <c r="Y32" s="20">
        <v>22.8</v>
      </c>
      <c r="Z32" s="20"/>
      <c r="AA32" s="20">
        <v>27.6</v>
      </c>
      <c r="AB32" s="20"/>
      <c r="AC32" s="20">
        <v>30.8</v>
      </c>
      <c r="AD32" s="20"/>
      <c r="AE32" s="20">
        <v>40.700000000000003</v>
      </c>
      <c r="AF32" s="20"/>
      <c r="AG32" s="20">
        <v>16</v>
      </c>
      <c r="AH32" s="20"/>
      <c r="AI32" s="20">
        <v>18.3</v>
      </c>
      <c r="AJ32" s="20">
        <v>16.2</v>
      </c>
      <c r="AK32" s="20">
        <v>13.6</v>
      </c>
      <c r="AL32" s="20">
        <v>16.399999999999999</v>
      </c>
      <c r="AM32" s="20">
        <v>19.600000000000001</v>
      </c>
      <c r="AN32" s="20">
        <v>14.8</v>
      </c>
      <c r="AO32" s="20">
        <v>16</v>
      </c>
      <c r="AP32" s="20">
        <v>13.6</v>
      </c>
      <c r="AQ32" s="20">
        <v>17.3</v>
      </c>
      <c r="AR32" s="20">
        <v>9.3000000000000007</v>
      </c>
      <c r="AS32" s="20">
        <v>10</v>
      </c>
      <c r="AT32" s="20">
        <v>5.8000000000000007</v>
      </c>
      <c r="AU32" s="20">
        <v>2.8</v>
      </c>
      <c r="BF32" s="52">
        <v>27</v>
      </c>
      <c r="BG32" s="52">
        <v>1</v>
      </c>
      <c r="BH32" s="53">
        <v>0.45763888888888887</v>
      </c>
    </row>
    <row r="33" spans="1:60" ht="14.1" customHeight="1" x14ac:dyDescent="0.3">
      <c r="A33" s="7" t="s">
        <v>380</v>
      </c>
      <c r="B33" s="20">
        <v>10</v>
      </c>
      <c r="C33" s="20">
        <v>12.9</v>
      </c>
      <c r="D33" s="20"/>
      <c r="E33" s="20">
        <v>18.8</v>
      </c>
      <c r="F33" s="20"/>
      <c r="G33" s="20">
        <v>16.600000000000001</v>
      </c>
      <c r="H33" s="20"/>
      <c r="I33" s="20">
        <v>13.6</v>
      </c>
      <c r="J33" s="20"/>
      <c r="K33" s="20">
        <v>14</v>
      </c>
      <c r="L33" s="20">
        <v>12</v>
      </c>
      <c r="M33" s="20">
        <v>14</v>
      </c>
      <c r="N33" s="20">
        <v>10.3</v>
      </c>
      <c r="O33" s="20">
        <v>13.8</v>
      </c>
      <c r="P33" s="20">
        <v>16.399999999999999</v>
      </c>
      <c r="Q33" s="20">
        <v>24.5</v>
      </c>
      <c r="R33" s="20">
        <v>20</v>
      </c>
      <c r="S33" s="20">
        <v>23.7</v>
      </c>
      <c r="T33" s="20">
        <v>24.6</v>
      </c>
      <c r="U33" s="20">
        <v>22.9</v>
      </c>
      <c r="V33" s="20">
        <v>29.9</v>
      </c>
      <c r="W33" s="20">
        <v>36.799999999999997</v>
      </c>
      <c r="X33" s="20"/>
      <c r="Y33" s="20">
        <v>24.6</v>
      </c>
      <c r="Z33" s="20"/>
      <c r="AA33" s="20">
        <v>25.7</v>
      </c>
      <c r="AB33" s="20"/>
      <c r="AC33" s="20">
        <v>30.1</v>
      </c>
      <c r="AD33" s="20"/>
      <c r="AE33" s="20">
        <v>38.900000000000013</v>
      </c>
      <c r="AF33" s="20"/>
      <c r="AG33" s="20">
        <v>15</v>
      </c>
      <c r="AH33" s="20"/>
      <c r="AI33" s="20">
        <v>15.8</v>
      </c>
      <c r="AJ33" s="20">
        <v>15</v>
      </c>
      <c r="AK33" s="20">
        <v>12</v>
      </c>
      <c r="AL33" s="20">
        <v>12.8</v>
      </c>
      <c r="AM33" s="20">
        <v>18.5</v>
      </c>
      <c r="AN33" s="20">
        <v>13</v>
      </c>
      <c r="AO33" s="20">
        <v>13.8</v>
      </c>
      <c r="AP33" s="20">
        <v>11</v>
      </c>
      <c r="AQ33" s="20">
        <v>14.6</v>
      </c>
      <c r="AR33" s="20">
        <v>7.9</v>
      </c>
      <c r="AS33" s="20">
        <v>9</v>
      </c>
      <c r="AT33" s="20">
        <v>5</v>
      </c>
      <c r="AU33" s="20">
        <v>1</v>
      </c>
      <c r="BF33" s="54">
        <v>28</v>
      </c>
      <c r="BG33" s="54">
        <v>2</v>
      </c>
      <c r="BH33" s="55">
        <v>0.41388888888888892</v>
      </c>
    </row>
    <row r="34" spans="1:60" ht="14.1" customHeight="1" x14ac:dyDescent="0.3">
      <c r="A34" s="7" t="s">
        <v>381</v>
      </c>
      <c r="B34" s="20">
        <v>11</v>
      </c>
      <c r="C34" s="20">
        <v>13</v>
      </c>
      <c r="D34" s="20"/>
      <c r="E34" s="20">
        <v>15.1</v>
      </c>
      <c r="F34" s="20"/>
      <c r="G34" s="20">
        <v>15.8</v>
      </c>
      <c r="H34" s="20"/>
      <c r="I34" s="20">
        <v>11.1</v>
      </c>
      <c r="J34" s="20"/>
      <c r="K34" s="20">
        <v>15.8</v>
      </c>
      <c r="L34" s="20">
        <v>12.3</v>
      </c>
      <c r="M34" s="20">
        <v>14</v>
      </c>
      <c r="N34" s="20">
        <v>13.9</v>
      </c>
      <c r="O34" s="20">
        <v>14.9</v>
      </c>
      <c r="P34" s="20">
        <v>18.899999999999999</v>
      </c>
      <c r="Q34" s="20">
        <v>27.2</v>
      </c>
      <c r="R34" s="20">
        <v>19.3</v>
      </c>
      <c r="S34" s="20">
        <v>23.3</v>
      </c>
      <c r="T34" s="20">
        <v>26.9</v>
      </c>
      <c r="U34" s="20">
        <v>24.6</v>
      </c>
      <c r="V34" s="20">
        <v>32.799999999999997</v>
      </c>
      <c r="W34" s="20">
        <v>43.3</v>
      </c>
      <c r="X34" s="20"/>
      <c r="Y34" s="20">
        <v>28.1</v>
      </c>
      <c r="Z34" s="20"/>
      <c r="AA34" s="20">
        <v>29</v>
      </c>
      <c r="AB34" s="20"/>
      <c r="AC34" s="20">
        <v>31.2</v>
      </c>
      <c r="AD34" s="20"/>
      <c r="AE34" s="20">
        <v>38.900000000000013</v>
      </c>
      <c r="AF34" s="20"/>
      <c r="AG34" s="20">
        <v>14.9</v>
      </c>
      <c r="AH34" s="20"/>
      <c r="AI34" s="20">
        <v>15</v>
      </c>
      <c r="AJ34" s="20">
        <v>15.8</v>
      </c>
      <c r="AK34" s="20">
        <v>13.3</v>
      </c>
      <c r="AL34" s="20">
        <v>15.7</v>
      </c>
      <c r="AM34" s="20">
        <v>18.5</v>
      </c>
      <c r="AN34" s="20">
        <v>13</v>
      </c>
      <c r="AO34" s="20">
        <v>13.8</v>
      </c>
      <c r="AP34" s="20">
        <v>10.5</v>
      </c>
      <c r="AQ34" s="20">
        <v>14</v>
      </c>
      <c r="AR34" s="20">
        <v>7.9</v>
      </c>
      <c r="AS34" s="20">
        <v>8.3000000000000007</v>
      </c>
      <c r="AT34" s="20">
        <v>5</v>
      </c>
      <c r="AU34" s="20">
        <v>1</v>
      </c>
      <c r="BF34" s="52">
        <v>29</v>
      </c>
      <c r="BG34" s="52">
        <v>1</v>
      </c>
      <c r="BH34" s="53">
        <v>0.48055555555555557</v>
      </c>
    </row>
    <row r="35" spans="1:60" ht="14.1" customHeight="1" x14ac:dyDescent="0.3">
      <c r="A35" s="7" t="s">
        <v>382</v>
      </c>
      <c r="B35" s="20">
        <v>13</v>
      </c>
      <c r="C35" s="20">
        <v>13</v>
      </c>
      <c r="D35" s="20"/>
      <c r="E35" s="20">
        <v>15.8</v>
      </c>
      <c r="F35" s="20"/>
      <c r="G35" s="20">
        <v>14</v>
      </c>
      <c r="H35" s="20"/>
      <c r="I35" s="20">
        <v>11.9</v>
      </c>
      <c r="J35" s="20"/>
      <c r="K35" s="20">
        <v>15</v>
      </c>
      <c r="L35" s="20">
        <v>13.5</v>
      </c>
      <c r="M35" s="20">
        <v>14</v>
      </c>
      <c r="N35" s="20">
        <v>13.9</v>
      </c>
      <c r="O35" s="20">
        <v>15.4</v>
      </c>
      <c r="P35" s="20">
        <v>19.8</v>
      </c>
      <c r="Q35" s="20">
        <v>26.9</v>
      </c>
      <c r="R35" s="20">
        <v>19.3</v>
      </c>
      <c r="S35" s="20">
        <v>23.5</v>
      </c>
      <c r="T35" s="20">
        <v>27.7</v>
      </c>
      <c r="U35" s="20">
        <v>24.2</v>
      </c>
      <c r="V35" s="20">
        <v>32.799999999999997</v>
      </c>
      <c r="W35" s="20">
        <v>43.5</v>
      </c>
      <c r="X35" s="20"/>
      <c r="Y35" s="20">
        <v>28.8</v>
      </c>
      <c r="Z35" s="20"/>
      <c r="AA35" s="20">
        <v>29.8</v>
      </c>
      <c r="AB35" s="20"/>
      <c r="AC35" s="20">
        <v>31.2</v>
      </c>
      <c r="AD35" s="20"/>
      <c r="AE35" s="20">
        <v>38.1</v>
      </c>
      <c r="AF35" s="20"/>
      <c r="AG35" s="20">
        <v>14.8</v>
      </c>
      <c r="AH35" s="20"/>
      <c r="AI35" s="20">
        <v>14.5</v>
      </c>
      <c r="AJ35" s="20">
        <v>14.6</v>
      </c>
      <c r="AK35" s="20">
        <v>13</v>
      </c>
      <c r="AL35" s="20">
        <v>15</v>
      </c>
      <c r="AM35" s="20">
        <v>15.9</v>
      </c>
      <c r="AN35" s="20">
        <v>12.8</v>
      </c>
      <c r="AO35" s="20">
        <v>12.8</v>
      </c>
      <c r="AP35" s="20">
        <v>10.5</v>
      </c>
      <c r="AQ35" s="20">
        <v>13.6</v>
      </c>
      <c r="AR35" s="20">
        <v>8.7000000000000011</v>
      </c>
      <c r="AS35" s="20">
        <v>8.3000000000000007</v>
      </c>
      <c r="AT35" s="20">
        <v>5</v>
      </c>
      <c r="AU35" s="20">
        <v>1</v>
      </c>
      <c r="BF35" s="54">
        <v>30</v>
      </c>
      <c r="BG35" s="54">
        <v>2</v>
      </c>
      <c r="BH35" s="55">
        <v>0.43472222222222223</v>
      </c>
    </row>
    <row r="36" spans="1:60" ht="14.1" customHeight="1" x14ac:dyDescent="0.3">
      <c r="A36" s="7" t="s">
        <v>383</v>
      </c>
      <c r="B36" s="20">
        <v>13</v>
      </c>
      <c r="C36" s="20">
        <v>12</v>
      </c>
      <c r="D36" s="20"/>
      <c r="E36" s="20">
        <v>14.8</v>
      </c>
      <c r="F36" s="20"/>
      <c r="G36" s="20">
        <v>14.1</v>
      </c>
      <c r="H36" s="20"/>
      <c r="I36" s="20">
        <v>12</v>
      </c>
      <c r="J36" s="20"/>
      <c r="K36" s="20">
        <v>15</v>
      </c>
      <c r="L36" s="20">
        <v>14.3</v>
      </c>
      <c r="M36" s="20">
        <v>14</v>
      </c>
      <c r="N36" s="20">
        <v>13.1</v>
      </c>
      <c r="O36" s="20">
        <v>14.7</v>
      </c>
      <c r="P36" s="20">
        <v>19.100000000000001</v>
      </c>
      <c r="Q36" s="20">
        <v>27.2</v>
      </c>
      <c r="R36" s="20">
        <v>18.3</v>
      </c>
      <c r="S36" s="20">
        <v>22.5</v>
      </c>
      <c r="T36" s="20">
        <v>23.8</v>
      </c>
      <c r="U36" s="20">
        <v>24</v>
      </c>
      <c r="V36" s="20">
        <v>27.4</v>
      </c>
      <c r="W36" s="20">
        <v>44.1</v>
      </c>
      <c r="X36" s="20"/>
      <c r="Y36" s="20">
        <v>29.2</v>
      </c>
      <c r="Z36" s="20"/>
      <c r="AA36" s="20">
        <v>32.700000000000003</v>
      </c>
      <c r="AB36" s="20"/>
      <c r="AC36" s="20">
        <v>32.4</v>
      </c>
      <c r="AD36" s="20"/>
      <c r="AE36" s="20">
        <v>37</v>
      </c>
      <c r="AF36" s="20"/>
      <c r="AG36" s="20">
        <v>16.399999999999999</v>
      </c>
      <c r="AH36" s="20"/>
      <c r="AI36" s="20">
        <v>13.9</v>
      </c>
      <c r="AJ36" s="20">
        <v>13.7</v>
      </c>
      <c r="AK36" s="20">
        <v>12.3</v>
      </c>
      <c r="AL36" s="20">
        <v>15</v>
      </c>
      <c r="AM36" s="20">
        <v>15.8</v>
      </c>
      <c r="AN36" s="20">
        <v>12.6</v>
      </c>
      <c r="AO36" s="20">
        <v>12</v>
      </c>
      <c r="AP36" s="20">
        <v>9.8000000000000007</v>
      </c>
      <c r="AQ36" s="20">
        <v>12.6</v>
      </c>
      <c r="AR36" s="20">
        <v>7.8000000000000007</v>
      </c>
      <c r="AS36" s="20">
        <v>8.3000000000000007</v>
      </c>
      <c r="AT36" s="20">
        <v>4.8000000000000007</v>
      </c>
      <c r="AU36" s="20">
        <v>1</v>
      </c>
      <c r="BF36" s="52">
        <v>31</v>
      </c>
      <c r="BG36" s="52">
        <v>1</v>
      </c>
      <c r="BH36" s="53">
        <v>0.50138888888888888</v>
      </c>
    </row>
    <row r="37" spans="1:60" ht="14.1" customHeight="1" x14ac:dyDescent="0.3">
      <c r="A37" s="7" t="s">
        <v>384</v>
      </c>
      <c r="B37" s="20">
        <v>11</v>
      </c>
      <c r="C37" s="20">
        <v>8</v>
      </c>
      <c r="D37" s="20"/>
      <c r="E37" s="20">
        <v>9</v>
      </c>
      <c r="F37" s="20"/>
      <c r="G37" s="20">
        <v>8</v>
      </c>
      <c r="H37" s="20"/>
      <c r="I37" s="20">
        <v>9.8000000000000007</v>
      </c>
      <c r="J37" s="20"/>
      <c r="K37" s="20">
        <v>11.9</v>
      </c>
      <c r="L37" s="20">
        <v>13.7</v>
      </c>
      <c r="M37" s="20">
        <v>14</v>
      </c>
      <c r="N37" s="20">
        <v>13</v>
      </c>
      <c r="O37" s="20">
        <v>14</v>
      </c>
      <c r="P37" s="20">
        <v>20.100000000000001</v>
      </c>
      <c r="Q37" s="20">
        <v>28.6</v>
      </c>
      <c r="R37" s="20">
        <v>19.3</v>
      </c>
      <c r="S37" s="20">
        <v>22.8</v>
      </c>
      <c r="T37" s="20">
        <v>24</v>
      </c>
      <c r="U37" s="20">
        <v>23</v>
      </c>
      <c r="V37" s="20">
        <v>26.8</v>
      </c>
      <c r="W37" s="20">
        <v>45.7</v>
      </c>
      <c r="X37" s="20"/>
      <c r="Y37" s="20">
        <v>29</v>
      </c>
      <c r="Z37" s="20"/>
      <c r="AA37" s="20">
        <v>38.799999999999997</v>
      </c>
      <c r="AB37" s="20"/>
      <c r="AC37" s="20">
        <v>35.200000000000003</v>
      </c>
      <c r="AD37" s="20"/>
      <c r="AE37" s="20">
        <v>36.799999999999997</v>
      </c>
      <c r="AF37" s="20"/>
      <c r="AG37" s="20">
        <v>16.399999999999999</v>
      </c>
      <c r="AH37" s="20"/>
      <c r="AI37" s="20">
        <v>13.1</v>
      </c>
      <c r="AJ37" s="20">
        <v>14</v>
      </c>
      <c r="AK37" s="20">
        <v>11.8</v>
      </c>
      <c r="AL37" s="20">
        <v>15</v>
      </c>
      <c r="AM37" s="20">
        <v>15.8</v>
      </c>
      <c r="AN37" s="20">
        <v>12.8</v>
      </c>
      <c r="AO37" s="20">
        <v>12</v>
      </c>
      <c r="AP37" s="20">
        <v>9.8000000000000007</v>
      </c>
      <c r="AQ37" s="20">
        <v>13.3</v>
      </c>
      <c r="AR37" s="20">
        <v>8</v>
      </c>
      <c r="AS37" s="20">
        <v>8.1</v>
      </c>
      <c r="AT37" s="20">
        <v>4.8000000000000007</v>
      </c>
      <c r="AU37" s="20">
        <v>1</v>
      </c>
      <c r="BF37" s="54">
        <v>32</v>
      </c>
      <c r="BG37" s="54">
        <v>2</v>
      </c>
      <c r="BH37" s="55">
        <v>0.45555555555555555</v>
      </c>
    </row>
    <row r="38" spans="1:60" ht="14.1" customHeight="1" x14ac:dyDescent="0.3">
      <c r="A38" s="7" t="s">
        <v>385</v>
      </c>
      <c r="B38" s="20">
        <v>12</v>
      </c>
      <c r="C38" s="20">
        <v>8</v>
      </c>
      <c r="D38" s="20"/>
      <c r="E38" s="20">
        <v>9</v>
      </c>
      <c r="F38" s="20"/>
      <c r="G38" s="20">
        <v>8</v>
      </c>
      <c r="H38" s="20"/>
      <c r="I38" s="20">
        <v>9</v>
      </c>
      <c r="J38" s="20"/>
      <c r="K38" s="20">
        <v>13.8</v>
      </c>
      <c r="L38" s="20">
        <v>12.7</v>
      </c>
      <c r="M38" s="20">
        <v>13.8</v>
      </c>
      <c r="N38" s="20">
        <v>11.8</v>
      </c>
      <c r="O38" s="20">
        <v>13.8</v>
      </c>
      <c r="P38" s="20">
        <v>21</v>
      </c>
      <c r="Q38" s="20">
        <v>32.200000000000003</v>
      </c>
      <c r="R38" s="20">
        <v>21.5</v>
      </c>
      <c r="S38" s="20">
        <v>21.8</v>
      </c>
      <c r="T38" s="20">
        <v>25.7</v>
      </c>
      <c r="U38" s="20">
        <v>22.6</v>
      </c>
      <c r="V38" s="20">
        <v>25.2</v>
      </c>
      <c r="W38" s="20">
        <v>41.1</v>
      </c>
      <c r="X38" s="20"/>
      <c r="Y38" s="20">
        <v>28.6</v>
      </c>
      <c r="Z38" s="20"/>
      <c r="AA38" s="20">
        <v>40.400000000000013</v>
      </c>
      <c r="AB38" s="20"/>
      <c r="AC38" s="20">
        <v>36.6</v>
      </c>
      <c r="AD38" s="20"/>
      <c r="AE38" s="20">
        <v>33.9</v>
      </c>
      <c r="AF38" s="20"/>
      <c r="AG38" s="20">
        <v>15.6</v>
      </c>
      <c r="AH38" s="20"/>
      <c r="AI38" s="20">
        <v>13.8</v>
      </c>
      <c r="AJ38" s="20">
        <v>13.9</v>
      </c>
      <c r="AK38" s="20">
        <v>10.9</v>
      </c>
      <c r="AL38" s="20">
        <v>11</v>
      </c>
      <c r="AM38" s="20">
        <v>14.7</v>
      </c>
      <c r="AN38" s="20">
        <v>10.9</v>
      </c>
      <c r="AO38" s="20">
        <v>12</v>
      </c>
      <c r="AP38" s="20">
        <v>9.3000000000000007</v>
      </c>
      <c r="AQ38" s="20">
        <v>11.8</v>
      </c>
      <c r="AR38" s="20">
        <v>7</v>
      </c>
      <c r="AS38" s="20">
        <v>8.1</v>
      </c>
      <c r="AT38" s="20">
        <v>4.1000000000000014</v>
      </c>
      <c r="AU38" s="20">
        <v>0</v>
      </c>
      <c r="BF38" s="52">
        <v>33</v>
      </c>
      <c r="BG38" s="52">
        <v>1</v>
      </c>
      <c r="BH38" s="53">
        <v>0.52222222222222225</v>
      </c>
    </row>
    <row r="39" spans="1:60" ht="14.1" customHeight="1" x14ac:dyDescent="0.3">
      <c r="A39" s="7" t="s">
        <v>386</v>
      </c>
      <c r="B39" s="20">
        <v>7.8000000000000007</v>
      </c>
      <c r="C39" s="20">
        <v>10</v>
      </c>
      <c r="D39" s="20"/>
      <c r="E39" s="20">
        <v>11.6</v>
      </c>
      <c r="F39" s="20"/>
      <c r="G39" s="20">
        <v>11.3</v>
      </c>
      <c r="H39" s="20"/>
      <c r="I39" s="20">
        <v>5.1000000000000014</v>
      </c>
      <c r="J39" s="20"/>
      <c r="K39" s="20">
        <v>10.199999999999999</v>
      </c>
      <c r="L39" s="20">
        <v>8.9</v>
      </c>
      <c r="M39" s="20">
        <v>8.8000000000000007</v>
      </c>
      <c r="N39" s="20">
        <v>8</v>
      </c>
      <c r="O39" s="20">
        <v>11.8</v>
      </c>
      <c r="P39" s="20">
        <v>18.399999999999999</v>
      </c>
      <c r="Q39" s="20">
        <v>32.799999999999997</v>
      </c>
      <c r="R39" s="20">
        <v>17.899999999999999</v>
      </c>
      <c r="S39" s="20">
        <v>19.8</v>
      </c>
      <c r="T39" s="20">
        <v>21.4</v>
      </c>
      <c r="U39" s="20">
        <v>18.899999999999999</v>
      </c>
      <c r="V39" s="20">
        <v>22</v>
      </c>
      <c r="W39" s="20">
        <v>33.6</v>
      </c>
      <c r="X39" s="20"/>
      <c r="Y39" s="20">
        <v>29.2</v>
      </c>
      <c r="Z39" s="20"/>
      <c r="AA39" s="20">
        <v>35.5</v>
      </c>
      <c r="AB39" s="20"/>
      <c r="AC39" s="20">
        <v>27.1</v>
      </c>
      <c r="AD39" s="20"/>
      <c r="AE39" s="20">
        <v>23.9</v>
      </c>
      <c r="AF39" s="20"/>
      <c r="AG39" s="20">
        <v>11.8</v>
      </c>
      <c r="AH39" s="20"/>
      <c r="AI39" s="20">
        <v>10.3</v>
      </c>
      <c r="AJ39" s="20">
        <v>9.7000000000000011</v>
      </c>
      <c r="AK39" s="20">
        <v>6.8000000000000007</v>
      </c>
      <c r="AL39" s="20">
        <v>9.4</v>
      </c>
      <c r="AM39" s="20">
        <v>13.4</v>
      </c>
      <c r="AN39" s="20">
        <v>12.1</v>
      </c>
      <c r="AO39" s="20">
        <v>12.2</v>
      </c>
      <c r="AP39" s="20">
        <v>8.8000000000000007</v>
      </c>
      <c r="AQ39" s="20">
        <v>12.1</v>
      </c>
      <c r="AR39" s="20">
        <v>6.8000000000000007</v>
      </c>
      <c r="AS39" s="20">
        <v>8.1</v>
      </c>
      <c r="AT39" s="20">
        <v>4</v>
      </c>
      <c r="AU39" s="20">
        <v>0</v>
      </c>
      <c r="BF39" s="54">
        <v>34</v>
      </c>
      <c r="BG39" s="54">
        <v>2</v>
      </c>
      <c r="BH39" s="55">
        <v>0.47638888888888892</v>
      </c>
    </row>
    <row r="40" spans="1:60" ht="14.1" customHeight="1" x14ac:dyDescent="0.3">
      <c r="A40" s="7" t="s">
        <v>387</v>
      </c>
      <c r="B40" s="20">
        <v>7.8000000000000007</v>
      </c>
      <c r="C40" s="20">
        <v>10</v>
      </c>
      <c r="D40" s="20"/>
      <c r="E40" s="20">
        <v>11.6</v>
      </c>
      <c r="F40" s="20"/>
      <c r="G40" s="20">
        <v>10</v>
      </c>
      <c r="H40" s="20"/>
      <c r="I40" s="20">
        <v>5.8000000000000007</v>
      </c>
      <c r="J40" s="20"/>
      <c r="K40" s="20">
        <v>10.199999999999999</v>
      </c>
      <c r="L40" s="20">
        <v>8.9</v>
      </c>
      <c r="M40" s="20">
        <v>8</v>
      </c>
      <c r="N40" s="20">
        <v>8</v>
      </c>
      <c r="O40" s="20">
        <v>11.8</v>
      </c>
      <c r="P40" s="20">
        <v>18.7</v>
      </c>
      <c r="Q40" s="20">
        <v>32.799999999999997</v>
      </c>
      <c r="R40" s="20">
        <v>17.399999999999999</v>
      </c>
      <c r="S40" s="20">
        <v>18.399999999999999</v>
      </c>
      <c r="T40" s="20">
        <v>19.8</v>
      </c>
      <c r="U40" s="20">
        <v>18.899999999999999</v>
      </c>
      <c r="V40" s="20">
        <v>21.8</v>
      </c>
      <c r="W40" s="20">
        <v>35.200000000000003</v>
      </c>
      <c r="X40" s="20"/>
      <c r="Y40" s="20">
        <v>28.6</v>
      </c>
      <c r="Z40" s="20"/>
      <c r="AA40" s="20">
        <v>34.9</v>
      </c>
      <c r="AB40" s="20"/>
      <c r="AC40" s="20">
        <v>27.1</v>
      </c>
      <c r="AD40" s="20"/>
      <c r="AE40" s="20">
        <v>23.9</v>
      </c>
      <c r="AF40" s="20"/>
      <c r="AG40" s="20">
        <v>11.8</v>
      </c>
      <c r="AH40" s="20"/>
      <c r="AI40" s="20">
        <v>10</v>
      </c>
      <c r="AJ40" s="20">
        <v>9.7000000000000011</v>
      </c>
      <c r="AK40" s="20">
        <v>6.8000000000000007</v>
      </c>
      <c r="AL40" s="20">
        <v>9</v>
      </c>
      <c r="AM40" s="20">
        <v>13.4</v>
      </c>
      <c r="AN40" s="20">
        <v>12.1</v>
      </c>
      <c r="AO40" s="20">
        <v>12.2</v>
      </c>
      <c r="AP40" s="20">
        <v>8.8000000000000007</v>
      </c>
      <c r="AQ40" s="20">
        <v>12.9</v>
      </c>
      <c r="AR40" s="20">
        <v>6.8000000000000007</v>
      </c>
      <c r="AS40" s="20">
        <v>8.1</v>
      </c>
      <c r="AT40" s="20">
        <v>4</v>
      </c>
      <c r="AU40" s="20"/>
      <c r="BF40" s="52">
        <v>35</v>
      </c>
      <c r="BG40" s="52">
        <v>1</v>
      </c>
      <c r="BH40" s="53">
        <v>0.54305555555555551</v>
      </c>
    </row>
    <row r="41" spans="1:60" ht="14.1" customHeight="1" x14ac:dyDescent="0.3">
      <c r="A41" s="7" t="s">
        <v>388</v>
      </c>
      <c r="B41" s="20">
        <v>5</v>
      </c>
      <c r="C41" s="20">
        <v>7</v>
      </c>
      <c r="D41" s="20"/>
      <c r="E41" s="20">
        <v>10</v>
      </c>
      <c r="F41" s="20"/>
      <c r="G41" s="20">
        <v>9.7000000000000011</v>
      </c>
      <c r="H41" s="20"/>
      <c r="I41" s="20">
        <v>5.1000000000000014</v>
      </c>
      <c r="J41" s="20"/>
      <c r="K41" s="20">
        <v>10.199999999999999</v>
      </c>
      <c r="L41" s="20">
        <v>8.9</v>
      </c>
      <c r="M41" s="20">
        <v>8</v>
      </c>
      <c r="N41" s="20">
        <v>7.3000000000000007</v>
      </c>
      <c r="O41" s="20">
        <v>11</v>
      </c>
      <c r="P41" s="20">
        <v>17.899999999999999</v>
      </c>
      <c r="Q41" s="20">
        <v>32.6</v>
      </c>
      <c r="R41" s="20">
        <v>16.899999999999999</v>
      </c>
      <c r="S41" s="20">
        <v>18.399999999999999</v>
      </c>
      <c r="T41" s="20">
        <v>19.8</v>
      </c>
      <c r="U41" s="20">
        <v>17.8</v>
      </c>
      <c r="V41" s="20">
        <v>21.8</v>
      </c>
      <c r="W41" s="20">
        <v>35.299999999999997</v>
      </c>
      <c r="X41" s="20"/>
      <c r="Y41" s="20">
        <v>29.4</v>
      </c>
      <c r="Z41" s="20"/>
      <c r="AA41" s="20">
        <v>34.9</v>
      </c>
      <c r="AB41" s="20"/>
      <c r="AC41" s="20">
        <v>27.7</v>
      </c>
      <c r="AD41" s="20"/>
      <c r="AE41" s="20">
        <v>24.1</v>
      </c>
      <c r="AF41" s="20"/>
      <c r="AG41" s="20">
        <v>11.1</v>
      </c>
      <c r="AH41" s="20"/>
      <c r="AI41" s="20">
        <v>10</v>
      </c>
      <c r="AJ41" s="20">
        <v>9.9</v>
      </c>
      <c r="AK41" s="20">
        <v>7.2</v>
      </c>
      <c r="AL41" s="20">
        <v>9</v>
      </c>
      <c r="AM41" s="20">
        <v>13.4</v>
      </c>
      <c r="AN41" s="20">
        <v>13.1</v>
      </c>
      <c r="AO41" s="20">
        <v>11.8</v>
      </c>
      <c r="AP41" s="20">
        <v>9</v>
      </c>
      <c r="AQ41" s="20">
        <v>12.8</v>
      </c>
      <c r="AR41" s="20">
        <v>6.8000000000000007</v>
      </c>
      <c r="AS41" s="20">
        <v>8.1</v>
      </c>
      <c r="AT41" s="20">
        <v>4</v>
      </c>
      <c r="AU41" s="20"/>
      <c r="BF41" s="54">
        <v>36</v>
      </c>
      <c r="BG41" s="54">
        <v>2</v>
      </c>
      <c r="BH41" s="55">
        <v>0.49722222222222223</v>
      </c>
    </row>
    <row r="42" spans="1:60" ht="14.1" customHeight="1" x14ac:dyDescent="0.3">
      <c r="A42" s="7" t="s">
        <v>389</v>
      </c>
      <c r="B42" s="20">
        <v>5</v>
      </c>
      <c r="C42" s="20">
        <v>6</v>
      </c>
      <c r="D42" s="20"/>
      <c r="E42" s="20">
        <v>10</v>
      </c>
      <c r="F42" s="20"/>
      <c r="G42" s="20">
        <v>9.3000000000000007</v>
      </c>
      <c r="H42" s="20"/>
      <c r="I42" s="20">
        <v>5</v>
      </c>
      <c r="J42" s="20"/>
      <c r="K42" s="20">
        <v>10.199999999999999</v>
      </c>
      <c r="L42" s="20">
        <v>8.9</v>
      </c>
      <c r="M42" s="20">
        <v>8.8000000000000007</v>
      </c>
      <c r="N42" s="20">
        <v>7.3000000000000007</v>
      </c>
      <c r="O42" s="20">
        <v>11</v>
      </c>
      <c r="P42" s="20">
        <v>17.899999999999999</v>
      </c>
      <c r="Q42" s="20">
        <v>33.4</v>
      </c>
      <c r="R42" s="20">
        <v>16.899999999999999</v>
      </c>
      <c r="S42" s="20">
        <v>17.600000000000001</v>
      </c>
      <c r="T42" s="20">
        <v>19.8</v>
      </c>
      <c r="U42" s="20">
        <v>17.8</v>
      </c>
      <c r="V42" s="20">
        <v>21.8</v>
      </c>
      <c r="W42" s="20">
        <v>36.200000000000003</v>
      </c>
      <c r="X42" s="20"/>
      <c r="Y42" s="20">
        <v>29.5</v>
      </c>
      <c r="Z42" s="20"/>
      <c r="AA42" s="20">
        <v>34.9</v>
      </c>
      <c r="AB42" s="20"/>
      <c r="AC42" s="20">
        <v>27.7</v>
      </c>
      <c r="AD42" s="20"/>
      <c r="AE42" s="20">
        <v>24.1</v>
      </c>
      <c r="AF42" s="20"/>
      <c r="AG42" s="20">
        <v>11.1</v>
      </c>
      <c r="AH42" s="20"/>
      <c r="AI42" s="20">
        <v>10</v>
      </c>
      <c r="AJ42" s="20">
        <v>9.8000000000000007</v>
      </c>
      <c r="AK42" s="20">
        <v>7.2</v>
      </c>
      <c r="AL42" s="20">
        <v>9</v>
      </c>
      <c r="AM42" s="20">
        <v>13.4</v>
      </c>
      <c r="AN42" s="20">
        <v>13.1</v>
      </c>
      <c r="AO42" s="20">
        <v>11.8</v>
      </c>
      <c r="AP42" s="20">
        <v>9</v>
      </c>
      <c r="AQ42" s="20">
        <v>12.6</v>
      </c>
      <c r="AR42" s="20">
        <v>6.8000000000000007</v>
      </c>
      <c r="AS42" s="20">
        <v>8.1</v>
      </c>
      <c r="AT42" s="20">
        <v>4</v>
      </c>
      <c r="AU42" s="20"/>
      <c r="BF42" s="52">
        <v>37</v>
      </c>
      <c r="BG42" s="52">
        <v>1</v>
      </c>
      <c r="BH42" s="53">
        <v>0.56388888888888888</v>
      </c>
    </row>
    <row r="43" spans="1:60" ht="14.1" customHeight="1" x14ac:dyDescent="0.3">
      <c r="A43" s="7" t="s">
        <v>390</v>
      </c>
      <c r="B43" s="20">
        <v>4</v>
      </c>
      <c r="C43" s="20">
        <v>5</v>
      </c>
      <c r="D43" s="20"/>
      <c r="E43" s="20">
        <v>8.8000000000000007</v>
      </c>
      <c r="F43" s="20"/>
      <c r="G43" s="20">
        <v>7.8000000000000007</v>
      </c>
      <c r="H43" s="20"/>
      <c r="I43" s="20">
        <v>5</v>
      </c>
      <c r="J43" s="20"/>
      <c r="K43" s="20">
        <v>9.7000000000000011</v>
      </c>
      <c r="L43" s="20">
        <v>8.9</v>
      </c>
      <c r="M43" s="20">
        <v>8</v>
      </c>
      <c r="N43" s="20">
        <v>7.3000000000000007</v>
      </c>
      <c r="O43" s="20">
        <v>11</v>
      </c>
      <c r="P43" s="20">
        <v>17.5</v>
      </c>
      <c r="Q43" s="20">
        <v>32.799999999999997</v>
      </c>
      <c r="R43" s="20">
        <v>16.7</v>
      </c>
      <c r="S43" s="20">
        <v>17.600000000000001</v>
      </c>
      <c r="T43" s="20">
        <v>19.2</v>
      </c>
      <c r="U43" s="20">
        <v>17.8</v>
      </c>
      <c r="V43" s="20">
        <v>21.8</v>
      </c>
      <c r="W43" s="20">
        <v>35.5</v>
      </c>
      <c r="X43" s="20"/>
      <c r="Y43" s="20">
        <v>30.6</v>
      </c>
      <c r="Z43" s="20"/>
      <c r="AA43" s="20">
        <v>34.9</v>
      </c>
      <c r="AB43" s="20"/>
      <c r="AC43" s="20">
        <v>27.7</v>
      </c>
      <c r="AD43" s="20"/>
      <c r="AE43" s="20">
        <v>23.9</v>
      </c>
      <c r="AF43" s="20"/>
      <c r="AG43" s="20">
        <v>11</v>
      </c>
      <c r="AH43" s="20"/>
      <c r="AI43" s="20">
        <v>10</v>
      </c>
      <c r="AJ43" s="20">
        <v>9.8000000000000007</v>
      </c>
      <c r="AK43" s="20">
        <v>7.2</v>
      </c>
      <c r="AL43" s="20">
        <v>9</v>
      </c>
      <c r="AM43" s="20">
        <v>13.4</v>
      </c>
      <c r="AN43" s="20">
        <v>13.1</v>
      </c>
      <c r="AO43" s="20">
        <v>11.8</v>
      </c>
      <c r="AP43" s="20">
        <v>9</v>
      </c>
      <c r="AQ43" s="20">
        <v>12.6</v>
      </c>
      <c r="AR43" s="20">
        <v>6.8000000000000007</v>
      </c>
      <c r="AS43" s="20">
        <v>8.1</v>
      </c>
      <c r="AT43" s="20">
        <v>4</v>
      </c>
      <c r="AU43" s="20"/>
      <c r="BF43" s="54">
        <v>38</v>
      </c>
      <c r="BG43" s="54">
        <v>2</v>
      </c>
      <c r="BH43" s="55">
        <v>0.5180555555555556</v>
      </c>
    </row>
    <row r="44" spans="1:60" ht="14.1" customHeight="1" x14ac:dyDescent="0.3">
      <c r="A44" s="7" t="s">
        <v>391</v>
      </c>
      <c r="B44" s="20">
        <v>3</v>
      </c>
      <c r="C44" s="20">
        <v>4</v>
      </c>
      <c r="D44" s="20"/>
      <c r="E44" s="20">
        <v>7.6000000000000014</v>
      </c>
      <c r="F44" s="20"/>
      <c r="G44" s="20">
        <v>6.2</v>
      </c>
      <c r="H44" s="20"/>
      <c r="I44" s="20">
        <v>5</v>
      </c>
      <c r="J44" s="20"/>
      <c r="K44" s="20">
        <v>8</v>
      </c>
      <c r="L44" s="20">
        <v>7.9</v>
      </c>
      <c r="M44" s="20">
        <v>8</v>
      </c>
      <c r="N44" s="20">
        <v>7.3000000000000007</v>
      </c>
      <c r="O44" s="20">
        <v>11.8</v>
      </c>
      <c r="P44" s="20">
        <v>17.5</v>
      </c>
      <c r="Q44" s="20">
        <v>31.8</v>
      </c>
      <c r="R44" s="20">
        <v>16.7</v>
      </c>
      <c r="S44" s="20">
        <v>17.5</v>
      </c>
      <c r="T44" s="20">
        <v>18.3</v>
      </c>
      <c r="U44" s="20">
        <v>17.100000000000001</v>
      </c>
      <c r="V44" s="20">
        <v>21.8</v>
      </c>
      <c r="W44" s="20">
        <v>34.9</v>
      </c>
      <c r="X44" s="20"/>
      <c r="Y44" s="20">
        <v>30.3</v>
      </c>
      <c r="Z44" s="20"/>
      <c r="AA44" s="20">
        <v>34.9</v>
      </c>
      <c r="AB44" s="20"/>
      <c r="AC44" s="20">
        <v>27.7</v>
      </c>
      <c r="AD44" s="20"/>
      <c r="AE44" s="20">
        <v>23.9</v>
      </c>
      <c r="AF44" s="20"/>
      <c r="AG44" s="20">
        <v>11.1</v>
      </c>
      <c r="AH44" s="20"/>
      <c r="AI44" s="20">
        <v>9.6000000000000014</v>
      </c>
      <c r="AJ44" s="20">
        <v>8.9</v>
      </c>
      <c r="AK44" s="20">
        <v>6.7</v>
      </c>
      <c r="AL44" s="20">
        <v>9</v>
      </c>
      <c r="AM44" s="20">
        <v>13.4</v>
      </c>
      <c r="AN44" s="20">
        <v>13.1</v>
      </c>
      <c r="AO44" s="20">
        <v>11.8</v>
      </c>
      <c r="AP44" s="20">
        <v>8.8000000000000007</v>
      </c>
      <c r="AQ44" s="20">
        <v>12.8</v>
      </c>
      <c r="AR44" s="20">
        <v>6.1000000000000014</v>
      </c>
      <c r="AS44" s="20">
        <v>8.1</v>
      </c>
      <c r="AT44" s="20">
        <v>4.9000000000000004</v>
      </c>
      <c r="AU44" s="20"/>
      <c r="BF44" s="52">
        <v>39</v>
      </c>
      <c r="BG44" s="52">
        <v>1</v>
      </c>
      <c r="BH44" s="53">
        <v>0.58402777777777781</v>
      </c>
    </row>
    <row r="45" spans="1:60" ht="14.1" customHeight="1" x14ac:dyDescent="0.3">
      <c r="A45" s="7" t="s">
        <v>392</v>
      </c>
      <c r="B45" s="20">
        <v>3</v>
      </c>
      <c r="C45" s="20">
        <v>4</v>
      </c>
      <c r="D45" s="20"/>
      <c r="E45" s="20">
        <v>7</v>
      </c>
      <c r="F45" s="20"/>
      <c r="G45" s="20">
        <v>6</v>
      </c>
      <c r="H45" s="20"/>
      <c r="I45" s="20">
        <v>5</v>
      </c>
      <c r="J45" s="20"/>
      <c r="K45" s="20">
        <v>7</v>
      </c>
      <c r="L45" s="20">
        <v>7.2</v>
      </c>
      <c r="M45" s="20">
        <v>7.8000000000000007</v>
      </c>
      <c r="N45" s="20">
        <v>7.1000000000000014</v>
      </c>
      <c r="O45" s="20">
        <v>11.8</v>
      </c>
      <c r="P45" s="20">
        <v>16</v>
      </c>
      <c r="Q45" s="20">
        <v>30.8</v>
      </c>
      <c r="R45" s="20">
        <v>15.9</v>
      </c>
      <c r="S45" s="20">
        <v>17.100000000000001</v>
      </c>
      <c r="T45" s="20">
        <v>18.3</v>
      </c>
      <c r="U45" s="20">
        <v>17.100000000000001</v>
      </c>
      <c r="V45" s="20">
        <v>19.8</v>
      </c>
      <c r="W45" s="20">
        <v>33.9</v>
      </c>
      <c r="X45" s="20"/>
      <c r="Y45" s="20">
        <v>30</v>
      </c>
      <c r="Z45" s="20"/>
      <c r="AA45" s="20">
        <v>33.700000000000003</v>
      </c>
      <c r="AB45" s="20"/>
      <c r="AC45" s="20">
        <v>26.9</v>
      </c>
      <c r="AD45" s="20"/>
      <c r="AE45" s="20">
        <v>22.9</v>
      </c>
      <c r="AF45" s="20"/>
      <c r="AG45" s="20">
        <v>11.1</v>
      </c>
      <c r="AH45" s="20"/>
      <c r="AI45" s="20">
        <v>9.9</v>
      </c>
      <c r="AJ45" s="20">
        <v>8.9</v>
      </c>
      <c r="AK45" s="20">
        <v>6.7</v>
      </c>
      <c r="AL45" s="20">
        <v>9</v>
      </c>
      <c r="AM45" s="20">
        <v>13.3</v>
      </c>
      <c r="AN45" s="20">
        <v>12.8</v>
      </c>
      <c r="AO45" s="20">
        <v>11.8</v>
      </c>
      <c r="AP45" s="20">
        <v>8.8000000000000007</v>
      </c>
      <c r="AQ45" s="20">
        <v>12.8</v>
      </c>
      <c r="AR45" s="20">
        <v>6.1000000000000014</v>
      </c>
      <c r="AS45" s="20">
        <v>7.8000000000000007</v>
      </c>
      <c r="AT45" s="20">
        <v>4.9000000000000004</v>
      </c>
      <c r="AU45" s="20"/>
      <c r="BF45" s="54">
        <v>40</v>
      </c>
      <c r="BG45" s="54">
        <v>2</v>
      </c>
      <c r="BH45" s="55">
        <v>0.53888888888888886</v>
      </c>
    </row>
    <row r="46" spans="1:60" ht="14.1" customHeight="1" x14ac:dyDescent="0.3">
      <c r="A46" s="7" t="s">
        <v>393</v>
      </c>
      <c r="B46" s="20">
        <v>2</v>
      </c>
      <c r="C46" s="20">
        <v>4</v>
      </c>
      <c r="D46" s="20"/>
      <c r="E46" s="20">
        <v>7.6000000000000014</v>
      </c>
      <c r="F46" s="20"/>
      <c r="G46" s="20">
        <v>7</v>
      </c>
      <c r="H46" s="20"/>
      <c r="I46" s="20">
        <v>4.9000000000000004</v>
      </c>
      <c r="J46" s="20"/>
      <c r="K46" s="20">
        <v>4.8000000000000007</v>
      </c>
      <c r="L46" s="20">
        <v>5.8000000000000007</v>
      </c>
      <c r="M46" s="20">
        <v>5</v>
      </c>
      <c r="N46" s="20">
        <v>5.8000000000000007</v>
      </c>
      <c r="O46" s="20">
        <v>8.8000000000000007</v>
      </c>
      <c r="P46" s="20">
        <v>11.8</v>
      </c>
      <c r="Q46" s="20">
        <v>17.899999999999999</v>
      </c>
      <c r="R46" s="20">
        <v>12</v>
      </c>
      <c r="S46" s="20">
        <v>12.8</v>
      </c>
      <c r="T46" s="20">
        <v>14.7</v>
      </c>
      <c r="U46" s="20">
        <v>12.6</v>
      </c>
      <c r="V46" s="20">
        <v>14.8</v>
      </c>
      <c r="W46" s="20">
        <v>22</v>
      </c>
      <c r="X46" s="20"/>
      <c r="Y46" s="20">
        <v>20.7</v>
      </c>
      <c r="Z46" s="20"/>
      <c r="AA46" s="20">
        <v>25.1</v>
      </c>
      <c r="AB46" s="20"/>
      <c r="AC46" s="20">
        <v>22</v>
      </c>
      <c r="AD46" s="20"/>
      <c r="AE46" s="20">
        <v>17.8</v>
      </c>
      <c r="AF46" s="20"/>
      <c r="AG46" s="20">
        <v>8.2000000000000011</v>
      </c>
      <c r="AH46" s="20"/>
      <c r="AI46" s="20">
        <v>8.9</v>
      </c>
      <c r="AJ46" s="20">
        <v>7.8000000000000007</v>
      </c>
      <c r="AK46" s="20">
        <v>5.8000000000000007</v>
      </c>
      <c r="AL46" s="20">
        <v>6</v>
      </c>
      <c r="AM46" s="20">
        <v>6</v>
      </c>
      <c r="AN46" s="20">
        <v>6.4</v>
      </c>
      <c r="AO46" s="20">
        <v>6.9</v>
      </c>
      <c r="AP46" s="20">
        <v>6</v>
      </c>
      <c r="AQ46" s="20">
        <v>7.8000000000000007</v>
      </c>
      <c r="AR46" s="20">
        <v>4.1000000000000014</v>
      </c>
      <c r="AS46" s="20">
        <v>3.2</v>
      </c>
      <c r="AT46" s="20">
        <v>3.1</v>
      </c>
      <c r="AU46" s="20"/>
      <c r="BF46" s="52">
        <v>41</v>
      </c>
      <c r="BG46" s="52">
        <v>1</v>
      </c>
      <c r="BH46" s="53">
        <v>0.60416666666666663</v>
      </c>
    </row>
    <row r="47" spans="1:60" ht="14.1" customHeight="1" x14ac:dyDescent="0.3">
      <c r="A47" s="7" t="s">
        <v>394</v>
      </c>
      <c r="B47" s="20">
        <v>1</v>
      </c>
      <c r="C47" s="20">
        <v>3.8</v>
      </c>
      <c r="D47" s="20"/>
      <c r="E47" s="20">
        <v>7.6000000000000014</v>
      </c>
      <c r="F47" s="20"/>
      <c r="G47" s="20">
        <v>5</v>
      </c>
      <c r="H47" s="20"/>
      <c r="I47" s="20">
        <v>4</v>
      </c>
      <c r="J47" s="20"/>
      <c r="K47" s="20">
        <v>4.1000000000000014</v>
      </c>
      <c r="L47" s="20">
        <v>4.8000000000000007</v>
      </c>
      <c r="M47" s="20">
        <v>5</v>
      </c>
      <c r="N47" s="20">
        <v>4</v>
      </c>
      <c r="O47" s="20">
        <v>6</v>
      </c>
      <c r="P47" s="20">
        <v>10</v>
      </c>
      <c r="Q47" s="20">
        <v>14.9</v>
      </c>
      <c r="R47" s="20">
        <v>8.8000000000000007</v>
      </c>
      <c r="S47" s="20">
        <v>11.7</v>
      </c>
      <c r="T47" s="20">
        <v>13</v>
      </c>
      <c r="U47" s="20">
        <v>10.8</v>
      </c>
      <c r="V47" s="20">
        <v>12.2</v>
      </c>
      <c r="W47" s="20">
        <v>20</v>
      </c>
      <c r="X47" s="20"/>
      <c r="Y47" s="20">
        <v>17.399999999999999</v>
      </c>
      <c r="Z47" s="20"/>
      <c r="AA47" s="20">
        <v>21.2</v>
      </c>
      <c r="AB47" s="20"/>
      <c r="AC47" s="20">
        <v>21</v>
      </c>
      <c r="AD47" s="20"/>
      <c r="AE47" s="20">
        <v>17.2</v>
      </c>
      <c r="AF47" s="20"/>
      <c r="AG47" s="20">
        <v>8</v>
      </c>
      <c r="AH47" s="20"/>
      <c r="AI47" s="20">
        <v>6.8000000000000007</v>
      </c>
      <c r="AJ47" s="20">
        <v>7.5</v>
      </c>
      <c r="AK47" s="20">
        <v>5</v>
      </c>
      <c r="AL47" s="20">
        <v>5.8000000000000007</v>
      </c>
      <c r="AM47" s="20">
        <v>6</v>
      </c>
      <c r="AN47" s="20">
        <v>5.9</v>
      </c>
      <c r="AO47" s="20">
        <v>6</v>
      </c>
      <c r="AP47" s="20">
        <v>6</v>
      </c>
      <c r="AQ47" s="20">
        <v>6</v>
      </c>
      <c r="AR47" s="20">
        <v>4</v>
      </c>
      <c r="AS47" s="20">
        <v>3.1</v>
      </c>
      <c r="AT47" s="20">
        <v>2.8</v>
      </c>
      <c r="AU47" s="20"/>
      <c r="BF47" s="54">
        <v>42</v>
      </c>
      <c r="BG47" s="54">
        <v>2</v>
      </c>
      <c r="BH47" s="55">
        <v>0.55972222222222223</v>
      </c>
    </row>
    <row r="48" spans="1:60" ht="14.1" customHeight="1" x14ac:dyDescent="0.3">
      <c r="A48" s="7" t="s">
        <v>395</v>
      </c>
      <c r="B48" s="20">
        <v>1</v>
      </c>
      <c r="C48" s="20">
        <v>3</v>
      </c>
      <c r="D48" s="20"/>
      <c r="E48" s="20">
        <v>7.6000000000000014</v>
      </c>
      <c r="F48" s="20"/>
      <c r="G48" s="20">
        <v>5</v>
      </c>
      <c r="H48" s="20"/>
      <c r="I48" s="20">
        <v>4</v>
      </c>
      <c r="J48" s="20"/>
      <c r="K48" s="20">
        <v>4.1000000000000014</v>
      </c>
      <c r="L48" s="20">
        <v>4.8000000000000007</v>
      </c>
      <c r="M48" s="20">
        <v>5</v>
      </c>
      <c r="N48" s="20">
        <v>4</v>
      </c>
      <c r="O48" s="20">
        <v>6</v>
      </c>
      <c r="P48" s="20">
        <v>9.6000000000000014</v>
      </c>
      <c r="Q48" s="20">
        <v>14</v>
      </c>
      <c r="R48" s="20">
        <v>8</v>
      </c>
      <c r="S48" s="20">
        <v>11.9</v>
      </c>
      <c r="T48" s="20">
        <v>12.8</v>
      </c>
      <c r="U48" s="20">
        <v>9.9</v>
      </c>
      <c r="V48" s="20">
        <v>11.8</v>
      </c>
      <c r="W48" s="20">
        <v>19.8</v>
      </c>
      <c r="X48" s="20"/>
      <c r="Y48" s="20">
        <v>16</v>
      </c>
      <c r="Z48" s="20"/>
      <c r="AA48" s="20">
        <v>20.9</v>
      </c>
      <c r="AB48" s="20"/>
      <c r="AC48" s="20">
        <v>21</v>
      </c>
      <c r="AD48" s="20"/>
      <c r="AE48" s="20">
        <v>17.2</v>
      </c>
      <c r="AF48" s="20"/>
      <c r="AG48" s="20">
        <v>8</v>
      </c>
      <c r="AH48" s="20"/>
      <c r="AI48" s="20">
        <v>6</v>
      </c>
      <c r="AJ48" s="20">
        <v>6.9</v>
      </c>
      <c r="AK48" s="20">
        <v>4.8000000000000007</v>
      </c>
      <c r="AL48" s="20">
        <v>4.9000000000000004</v>
      </c>
      <c r="AM48" s="20">
        <v>6</v>
      </c>
      <c r="AN48" s="20">
        <v>5.4</v>
      </c>
      <c r="AO48" s="20">
        <v>6</v>
      </c>
      <c r="AP48" s="20">
        <v>6</v>
      </c>
      <c r="AQ48" s="20">
        <v>6</v>
      </c>
      <c r="AR48" s="20">
        <v>4</v>
      </c>
      <c r="AS48" s="20">
        <v>3.1</v>
      </c>
      <c r="AT48" s="20">
        <v>2.8</v>
      </c>
      <c r="AU48" s="20"/>
      <c r="BF48" s="52">
        <v>43</v>
      </c>
      <c r="BG48" s="52">
        <v>1</v>
      </c>
      <c r="BH48" s="53">
        <v>0.62361111111111112</v>
      </c>
    </row>
    <row r="49" spans="1:60" ht="14.1" customHeight="1" x14ac:dyDescent="0.3">
      <c r="A49" s="7" t="s">
        <v>396</v>
      </c>
      <c r="B49" s="20">
        <v>1</v>
      </c>
      <c r="C49" s="20">
        <v>2</v>
      </c>
      <c r="D49" s="20"/>
      <c r="E49" s="20">
        <v>3</v>
      </c>
      <c r="F49" s="20"/>
      <c r="G49" s="20">
        <v>2.2999999999999998</v>
      </c>
      <c r="H49" s="20"/>
      <c r="I49" s="20">
        <v>2</v>
      </c>
      <c r="J49" s="20"/>
      <c r="K49" s="20">
        <v>2</v>
      </c>
      <c r="L49" s="20">
        <v>3.2</v>
      </c>
      <c r="M49" s="20">
        <v>4.8000000000000007</v>
      </c>
      <c r="N49" s="20">
        <v>3.3</v>
      </c>
      <c r="O49" s="20">
        <v>5.8000000000000007</v>
      </c>
      <c r="P49" s="20">
        <v>9.5</v>
      </c>
      <c r="Q49" s="20">
        <v>13.2</v>
      </c>
      <c r="R49" s="20">
        <v>8</v>
      </c>
      <c r="S49" s="20">
        <v>11.7</v>
      </c>
      <c r="T49" s="20">
        <v>12.5</v>
      </c>
      <c r="U49" s="20">
        <v>10.1</v>
      </c>
      <c r="V49" s="20">
        <v>11.9</v>
      </c>
      <c r="W49" s="20">
        <v>19.8</v>
      </c>
      <c r="X49" s="20"/>
      <c r="Y49" s="20">
        <v>16</v>
      </c>
      <c r="Z49" s="20"/>
      <c r="AA49" s="20">
        <v>19.899999999999999</v>
      </c>
      <c r="AB49" s="20"/>
      <c r="AC49" s="20">
        <v>20.5</v>
      </c>
      <c r="AD49" s="20"/>
      <c r="AE49" s="20">
        <v>17.2</v>
      </c>
      <c r="AF49" s="20"/>
      <c r="AG49" s="20">
        <v>8</v>
      </c>
      <c r="AH49" s="20"/>
      <c r="AI49" s="20">
        <v>5.9</v>
      </c>
      <c r="AJ49" s="20">
        <v>5.4</v>
      </c>
      <c r="AK49" s="20">
        <v>4.8000000000000007</v>
      </c>
      <c r="AL49" s="20">
        <v>4.8000000000000007</v>
      </c>
      <c r="AM49" s="20">
        <v>5</v>
      </c>
      <c r="AN49" s="20">
        <v>5.4</v>
      </c>
      <c r="AO49" s="20">
        <v>5.1000000000000014</v>
      </c>
      <c r="AP49" s="20">
        <v>5.8000000000000007</v>
      </c>
      <c r="AQ49" s="20">
        <v>6</v>
      </c>
      <c r="AR49" s="20">
        <v>4.1000000000000014</v>
      </c>
      <c r="AS49" s="20">
        <v>3.1</v>
      </c>
      <c r="AT49" s="20">
        <v>2.8</v>
      </c>
      <c r="AU49" s="20"/>
      <c r="BF49" s="54">
        <v>44</v>
      </c>
      <c r="BG49" s="54">
        <v>2</v>
      </c>
      <c r="BH49" s="55">
        <v>0.57777777777777783</v>
      </c>
    </row>
    <row r="50" spans="1:60" ht="14.1" customHeight="1" x14ac:dyDescent="0.3">
      <c r="A50" s="7" t="s">
        <v>397</v>
      </c>
      <c r="B50" s="20">
        <v>0</v>
      </c>
      <c r="C50" s="20">
        <v>1</v>
      </c>
      <c r="D50" s="20"/>
      <c r="E50" s="20">
        <v>3</v>
      </c>
      <c r="F50" s="20"/>
      <c r="G50" s="20">
        <v>2</v>
      </c>
      <c r="H50" s="20"/>
      <c r="I50" s="20">
        <v>2</v>
      </c>
      <c r="J50" s="20"/>
      <c r="K50" s="20">
        <v>1.9</v>
      </c>
      <c r="L50" s="20">
        <v>3</v>
      </c>
      <c r="M50" s="20">
        <v>3</v>
      </c>
      <c r="N50" s="20">
        <v>3</v>
      </c>
      <c r="O50" s="20">
        <v>4</v>
      </c>
      <c r="P50" s="20">
        <v>7.3000000000000007</v>
      </c>
      <c r="Q50" s="20">
        <v>11.3</v>
      </c>
      <c r="R50" s="20">
        <v>6.6000000000000014</v>
      </c>
      <c r="S50" s="20">
        <v>8.6</v>
      </c>
      <c r="T50" s="20">
        <v>9.5</v>
      </c>
      <c r="U50" s="20">
        <v>7.9</v>
      </c>
      <c r="V50" s="20">
        <v>8.9</v>
      </c>
      <c r="W50" s="20">
        <v>15.1</v>
      </c>
      <c r="X50" s="20"/>
      <c r="Y50" s="20">
        <v>12.2</v>
      </c>
      <c r="Z50" s="20"/>
      <c r="AA50" s="20">
        <v>16.3</v>
      </c>
      <c r="AB50" s="20"/>
      <c r="AC50" s="20">
        <v>14.8</v>
      </c>
      <c r="AD50" s="20"/>
      <c r="AE50" s="20">
        <v>11.4</v>
      </c>
      <c r="AF50" s="20"/>
      <c r="AG50" s="20">
        <v>5.8000000000000007</v>
      </c>
      <c r="AH50" s="20"/>
      <c r="AI50" s="20">
        <v>5.8000000000000007</v>
      </c>
      <c r="AJ50" s="20">
        <v>4.9000000000000004</v>
      </c>
      <c r="AK50" s="20">
        <v>4</v>
      </c>
      <c r="AL50" s="20">
        <v>4</v>
      </c>
      <c r="AM50" s="20">
        <v>4.1000000000000014</v>
      </c>
      <c r="AN50" s="20">
        <v>5.2</v>
      </c>
      <c r="AO50" s="20">
        <v>4.8000000000000007</v>
      </c>
      <c r="AP50" s="20">
        <v>4.8000000000000007</v>
      </c>
      <c r="AQ50" s="20">
        <v>5.9</v>
      </c>
      <c r="AR50" s="20">
        <v>3.4</v>
      </c>
      <c r="AS50" s="20">
        <v>3</v>
      </c>
      <c r="AT50" s="20">
        <v>2</v>
      </c>
      <c r="AU50" s="20"/>
      <c r="BF50" s="52">
        <v>45</v>
      </c>
      <c r="BG50" s="52">
        <v>1</v>
      </c>
      <c r="BH50" s="53">
        <v>0.6381944444444444</v>
      </c>
    </row>
    <row r="51" spans="1:60" ht="14.1" customHeight="1" x14ac:dyDescent="0.3">
      <c r="A51" s="7" t="s">
        <v>398</v>
      </c>
      <c r="B51" s="20">
        <v>0</v>
      </c>
      <c r="C51" s="20">
        <v>1.8</v>
      </c>
      <c r="D51" s="20"/>
      <c r="E51" s="20">
        <v>3</v>
      </c>
      <c r="F51" s="20"/>
      <c r="G51" s="20">
        <v>2</v>
      </c>
      <c r="H51" s="20"/>
      <c r="I51" s="20">
        <v>2</v>
      </c>
      <c r="J51" s="20"/>
      <c r="K51" s="20">
        <v>1.1000000000000001</v>
      </c>
      <c r="L51" s="20">
        <v>2.1</v>
      </c>
      <c r="M51" s="20">
        <v>3</v>
      </c>
      <c r="N51" s="20">
        <v>3</v>
      </c>
      <c r="O51" s="20">
        <v>4</v>
      </c>
      <c r="P51" s="20">
        <v>7.1000000000000014</v>
      </c>
      <c r="Q51" s="20">
        <v>11</v>
      </c>
      <c r="R51" s="20">
        <v>7</v>
      </c>
      <c r="S51" s="20">
        <v>7.2</v>
      </c>
      <c r="T51" s="20">
        <v>9</v>
      </c>
      <c r="U51" s="20">
        <v>7.9</v>
      </c>
      <c r="V51" s="20">
        <v>8.2000000000000011</v>
      </c>
      <c r="W51" s="20">
        <v>13</v>
      </c>
      <c r="X51" s="20"/>
      <c r="Y51" s="20">
        <v>11.1</v>
      </c>
      <c r="Z51" s="20"/>
      <c r="AA51" s="20">
        <v>15.8</v>
      </c>
      <c r="AB51" s="20"/>
      <c r="AC51" s="20">
        <v>14.2</v>
      </c>
      <c r="AD51" s="20"/>
      <c r="AE51" s="20">
        <v>10.4</v>
      </c>
      <c r="AF51" s="20"/>
      <c r="AG51" s="20">
        <v>5.4</v>
      </c>
      <c r="AH51" s="20"/>
      <c r="AI51" s="20">
        <v>5</v>
      </c>
      <c r="AJ51" s="20">
        <v>4</v>
      </c>
      <c r="AK51" s="20">
        <v>4</v>
      </c>
      <c r="AL51" s="20">
        <v>4</v>
      </c>
      <c r="AM51" s="20">
        <v>3.2</v>
      </c>
      <c r="AN51" s="20">
        <v>4.2</v>
      </c>
      <c r="AO51" s="20">
        <v>4</v>
      </c>
      <c r="AP51" s="20">
        <v>4</v>
      </c>
      <c r="AQ51" s="20">
        <v>5</v>
      </c>
      <c r="AR51" s="20">
        <v>2.2999999999999998</v>
      </c>
      <c r="AS51" s="20">
        <v>3</v>
      </c>
      <c r="AT51" s="20">
        <v>2</v>
      </c>
      <c r="AU51" s="20"/>
      <c r="BF51" s="54">
        <v>46</v>
      </c>
      <c r="BG51" s="54">
        <v>2</v>
      </c>
      <c r="BH51" s="55">
        <v>0.59861111111111109</v>
      </c>
    </row>
    <row r="52" spans="1:60" ht="14.1" customHeight="1" x14ac:dyDescent="0.3">
      <c r="A52" s="7" t="s">
        <v>399</v>
      </c>
      <c r="B52" s="20">
        <v>0</v>
      </c>
      <c r="C52" s="20">
        <v>1</v>
      </c>
      <c r="D52" s="20"/>
      <c r="E52" s="20">
        <v>2.8</v>
      </c>
      <c r="F52" s="20"/>
      <c r="G52" s="20">
        <v>1</v>
      </c>
      <c r="H52" s="20"/>
      <c r="I52" s="20">
        <v>1</v>
      </c>
      <c r="J52" s="20"/>
      <c r="K52" s="20">
        <v>1</v>
      </c>
      <c r="L52" s="20">
        <v>1.1000000000000001</v>
      </c>
      <c r="M52" s="20">
        <v>2.1</v>
      </c>
      <c r="N52" s="20">
        <v>1.9</v>
      </c>
      <c r="O52" s="20">
        <v>3.1</v>
      </c>
      <c r="P52" s="20">
        <v>6</v>
      </c>
      <c r="Q52" s="20">
        <v>5.9</v>
      </c>
      <c r="R52" s="20">
        <v>4.1000000000000014</v>
      </c>
      <c r="S52" s="20">
        <v>5</v>
      </c>
      <c r="T52" s="20">
        <v>6.8000000000000007</v>
      </c>
      <c r="U52" s="20">
        <v>5.2</v>
      </c>
      <c r="V52" s="20">
        <v>5</v>
      </c>
      <c r="W52" s="20">
        <v>9.9</v>
      </c>
      <c r="X52" s="20"/>
      <c r="Y52" s="20">
        <v>7</v>
      </c>
      <c r="Z52" s="20"/>
      <c r="AA52" s="20">
        <v>11.2</v>
      </c>
      <c r="AB52" s="20"/>
      <c r="AC52" s="20">
        <v>10.4</v>
      </c>
      <c r="AD52" s="20"/>
      <c r="AE52" s="20">
        <v>7.3000000000000007</v>
      </c>
      <c r="AF52" s="20"/>
      <c r="AG52" s="20">
        <v>4</v>
      </c>
      <c r="AH52" s="20"/>
      <c r="AI52" s="20">
        <v>3.3</v>
      </c>
      <c r="AJ52" s="20">
        <v>2.1</v>
      </c>
      <c r="AK52" s="20">
        <v>2.8</v>
      </c>
      <c r="AL52" s="20">
        <v>2.8</v>
      </c>
      <c r="AM52" s="20">
        <v>3.1</v>
      </c>
      <c r="AN52" s="20">
        <v>3.8</v>
      </c>
      <c r="AO52" s="20">
        <v>3</v>
      </c>
      <c r="AP52" s="20">
        <v>3</v>
      </c>
      <c r="AQ52" s="20">
        <v>4</v>
      </c>
      <c r="AR52" s="20">
        <v>2</v>
      </c>
      <c r="AS52" s="20">
        <v>1</v>
      </c>
      <c r="AT52" s="20">
        <v>1</v>
      </c>
      <c r="AU52" s="20"/>
      <c r="BF52" s="52">
        <v>47</v>
      </c>
      <c r="BG52" s="52">
        <v>1</v>
      </c>
      <c r="BH52" s="53">
        <v>0.64722222222222225</v>
      </c>
    </row>
    <row r="53" spans="1:60" ht="14.1" customHeight="1" x14ac:dyDescent="0.3">
      <c r="A53" s="7" t="s">
        <v>400</v>
      </c>
      <c r="B53" s="20">
        <v>0</v>
      </c>
      <c r="C53" s="20">
        <v>1</v>
      </c>
      <c r="D53" s="20"/>
      <c r="E53" s="20">
        <v>1.8</v>
      </c>
      <c r="F53" s="20"/>
      <c r="G53" s="20">
        <v>1</v>
      </c>
      <c r="H53" s="20"/>
      <c r="I53" s="20">
        <v>1</v>
      </c>
      <c r="J53" s="20"/>
      <c r="K53" s="20">
        <v>1</v>
      </c>
      <c r="L53" s="20">
        <v>1</v>
      </c>
      <c r="M53" s="20">
        <v>2</v>
      </c>
      <c r="N53" s="20">
        <v>1.9</v>
      </c>
      <c r="O53" s="20">
        <v>3</v>
      </c>
      <c r="P53" s="20">
        <v>5</v>
      </c>
      <c r="Q53" s="20">
        <v>5</v>
      </c>
      <c r="R53" s="20">
        <v>4</v>
      </c>
      <c r="S53" s="20">
        <v>4</v>
      </c>
      <c r="T53" s="20">
        <v>5.8000000000000007</v>
      </c>
      <c r="U53" s="20">
        <v>5.2</v>
      </c>
      <c r="V53" s="20">
        <v>4</v>
      </c>
      <c r="W53" s="20">
        <v>7</v>
      </c>
      <c r="X53" s="20"/>
      <c r="Y53" s="20">
        <v>6.1000000000000014</v>
      </c>
      <c r="Z53" s="20"/>
      <c r="AA53" s="20">
        <v>10.9</v>
      </c>
      <c r="AB53" s="20"/>
      <c r="AC53" s="20">
        <v>7.9</v>
      </c>
      <c r="AD53" s="20"/>
      <c r="AE53" s="20">
        <v>5</v>
      </c>
      <c r="AF53" s="20"/>
      <c r="AG53" s="20">
        <v>3.2</v>
      </c>
      <c r="AH53" s="20"/>
      <c r="AI53" s="20">
        <v>3</v>
      </c>
      <c r="AJ53" s="20">
        <v>2</v>
      </c>
      <c r="AK53" s="20">
        <v>2.1</v>
      </c>
      <c r="AL53" s="20">
        <v>2.8</v>
      </c>
      <c r="AM53" s="20">
        <v>2.1</v>
      </c>
      <c r="AN53" s="20">
        <v>3.6</v>
      </c>
      <c r="AO53" s="20">
        <v>2.8</v>
      </c>
      <c r="AP53" s="20">
        <v>2.8</v>
      </c>
      <c r="AQ53" s="20">
        <v>3</v>
      </c>
      <c r="AR53" s="20">
        <v>2</v>
      </c>
      <c r="AS53" s="20">
        <v>1</v>
      </c>
      <c r="AT53" s="20">
        <v>0.8</v>
      </c>
      <c r="AU53" s="20"/>
      <c r="BF53" s="54">
        <v>48</v>
      </c>
      <c r="BG53" s="54">
        <v>2</v>
      </c>
      <c r="BH53" s="55">
        <v>0.61944444444444446</v>
      </c>
    </row>
    <row r="54" spans="1:60" ht="14.1" customHeight="1" x14ac:dyDescent="0.3">
      <c r="A54" s="7" t="s">
        <v>401</v>
      </c>
      <c r="B54" s="20">
        <v>0</v>
      </c>
      <c r="C54" s="20">
        <v>1</v>
      </c>
      <c r="D54" s="20"/>
      <c r="E54" s="20">
        <v>1.8</v>
      </c>
      <c r="F54" s="20"/>
      <c r="G54" s="20">
        <v>1</v>
      </c>
      <c r="H54" s="20"/>
      <c r="I54" s="20">
        <v>1</v>
      </c>
      <c r="J54" s="20"/>
      <c r="K54" s="20">
        <v>1</v>
      </c>
      <c r="L54" s="20">
        <v>1</v>
      </c>
      <c r="M54" s="20">
        <v>2</v>
      </c>
      <c r="N54" s="20">
        <v>1.3</v>
      </c>
      <c r="O54" s="20">
        <v>2.1</v>
      </c>
      <c r="P54" s="20">
        <v>4.2</v>
      </c>
      <c r="Q54" s="20">
        <v>4</v>
      </c>
      <c r="R54" s="20">
        <v>4</v>
      </c>
      <c r="S54" s="20">
        <v>3.1</v>
      </c>
      <c r="T54" s="20">
        <v>5</v>
      </c>
      <c r="U54" s="20">
        <v>5</v>
      </c>
      <c r="V54" s="20">
        <v>3</v>
      </c>
      <c r="W54" s="20">
        <v>6.8000000000000007</v>
      </c>
      <c r="X54" s="20"/>
      <c r="Y54" s="20">
        <v>5</v>
      </c>
      <c r="Z54" s="20"/>
      <c r="AA54" s="20">
        <v>9.4</v>
      </c>
      <c r="AB54" s="20"/>
      <c r="AC54" s="20">
        <v>5.9</v>
      </c>
      <c r="AD54" s="20"/>
      <c r="AE54" s="20">
        <v>5</v>
      </c>
      <c r="AF54" s="20"/>
      <c r="AG54" s="20">
        <v>3.2</v>
      </c>
      <c r="AH54" s="20"/>
      <c r="AI54" s="20">
        <v>3</v>
      </c>
      <c r="AJ54" s="20">
        <v>2</v>
      </c>
      <c r="AK54" s="20">
        <v>2</v>
      </c>
      <c r="AL54" s="20">
        <v>2</v>
      </c>
      <c r="AM54" s="20">
        <v>2.1</v>
      </c>
      <c r="AN54" s="20">
        <v>2</v>
      </c>
      <c r="AO54" s="20">
        <v>2.8</v>
      </c>
      <c r="AP54" s="20">
        <v>2</v>
      </c>
      <c r="AQ54" s="20">
        <v>3</v>
      </c>
      <c r="AR54" s="20">
        <v>1</v>
      </c>
      <c r="AS54" s="20">
        <v>1</v>
      </c>
      <c r="AT54" s="20">
        <v>0.8</v>
      </c>
      <c r="AU54" s="20"/>
      <c r="BF54" s="52">
        <v>49</v>
      </c>
      <c r="BG54" s="52">
        <v>1</v>
      </c>
      <c r="BH54" s="53">
        <v>0.65625</v>
      </c>
    </row>
    <row r="55" spans="1:60" ht="14.1" customHeight="1" x14ac:dyDescent="0.3">
      <c r="A55" s="7" t="s">
        <v>402</v>
      </c>
      <c r="B55" s="20">
        <v>0</v>
      </c>
      <c r="C55" s="20">
        <v>1</v>
      </c>
      <c r="D55" s="20"/>
      <c r="E55" s="20">
        <v>1</v>
      </c>
      <c r="F55" s="20"/>
      <c r="G55" s="20">
        <v>1</v>
      </c>
      <c r="H55" s="20"/>
      <c r="I55" s="20">
        <v>1</v>
      </c>
      <c r="J55" s="20"/>
      <c r="K55" s="20">
        <v>1</v>
      </c>
      <c r="L55" s="20">
        <v>1</v>
      </c>
      <c r="M55" s="20">
        <v>2</v>
      </c>
      <c r="N55" s="20">
        <v>1</v>
      </c>
      <c r="O55" s="20">
        <v>2.1</v>
      </c>
      <c r="P55" s="20">
        <v>4</v>
      </c>
      <c r="Q55" s="20">
        <v>4</v>
      </c>
      <c r="R55" s="20">
        <v>3</v>
      </c>
      <c r="S55" s="20">
        <v>3</v>
      </c>
      <c r="T55" s="20">
        <v>5</v>
      </c>
      <c r="U55" s="20">
        <v>3.1</v>
      </c>
      <c r="V55" s="20">
        <v>3.8</v>
      </c>
      <c r="W55" s="20">
        <v>4.8000000000000007</v>
      </c>
      <c r="X55" s="20"/>
      <c r="Y55" s="20">
        <v>5</v>
      </c>
      <c r="Z55" s="20"/>
      <c r="AA55" s="20">
        <v>8.3000000000000007</v>
      </c>
      <c r="AB55" s="20"/>
      <c r="AC55" s="20">
        <v>5.8000000000000007</v>
      </c>
      <c r="AD55" s="20"/>
      <c r="AE55" s="20">
        <v>4.8000000000000007</v>
      </c>
      <c r="AF55" s="20"/>
      <c r="AG55" s="20">
        <v>3</v>
      </c>
      <c r="AH55" s="20"/>
      <c r="AI55" s="20">
        <v>3</v>
      </c>
      <c r="AJ55" s="20">
        <v>2</v>
      </c>
      <c r="AK55" s="20">
        <v>1.8</v>
      </c>
      <c r="AL55" s="20">
        <v>1.8</v>
      </c>
      <c r="AM55" s="20">
        <v>2</v>
      </c>
      <c r="AN55" s="20">
        <v>2</v>
      </c>
      <c r="AO55" s="20">
        <v>2.8</v>
      </c>
      <c r="AP55" s="20">
        <v>2</v>
      </c>
      <c r="AQ55" s="20">
        <v>2.9</v>
      </c>
      <c r="AR55" s="20">
        <v>1</v>
      </c>
      <c r="AS55" s="20">
        <v>1</v>
      </c>
      <c r="AT55" s="20">
        <v>0.8</v>
      </c>
      <c r="AU55" s="20"/>
      <c r="BF55" s="54">
        <v>50</v>
      </c>
      <c r="BG55" s="54">
        <v>2</v>
      </c>
      <c r="BH55" s="55">
        <v>0.66597222222222219</v>
      </c>
    </row>
    <row r="56" spans="1:60" ht="14.1" customHeight="1" x14ac:dyDescent="0.3">
      <c r="A56" s="7" t="s">
        <v>403</v>
      </c>
      <c r="B56" s="20">
        <v>0</v>
      </c>
      <c r="C56" s="20">
        <v>0</v>
      </c>
      <c r="D56" s="20"/>
      <c r="E56" s="20">
        <v>1</v>
      </c>
      <c r="F56" s="20"/>
      <c r="G56" s="20">
        <v>1</v>
      </c>
      <c r="H56" s="20"/>
      <c r="I56" s="20">
        <v>1</v>
      </c>
      <c r="J56" s="20"/>
      <c r="K56" s="20">
        <v>1</v>
      </c>
      <c r="L56" s="20">
        <v>0.9</v>
      </c>
      <c r="M56" s="20">
        <v>2</v>
      </c>
      <c r="N56" s="20">
        <v>1</v>
      </c>
      <c r="O56" s="20">
        <v>2.1</v>
      </c>
      <c r="P56" s="20">
        <v>4</v>
      </c>
      <c r="Q56" s="20">
        <v>4</v>
      </c>
      <c r="R56" s="20">
        <v>3</v>
      </c>
      <c r="S56" s="20">
        <v>3.1</v>
      </c>
      <c r="T56" s="20">
        <v>5</v>
      </c>
      <c r="U56" s="20">
        <v>3.1</v>
      </c>
      <c r="V56" s="20">
        <v>3.1</v>
      </c>
      <c r="W56" s="20">
        <v>3.9</v>
      </c>
      <c r="X56" s="20"/>
      <c r="Y56" s="20">
        <v>5</v>
      </c>
      <c r="Z56" s="20"/>
      <c r="AA56" s="20">
        <v>8.3000000000000007</v>
      </c>
      <c r="AB56" s="20"/>
      <c r="AC56" s="20">
        <v>5</v>
      </c>
      <c r="AD56" s="20"/>
      <c r="AE56" s="20">
        <v>3</v>
      </c>
      <c r="AF56" s="20"/>
      <c r="AG56" s="20">
        <v>3</v>
      </c>
      <c r="AH56" s="20"/>
      <c r="AI56" s="20">
        <v>2.9</v>
      </c>
      <c r="AJ56" s="20">
        <v>2</v>
      </c>
      <c r="AK56" s="20">
        <v>1.8</v>
      </c>
      <c r="AL56" s="20">
        <v>1.8</v>
      </c>
      <c r="AM56" s="20">
        <v>2</v>
      </c>
      <c r="AN56" s="20">
        <v>2</v>
      </c>
      <c r="AO56" s="20">
        <v>2</v>
      </c>
      <c r="AP56" s="20">
        <v>2</v>
      </c>
      <c r="AQ56" s="20">
        <v>1.9</v>
      </c>
      <c r="AR56" s="20">
        <v>0</v>
      </c>
      <c r="AS56" s="20">
        <v>0.1</v>
      </c>
      <c r="AT56" s="20">
        <v>0.1</v>
      </c>
      <c r="AU56" s="20"/>
      <c r="BF56" s="52">
        <v>51</v>
      </c>
      <c r="BG56" s="52">
        <v>1</v>
      </c>
      <c r="BH56" s="53">
        <v>0.66249999999999998</v>
      </c>
    </row>
    <row r="57" spans="1:60" ht="14.1" customHeight="1" x14ac:dyDescent="0.3">
      <c r="A57" s="7" t="s">
        <v>404</v>
      </c>
      <c r="B57" s="20">
        <v>0</v>
      </c>
      <c r="C57" s="20">
        <v>0</v>
      </c>
      <c r="D57" s="20"/>
      <c r="E57" s="20">
        <v>1</v>
      </c>
      <c r="F57" s="20"/>
      <c r="G57" s="20">
        <v>1</v>
      </c>
      <c r="H57" s="20"/>
      <c r="I57" s="20">
        <v>1</v>
      </c>
      <c r="J57" s="20"/>
      <c r="K57" s="20">
        <v>1</v>
      </c>
      <c r="L57" s="20">
        <v>0.4</v>
      </c>
      <c r="M57" s="20">
        <v>1.8</v>
      </c>
      <c r="N57" s="20">
        <v>1</v>
      </c>
      <c r="O57" s="20">
        <v>2</v>
      </c>
      <c r="P57" s="20">
        <v>3.5</v>
      </c>
      <c r="Q57" s="20">
        <v>3</v>
      </c>
      <c r="R57" s="20">
        <v>3</v>
      </c>
      <c r="S57" s="20">
        <v>3</v>
      </c>
      <c r="T57" s="20">
        <v>3.3</v>
      </c>
      <c r="U57" s="20">
        <v>3.8</v>
      </c>
      <c r="V57" s="20">
        <v>2.1</v>
      </c>
      <c r="W57" s="20">
        <v>3</v>
      </c>
      <c r="X57" s="20"/>
      <c r="Y57" s="20">
        <v>5</v>
      </c>
      <c r="Z57" s="20"/>
      <c r="AA57" s="20">
        <v>7</v>
      </c>
      <c r="AB57" s="20"/>
      <c r="AC57" s="20">
        <v>4</v>
      </c>
      <c r="AD57" s="20"/>
      <c r="AE57" s="20">
        <v>3</v>
      </c>
      <c r="AF57" s="20"/>
      <c r="AG57" s="20">
        <v>3</v>
      </c>
      <c r="AH57" s="20"/>
      <c r="AI57" s="20">
        <v>2.8</v>
      </c>
      <c r="AJ57" s="20">
        <v>2</v>
      </c>
      <c r="AK57" s="20">
        <v>1.8</v>
      </c>
      <c r="AL57" s="20">
        <v>1.8</v>
      </c>
      <c r="AM57" s="20">
        <v>1</v>
      </c>
      <c r="AN57" s="20">
        <v>1</v>
      </c>
      <c r="AO57" s="20">
        <v>1.8</v>
      </c>
      <c r="AP57" s="20">
        <v>2</v>
      </c>
      <c r="AQ57" s="20">
        <v>1.2</v>
      </c>
      <c r="AR57" s="20">
        <v>0</v>
      </c>
      <c r="AS57" s="20">
        <v>0</v>
      </c>
      <c r="AT57" s="20">
        <v>0</v>
      </c>
      <c r="AU57" s="20"/>
      <c r="BF57" s="54">
        <v>52</v>
      </c>
      <c r="BG57" s="54">
        <v>2</v>
      </c>
      <c r="BH57" s="55">
        <v>0.64097222222222217</v>
      </c>
    </row>
    <row r="58" spans="1:60" ht="14.1" customHeight="1" x14ac:dyDescent="0.3">
      <c r="A58" s="7" t="s">
        <v>405</v>
      </c>
      <c r="B58" s="20">
        <v>0</v>
      </c>
      <c r="C58" s="20">
        <v>0</v>
      </c>
      <c r="D58" s="20"/>
      <c r="E58" s="20">
        <v>1</v>
      </c>
      <c r="F58" s="20"/>
      <c r="G58" s="20">
        <v>1</v>
      </c>
      <c r="H58" s="20"/>
      <c r="I58" s="20">
        <v>1</v>
      </c>
      <c r="J58" s="20"/>
      <c r="K58" s="20">
        <v>0.8</v>
      </c>
      <c r="L58" s="20">
        <v>0.4</v>
      </c>
      <c r="M58" s="20">
        <v>1.1000000000000001</v>
      </c>
      <c r="N58" s="20">
        <v>1</v>
      </c>
      <c r="O58" s="20">
        <v>2</v>
      </c>
      <c r="P58" s="20">
        <v>2.4</v>
      </c>
      <c r="Q58" s="20">
        <v>2.1</v>
      </c>
      <c r="R58" s="20">
        <v>2</v>
      </c>
      <c r="S58" s="20">
        <v>3</v>
      </c>
      <c r="T58" s="20">
        <v>3</v>
      </c>
      <c r="U58" s="20">
        <v>3.8</v>
      </c>
      <c r="V58" s="20">
        <v>2</v>
      </c>
      <c r="W58" s="20">
        <v>3</v>
      </c>
      <c r="X58" s="20"/>
      <c r="Y58" s="20">
        <v>2.8</v>
      </c>
      <c r="Z58" s="20"/>
      <c r="AA58" s="20">
        <v>4.3</v>
      </c>
      <c r="AB58" s="20"/>
      <c r="AC58" s="20">
        <v>3.9</v>
      </c>
      <c r="AD58" s="20"/>
      <c r="AE58" s="20">
        <v>3</v>
      </c>
      <c r="AF58" s="20"/>
      <c r="AG58" s="20">
        <v>2.8</v>
      </c>
      <c r="AH58" s="20"/>
      <c r="AI58" s="20">
        <v>2</v>
      </c>
      <c r="AJ58" s="20">
        <v>1</v>
      </c>
      <c r="AK58" s="20">
        <v>0.8</v>
      </c>
      <c r="AL58" s="20">
        <v>1</v>
      </c>
      <c r="AM58" s="20">
        <v>1</v>
      </c>
      <c r="AN58" s="20">
        <v>0</v>
      </c>
      <c r="AO58" s="20">
        <v>1</v>
      </c>
      <c r="AP58" s="20">
        <v>1</v>
      </c>
      <c r="AQ58" s="20">
        <v>1.1000000000000001</v>
      </c>
      <c r="AR58" s="20">
        <v>0</v>
      </c>
      <c r="AS58" s="20">
        <v>0</v>
      </c>
      <c r="AT58" s="20">
        <v>0</v>
      </c>
      <c r="AU58" s="20"/>
      <c r="BF58" s="52">
        <v>53</v>
      </c>
      <c r="BG58" s="52">
        <v>1</v>
      </c>
      <c r="BH58" s="53">
        <v>0.67986111111111114</v>
      </c>
    </row>
    <row r="59" spans="1:60" ht="14.1" customHeight="1" x14ac:dyDescent="0.3">
      <c r="A59" s="7" t="s">
        <v>406</v>
      </c>
      <c r="B59" s="20">
        <v>0</v>
      </c>
      <c r="C59" s="20">
        <v>0</v>
      </c>
      <c r="D59" s="20"/>
      <c r="E59" s="20">
        <v>0</v>
      </c>
      <c r="F59" s="20"/>
      <c r="G59" s="20">
        <v>1</v>
      </c>
      <c r="H59" s="20"/>
      <c r="I59" s="20">
        <v>0.8</v>
      </c>
      <c r="J59" s="20"/>
      <c r="K59" s="20">
        <v>0.8</v>
      </c>
      <c r="L59" s="20">
        <v>0</v>
      </c>
      <c r="M59" s="20">
        <v>0</v>
      </c>
      <c r="N59" s="20">
        <v>0</v>
      </c>
      <c r="O59" s="20">
        <v>1</v>
      </c>
      <c r="P59" s="20">
        <v>1</v>
      </c>
      <c r="Q59" s="20">
        <v>1</v>
      </c>
      <c r="R59" s="20">
        <v>1</v>
      </c>
      <c r="S59" s="20">
        <v>1</v>
      </c>
      <c r="T59" s="20">
        <v>2</v>
      </c>
      <c r="U59" s="20">
        <v>2</v>
      </c>
      <c r="V59" s="20">
        <v>1.8</v>
      </c>
      <c r="W59" s="20">
        <v>2.2000000000000002</v>
      </c>
      <c r="X59" s="20"/>
      <c r="Y59" s="20">
        <v>1</v>
      </c>
      <c r="Z59" s="20"/>
      <c r="AA59" s="20">
        <v>1.8</v>
      </c>
      <c r="AB59" s="20"/>
      <c r="AC59" s="20">
        <v>2</v>
      </c>
      <c r="AD59" s="20"/>
      <c r="AE59" s="20">
        <v>2</v>
      </c>
      <c r="AF59" s="20"/>
      <c r="AG59" s="20">
        <v>2</v>
      </c>
      <c r="AH59" s="20"/>
      <c r="AI59" s="20">
        <v>1</v>
      </c>
      <c r="AJ59" s="20">
        <v>0</v>
      </c>
      <c r="AK59" s="20">
        <v>0</v>
      </c>
      <c r="AL59" s="20">
        <v>1</v>
      </c>
      <c r="AM59" s="20">
        <v>1</v>
      </c>
      <c r="AN59" s="20">
        <v>0</v>
      </c>
      <c r="AO59" s="20">
        <v>1</v>
      </c>
      <c r="AP59" s="20">
        <v>1</v>
      </c>
      <c r="AQ59" s="20">
        <v>1</v>
      </c>
      <c r="AR59" s="20">
        <v>0</v>
      </c>
      <c r="AS59" s="20">
        <v>0</v>
      </c>
      <c r="AT59" s="20">
        <v>0</v>
      </c>
      <c r="AU59" s="20"/>
      <c r="BF59" s="54">
        <v>54</v>
      </c>
      <c r="BG59" s="54">
        <v>2</v>
      </c>
      <c r="BH59" s="55">
        <v>0.69166666666666676</v>
      </c>
    </row>
    <row r="60" spans="1:60" ht="14.1" customHeight="1" x14ac:dyDescent="0.3">
      <c r="A60" s="7" t="s">
        <v>407</v>
      </c>
      <c r="B60" s="20">
        <v>0</v>
      </c>
      <c r="C60" s="20">
        <v>0</v>
      </c>
      <c r="D60" s="20"/>
      <c r="E60" s="20">
        <v>0</v>
      </c>
      <c r="F60" s="20"/>
      <c r="G60" s="20">
        <v>1</v>
      </c>
      <c r="H60" s="20"/>
      <c r="I60" s="20">
        <v>0</v>
      </c>
      <c r="J60" s="20"/>
      <c r="K60" s="20">
        <v>0</v>
      </c>
      <c r="L60" s="20">
        <v>0</v>
      </c>
      <c r="M60" s="20">
        <v>0</v>
      </c>
      <c r="N60" s="20">
        <v>0</v>
      </c>
      <c r="O60" s="20">
        <v>0.8</v>
      </c>
      <c r="P60" s="20">
        <v>0.1</v>
      </c>
      <c r="Q60" s="20">
        <v>0.8</v>
      </c>
      <c r="R60" s="20">
        <v>1</v>
      </c>
      <c r="S60" s="20">
        <v>1</v>
      </c>
      <c r="T60" s="20">
        <v>1.8</v>
      </c>
      <c r="U60" s="20">
        <v>1.9</v>
      </c>
      <c r="V60" s="20">
        <v>1</v>
      </c>
      <c r="W60" s="20">
        <v>1.8</v>
      </c>
      <c r="X60" s="20"/>
      <c r="Y60" s="20">
        <v>1</v>
      </c>
      <c r="Z60" s="20"/>
      <c r="AA60" s="20">
        <v>1</v>
      </c>
      <c r="AB60" s="20"/>
      <c r="AC60" s="20">
        <v>1</v>
      </c>
      <c r="AD60" s="20"/>
      <c r="AE60" s="20">
        <v>1</v>
      </c>
      <c r="AF60" s="20"/>
      <c r="AG60" s="20">
        <v>0</v>
      </c>
      <c r="AH60" s="20"/>
      <c r="AI60" s="20">
        <v>0</v>
      </c>
      <c r="AJ60" s="20">
        <v>0</v>
      </c>
      <c r="AK60" s="20">
        <v>0</v>
      </c>
      <c r="AL60" s="20">
        <v>0.8</v>
      </c>
      <c r="AM60" s="20">
        <v>0.1</v>
      </c>
      <c r="AN60" s="20">
        <v>0</v>
      </c>
      <c r="AO60" s="20">
        <v>1</v>
      </c>
      <c r="AP60" s="20">
        <v>0</v>
      </c>
      <c r="AQ60" s="20">
        <v>0</v>
      </c>
      <c r="AR60" s="20">
        <v>0</v>
      </c>
      <c r="AS60" s="20">
        <v>0</v>
      </c>
      <c r="AT60" s="20">
        <v>0</v>
      </c>
      <c r="AU60" s="20"/>
      <c r="BF60" s="52">
        <v>55</v>
      </c>
      <c r="BG60" s="52">
        <v>1</v>
      </c>
      <c r="BH60" s="53">
        <v>0.68819444444444444</v>
      </c>
    </row>
    <row r="61" spans="1:60" ht="14.1" customHeight="1" x14ac:dyDescent="0.3">
      <c r="A61" s="7" t="s">
        <v>408</v>
      </c>
      <c r="B61" s="20">
        <v>0</v>
      </c>
      <c r="C61" s="20">
        <v>0</v>
      </c>
      <c r="D61" s="20"/>
      <c r="E61" s="20">
        <v>0</v>
      </c>
      <c r="F61" s="20"/>
      <c r="G61" s="20">
        <v>1</v>
      </c>
      <c r="H61" s="20"/>
      <c r="I61" s="20">
        <v>0</v>
      </c>
      <c r="J61" s="20"/>
      <c r="K61" s="20">
        <v>0</v>
      </c>
      <c r="L61" s="20">
        <v>0</v>
      </c>
      <c r="M61" s="20">
        <v>0</v>
      </c>
      <c r="N61" s="20">
        <v>0</v>
      </c>
      <c r="O61" s="20">
        <v>0</v>
      </c>
      <c r="P61" s="20">
        <v>0</v>
      </c>
      <c r="Q61" s="20">
        <v>0.8</v>
      </c>
      <c r="R61" s="20">
        <v>0.9</v>
      </c>
      <c r="S61" s="20">
        <v>0.8</v>
      </c>
      <c r="T61" s="20">
        <v>1</v>
      </c>
      <c r="U61" s="20">
        <v>1</v>
      </c>
      <c r="V61" s="20">
        <v>0.8</v>
      </c>
      <c r="W61" s="20">
        <v>1</v>
      </c>
      <c r="X61" s="20"/>
      <c r="Y61" s="20">
        <v>0.8</v>
      </c>
      <c r="Z61" s="20"/>
      <c r="AA61" s="20">
        <v>0.1</v>
      </c>
      <c r="AB61" s="20"/>
      <c r="AC61" s="20">
        <v>1</v>
      </c>
      <c r="AD61" s="20"/>
      <c r="AE61" s="20">
        <v>1</v>
      </c>
      <c r="AF61" s="20"/>
      <c r="AG61" s="20">
        <v>0</v>
      </c>
      <c r="AH61" s="20"/>
      <c r="AI61" s="20">
        <v>0</v>
      </c>
      <c r="AJ61" s="20">
        <v>0</v>
      </c>
      <c r="AK61" s="20">
        <v>0</v>
      </c>
      <c r="AL61" s="20">
        <v>0</v>
      </c>
      <c r="AM61" s="20">
        <v>0.1</v>
      </c>
      <c r="AN61" s="20">
        <v>0</v>
      </c>
      <c r="AO61" s="20">
        <v>0</v>
      </c>
      <c r="AP61" s="20">
        <v>0</v>
      </c>
      <c r="AQ61" s="20">
        <v>0</v>
      </c>
      <c r="AR61" s="20">
        <v>0</v>
      </c>
      <c r="AS61" s="20">
        <v>0</v>
      </c>
      <c r="AT61" s="20">
        <v>0</v>
      </c>
      <c r="AU61" s="20"/>
      <c r="BF61" s="54">
        <v>56</v>
      </c>
      <c r="BG61" s="54">
        <v>2</v>
      </c>
      <c r="BH61" s="55">
        <v>0.66319444444444442</v>
      </c>
    </row>
    <row r="62" spans="1:60" ht="14.1" customHeight="1" x14ac:dyDescent="0.3">
      <c r="A62" s="7" t="s">
        <v>409</v>
      </c>
      <c r="B62" s="20">
        <v>0</v>
      </c>
      <c r="C62" s="20">
        <v>0</v>
      </c>
      <c r="D62" s="20"/>
      <c r="E62" s="20">
        <v>0</v>
      </c>
      <c r="F62" s="20"/>
      <c r="G62" s="20">
        <v>0</v>
      </c>
      <c r="H62" s="20"/>
      <c r="I62" s="20">
        <v>0</v>
      </c>
      <c r="J62" s="20"/>
      <c r="K62" s="20">
        <v>0</v>
      </c>
      <c r="L62" s="20">
        <v>0</v>
      </c>
      <c r="M62" s="20">
        <v>0</v>
      </c>
      <c r="N62" s="20">
        <v>0</v>
      </c>
      <c r="O62" s="20">
        <v>0</v>
      </c>
      <c r="P62" s="20">
        <v>0</v>
      </c>
      <c r="Q62" s="20">
        <v>0</v>
      </c>
      <c r="R62" s="20">
        <v>0</v>
      </c>
      <c r="S62" s="20">
        <v>0</v>
      </c>
      <c r="T62" s="20">
        <v>0</v>
      </c>
      <c r="U62" s="20">
        <v>0</v>
      </c>
      <c r="V62" s="20">
        <v>0</v>
      </c>
      <c r="W62" s="20">
        <v>0</v>
      </c>
      <c r="X62" s="20"/>
      <c r="Y62" s="20">
        <v>0</v>
      </c>
      <c r="Z62" s="20"/>
      <c r="AA62" s="20">
        <v>0</v>
      </c>
      <c r="AB62" s="20"/>
      <c r="AC62" s="20">
        <v>0</v>
      </c>
      <c r="AD62" s="20"/>
      <c r="AE62" s="20">
        <v>0</v>
      </c>
      <c r="AF62" s="20"/>
      <c r="AG62" s="20">
        <v>0</v>
      </c>
      <c r="AH62" s="20"/>
      <c r="AI62" s="20">
        <v>0</v>
      </c>
      <c r="AJ62" s="20">
        <v>0</v>
      </c>
      <c r="AK62" s="20">
        <v>0</v>
      </c>
      <c r="AL62" s="20">
        <v>0</v>
      </c>
      <c r="AM62" s="20">
        <v>0</v>
      </c>
      <c r="AN62" s="20">
        <v>0</v>
      </c>
      <c r="AO62" s="20">
        <v>0</v>
      </c>
      <c r="AP62" s="20">
        <v>0</v>
      </c>
      <c r="AQ62" s="20">
        <v>0</v>
      </c>
      <c r="AR62" s="20">
        <v>0</v>
      </c>
      <c r="AS62" s="20">
        <v>0</v>
      </c>
      <c r="AT62" s="20">
        <v>0</v>
      </c>
      <c r="AU62" s="20"/>
      <c r="BF62" s="52">
        <v>57</v>
      </c>
      <c r="BG62" s="52">
        <v>1</v>
      </c>
      <c r="BH62" s="53">
        <v>0.70138888888888884</v>
      </c>
    </row>
    <row r="63" spans="1:60" ht="14.1" customHeight="1" x14ac:dyDescent="0.3">
      <c r="A63" s="21" t="s">
        <v>116</v>
      </c>
      <c r="B63" s="22">
        <f t="shared" ref="B63:AU63" si="0">MAX(B9:B62)</f>
        <v>13</v>
      </c>
      <c r="C63" s="22">
        <f t="shared" si="0"/>
        <v>21.6</v>
      </c>
      <c r="D63" s="22">
        <f t="shared" si="0"/>
        <v>5</v>
      </c>
      <c r="E63" s="22">
        <f t="shared" si="0"/>
        <v>54.900000000000013</v>
      </c>
      <c r="F63" s="22">
        <f t="shared" si="0"/>
        <v>14</v>
      </c>
      <c r="G63" s="22">
        <f t="shared" si="0"/>
        <v>47</v>
      </c>
      <c r="H63" s="22">
        <f t="shared" si="0"/>
        <v>9.8000000000000007</v>
      </c>
      <c r="I63" s="22">
        <f t="shared" si="0"/>
        <v>35</v>
      </c>
      <c r="J63" s="22">
        <f t="shared" si="0"/>
        <v>7</v>
      </c>
      <c r="K63" s="22">
        <f t="shared" si="0"/>
        <v>31.6</v>
      </c>
      <c r="L63" s="22">
        <f t="shared" si="0"/>
        <v>47.1</v>
      </c>
      <c r="M63" s="22">
        <f t="shared" si="0"/>
        <v>29.6</v>
      </c>
      <c r="N63" s="22">
        <f t="shared" si="0"/>
        <v>16</v>
      </c>
      <c r="O63" s="22">
        <f t="shared" si="0"/>
        <v>15.9</v>
      </c>
      <c r="P63" s="22">
        <f t="shared" si="0"/>
        <v>32.4</v>
      </c>
      <c r="Q63" s="22">
        <f t="shared" si="0"/>
        <v>33.4</v>
      </c>
      <c r="R63" s="22">
        <f t="shared" si="0"/>
        <v>33.1</v>
      </c>
      <c r="S63" s="22">
        <f t="shared" si="0"/>
        <v>30</v>
      </c>
      <c r="T63" s="22">
        <f t="shared" si="0"/>
        <v>32.1</v>
      </c>
      <c r="U63" s="22">
        <f t="shared" si="0"/>
        <v>29.1</v>
      </c>
      <c r="V63" s="22">
        <f t="shared" si="0"/>
        <v>38.299999999999997</v>
      </c>
      <c r="W63" s="22">
        <f t="shared" si="0"/>
        <v>45.7</v>
      </c>
      <c r="X63" s="22">
        <f t="shared" si="0"/>
        <v>7</v>
      </c>
      <c r="Y63" s="22">
        <f t="shared" si="0"/>
        <v>30.6</v>
      </c>
      <c r="Z63" s="22">
        <f t="shared" si="0"/>
        <v>1.6</v>
      </c>
      <c r="AA63" s="22">
        <f t="shared" si="0"/>
        <v>40.400000000000013</v>
      </c>
      <c r="AB63" s="22">
        <f t="shared" si="0"/>
        <v>7</v>
      </c>
      <c r="AC63" s="22">
        <f t="shared" si="0"/>
        <v>39.5</v>
      </c>
      <c r="AD63" s="22">
        <f t="shared" si="0"/>
        <v>6</v>
      </c>
      <c r="AE63" s="22">
        <f t="shared" si="0"/>
        <v>52.8</v>
      </c>
      <c r="AF63" s="22">
        <f t="shared" si="0"/>
        <v>7.9</v>
      </c>
      <c r="AG63" s="22">
        <f t="shared" si="0"/>
        <v>26.7</v>
      </c>
      <c r="AH63" s="22">
        <f t="shared" si="0"/>
        <v>4</v>
      </c>
      <c r="AI63" s="22">
        <f t="shared" si="0"/>
        <v>27.6</v>
      </c>
      <c r="AJ63" s="22">
        <f t="shared" si="0"/>
        <v>23.6</v>
      </c>
      <c r="AK63" s="22">
        <f t="shared" si="0"/>
        <v>27</v>
      </c>
      <c r="AL63" s="22">
        <f t="shared" si="0"/>
        <v>20.6</v>
      </c>
      <c r="AM63" s="22">
        <f t="shared" si="0"/>
        <v>27.8</v>
      </c>
      <c r="AN63" s="22">
        <f t="shared" si="0"/>
        <v>20.6</v>
      </c>
      <c r="AO63" s="22">
        <f t="shared" si="0"/>
        <v>25.6</v>
      </c>
      <c r="AP63" s="22">
        <f t="shared" si="0"/>
        <v>21</v>
      </c>
      <c r="AQ63" s="22">
        <f t="shared" si="0"/>
        <v>30</v>
      </c>
      <c r="AR63" s="22">
        <f t="shared" si="0"/>
        <v>26.9</v>
      </c>
      <c r="AS63" s="22">
        <f t="shared" si="0"/>
        <v>19.600000000000001</v>
      </c>
      <c r="AT63" s="22">
        <f t="shared" si="0"/>
        <v>17</v>
      </c>
      <c r="AU63" s="22">
        <f t="shared" si="0"/>
        <v>9.6000000000000014</v>
      </c>
      <c r="BF63" s="54">
        <v>58</v>
      </c>
      <c r="BG63" s="54">
        <v>2</v>
      </c>
      <c r="BH63" s="55">
        <v>0.71250000000000002</v>
      </c>
    </row>
    <row r="64" spans="1:60" ht="14.1" customHeight="1" x14ac:dyDescent="0.3">
      <c r="A64" s="21" t="s">
        <v>117</v>
      </c>
      <c r="B64" s="23">
        <f t="shared" ref="B64:AU64" si="1">HOUR(B7)</f>
        <v>6</v>
      </c>
      <c r="C64" s="23">
        <f t="shared" si="1"/>
        <v>7</v>
      </c>
      <c r="D64" s="23">
        <f t="shared" si="1"/>
        <v>7</v>
      </c>
      <c r="E64" s="23">
        <f t="shared" si="1"/>
        <v>7</v>
      </c>
      <c r="F64" s="23">
        <f t="shared" si="1"/>
        <v>7</v>
      </c>
      <c r="G64" s="23">
        <f t="shared" si="1"/>
        <v>8</v>
      </c>
      <c r="H64" s="23">
        <f t="shared" si="1"/>
        <v>8</v>
      </c>
      <c r="I64" s="23">
        <f t="shared" si="1"/>
        <v>8</v>
      </c>
      <c r="J64" s="23">
        <f t="shared" si="1"/>
        <v>8</v>
      </c>
      <c r="K64" s="23">
        <f t="shared" si="1"/>
        <v>9</v>
      </c>
      <c r="L64" s="23">
        <f t="shared" si="1"/>
        <v>9</v>
      </c>
      <c r="M64" s="23">
        <f t="shared" si="1"/>
        <v>9</v>
      </c>
      <c r="N64" s="23">
        <f t="shared" si="1"/>
        <v>10</v>
      </c>
      <c r="O64" s="23">
        <f t="shared" si="1"/>
        <v>10</v>
      </c>
      <c r="P64" s="23">
        <f t="shared" si="1"/>
        <v>11</v>
      </c>
      <c r="Q64" s="23">
        <f t="shared" si="1"/>
        <v>12</v>
      </c>
      <c r="R64" s="23">
        <f t="shared" si="1"/>
        <v>12</v>
      </c>
      <c r="S64" s="23">
        <f t="shared" si="1"/>
        <v>13</v>
      </c>
      <c r="T64" s="23">
        <f t="shared" si="1"/>
        <v>13</v>
      </c>
      <c r="U64" s="23">
        <f t="shared" si="1"/>
        <v>14</v>
      </c>
      <c r="V64" s="23">
        <f t="shared" si="1"/>
        <v>14</v>
      </c>
      <c r="W64" s="23">
        <f t="shared" si="1"/>
        <v>14</v>
      </c>
      <c r="X64" s="23">
        <f t="shared" si="1"/>
        <v>15</v>
      </c>
      <c r="Y64" s="23">
        <f t="shared" si="1"/>
        <v>15</v>
      </c>
      <c r="Z64" s="23">
        <f t="shared" si="1"/>
        <v>15</v>
      </c>
      <c r="AA64" s="23">
        <f t="shared" si="1"/>
        <v>15</v>
      </c>
      <c r="AB64" s="23">
        <f t="shared" si="1"/>
        <v>16</v>
      </c>
      <c r="AC64" s="23">
        <f t="shared" si="1"/>
        <v>16</v>
      </c>
      <c r="AD64" s="23">
        <f t="shared" si="1"/>
        <v>16</v>
      </c>
      <c r="AE64" s="23">
        <f t="shared" si="1"/>
        <v>17</v>
      </c>
      <c r="AF64" s="23">
        <f t="shared" si="1"/>
        <v>17</v>
      </c>
      <c r="AG64" s="23">
        <f t="shared" si="1"/>
        <v>17</v>
      </c>
      <c r="AH64" s="23">
        <f t="shared" si="1"/>
        <v>17</v>
      </c>
      <c r="AI64" s="23">
        <f t="shared" si="1"/>
        <v>18</v>
      </c>
      <c r="AJ64" s="23">
        <f t="shared" si="1"/>
        <v>18</v>
      </c>
      <c r="AK64" s="23">
        <f t="shared" si="1"/>
        <v>19</v>
      </c>
      <c r="AL64" s="23">
        <f t="shared" si="1"/>
        <v>19</v>
      </c>
      <c r="AM64" s="23">
        <f t="shared" si="1"/>
        <v>20</v>
      </c>
      <c r="AN64" s="23">
        <f t="shared" si="1"/>
        <v>20</v>
      </c>
      <c r="AO64" s="23">
        <f t="shared" si="1"/>
        <v>21</v>
      </c>
      <c r="AP64" s="23">
        <f t="shared" si="1"/>
        <v>21</v>
      </c>
      <c r="AQ64" s="23">
        <f t="shared" si="1"/>
        <v>22</v>
      </c>
      <c r="AR64" s="23">
        <f t="shared" si="1"/>
        <v>22</v>
      </c>
      <c r="AS64" s="23">
        <f t="shared" si="1"/>
        <v>23</v>
      </c>
      <c r="AT64" s="23">
        <f t="shared" si="1"/>
        <v>23</v>
      </c>
      <c r="AU64" s="23">
        <f t="shared" si="1"/>
        <v>0</v>
      </c>
      <c r="BF64" s="52">
        <v>59</v>
      </c>
      <c r="BG64" s="52">
        <v>1</v>
      </c>
      <c r="BH64" s="53">
        <v>0.70972222222222225</v>
      </c>
    </row>
    <row r="65" spans="1:103" ht="14.1" customHeight="1" x14ac:dyDescent="0.3">
      <c r="A65" s="21"/>
      <c r="B65" s="23"/>
      <c r="C65" s="23"/>
      <c r="D65" s="23"/>
      <c r="E65" s="23"/>
      <c r="F65" s="23"/>
      <c r="G65" s="23"/>
      <c r="H65" s="23"/>
      <c r="I65" s="23"/>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BF65" s="54">
        <v>60</v>
      </c>
      <c r="BG65" s="54">
        <v>2</v>
      </c>
      <c r="BH65" s="55">
        <v>0.68333333333333324</v>
      </c>
    </row>
    <row r="66" spans="1:103" ht="14.1" customHeight="1" x14ac:dyDescent="0.3">
      <c r="BF66" s="52">
        <v>61</v>
      </c>
      <c r="BG66" s="52">
        <v>1</v>
      </c>
      <c r="BH66" s="53">
        <v>0.72152777777777777</v>
      </c>
    </row>
    <row r="67" spans="1:103" s="13" customFormat="1" ht="14.1" customHeight="1" x14ac:dyDescent="0.3">
      <c r="A67" s="15" t="s">
        <v>410</v>
      </c>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s="54">
        <v>62</v>
      </c>
      <c r="BG67" s="54">
        <v>2</v>
      </c>
      <c r="BH67" s="55">
        <v>0.72916666666666663</v>
      </c>
      <c r="BI67"/>
      <c r="BJ67"/>
      <c r="BK67"/>
      <c r="BL67"/>
      <c r="BM67"/>
      <c r="BN67"/>
      <c r="BO67"/>
      <c r="BP67"/>
      <c r="BQ67"/>
      <c r="BR67"/>
      <c r="BS67"/>
      <c r="BT67"/>
      <c r="BU67"/>
      <c r="CQ67"/>
      <c r="CR67"/>
      <c r="CS67"/>
      <c r="CT67"/>
      <c r="CU67"/>
      <c r="CV67"/>
      <c r="CW67"/>
      <c r="CX67"/>
      <c r="CY67"/>
    </row>
    <row r="68" spans="1:103" ht="14.1" customHeight="1" x14ac:dyDescent="0.3">
      <c r="A68" s="16" t="s">
        <v>82</v>
      </c>
      <c r="B68" s="16">
        <v>2</v>
      </c>
      <c r="C68" s="16">
        <v>4</v>
      </c>
      <c r="D68" s="16">
        <v>6</v>
      </c>
      <c r="E68" s="16">
        <v>8</v>
      </c>
      <c r="F68" s="16">
        <v>10</v>
      </c>
      <c r="G68" s="16">
        <v>12</v>
      </c>
      <c r="H68" s="16">
        <v>14</v>
      </c>
      <c r="I68" s="16">
        <v>16</v>
      </c>
      <c r="J68" s="16">
        <v>18</v>
      </c>
      <c r="K68" s="16">
        <v>20</v>
      </c>
      <c r="L68" s="16">
        <v>22</v>
      </c>
      <c r="M68" s="16">
        <v>24</v>
      </c>
      <c r="N68" s="16">
        <v>26</v>
      </c>
      <c r="O68" s="16">
        <v>28</v>
      </c>
      <c r="P68" s="16">
        <v>30</v>
      </c>
      <c r="Q68" s="16">
        <v>32</v>
      </c>
      <c r="R68" s="16">
        <v>34</v>
      </c>
      <c r="S68" s="16">
        <v>36</v>
      </c>
      <c r="T68" s="16">
        <v>38</v>
      </c>
      <c r="U68" s="16">
        <v>40</v>
      </c>
      <c r="V68" s="16">
        <v>42</v>
      </c>
      <c r="W68" s="16">
        <v>44</v>
      </c>
      <c r="X68" s="16">
        <v>46</v>
      </c>
      <c r="Y68" s="16">
        <v>48</v>
      </c>
      <c r="Z68" s="16">
        <v>50</v>
      </c>
      <c r="AA68" s="16">
        <v>52</v>
      </c>
      <c r="AB68" s="16">
        <v>54</v>
      </c>
      <c r="AC68" s="16">
        <v>56</v>
      </c>
      <c r="AD68" s="16">
        <v>58</v>
      </c>
      <c r="AE68" s="16">
        <v>60</v>
      </c>
      <c r="AF68" s="16">
        <v>62</v>
      </c>
      <c r="AG68" s="16">
        <v>64</v>
      </c>
      <c r="AH68" s="16">
        <v>66</v>
      </c>
      <c r="AI68" s="16">
        <v>68</v>
      </c>
      <c r="AJ68" s="16">
        <v>70</v>
      </c>
      <c r="AK68" s="16">
        <v>72</v>
      </c>
      <c r="AL68" s="16">
        <v>74</v>
      </c>
      <c r="AM68" s="16">
        <v>76</v>
      </c>
      <c r="AN68" s="16">
        <v>78</v>
      </c>
      <c r="AO68" s="16">
        <v>80</v>
      </c>
      <c r="AP68" s="16">
        <v>82</v>
      </c>
      <c r="AQ68" s="16">
        <v>84</v>
      </c>
      <c r="AR68" s="16">
        <v>86</v>
      </c>
      <c r="AS68" s="16">
        <v>88</v>
      </c>
      <c r="AT68" s="16">
        <v>90</v>
      </c>
      <c r="AU68" s="16">
        <v>92</v>
      </c>
      <c r="AV68" s="16">
        <v>94</v>
      </c>
      <c r="AW68" s="16">
        <v>96</v>
      </c>
      <c r="BF68" s="52">
        <v>63</v>
      </c>
      <c r="BG68" s="52">
        <v>1</v>
      </c>
      <c r="BH68" s="53">
        <v>0.73055555555555562</v>
      </c>
    </row>
    <row r="69" spans="1:103" ht="14.1" customHeight="1" x14ac:dyDescent="0.3">
      <c r="A69" s="18" t="s">
        <v>83</v>
      </c>
      <c r="B69" s="59">
        <v>0.24236111111111111</v>
      </c>
      <c r="C69" s="59">
        <v>0.26666666666666666</v>
      </c>
      <c r="D69" s="59">
        <v>0.28611111111111115</v>
      </c>
      <c r="E69" s="59">
        <v>0.33749999999999997</v>
      </c>
      <c r="F69" s="59">
        <v>0.30763888888888891</v>
      </c>
      <c r="G69" s="59">
        <v>0.35833333333333334</v>
      </c>
      <c r="H69" s="59">
        <v>0.33194444444444443</v>
      </c>
      <c r="I69" s="59">
        <v>0.37916666666666665</v>
      </c>
      <c r="J69" s="59">
        <v>0.3527777777777778</v>
      </c>
      <c r="K69" s="59">
        <v>0.39930555555555558</v>
      </c>
      <c r="L69" s="59">
        <v>0.37361111111111112</v>
      </c>
      <c r="M69" s="59">
        <v>0.4201388888888889</v>
      </c>
      <c r="N69" s="59">
        <v>0.39444444444444443</v>
      </c>
      <c r="O69" s="59">
        <v>0.41388888888888892</v>
      </c>
      <c r="P69" s="59">
        <v>0.43472222222222223</v>
      </c>
      <c r="Q69" s="59">
        <v>0.45555555555555555</v>
      </c>
      <c r="R69" s="59">
        <v>0.47638888888888892</v>
      </c>
      <c r="S69" s="59">
        <v>0.49722222222222223</v>
      </c>
      <c r="T69" s="59">
        <v>0.5180555555555556</v>
      </c>
      <c r="U69" s="59">
        <v>0.53888888888888886</v>
      </c>
      <c r="V69" s="59">
        <v>0.55972222222222223</v>
      </c>
      <c r="W69" s="59">
        <v>0.57777777777777783</v>
      </c>
      <c r="X69" s="59">
        <v>0.59861111111111109</v>
      </c>
      <c r="Y69" s="59">
        <v>0.61944444444444446</v>
      </c>
      <c r="Z69" s="59">
        <v>0.66597222222222219</v>
      </c>
      <c r="AA69" s="59">
        <v>0.64097222222222217</v>
      </c>
      <c r="AB69" s="59">
        <v>0.69166666666666676</v>
      </c>
      <c r="AC69" s="59">
        <v>0.66319444444444442</v>
      </c>
      <c r="AD69" s="59">
        <v>0.71250000000000002</v>
      </c>
      <c r="AE69" s="59">
        <v>0.68333333333333324</v>
      </c>
      <c r="AF69" s="59">
        <v>0.72916666666666663</v>
      </c>
      <c r="AG69" s="59">
        <v>0.70763888888888893</v>
      </c>
      <c r="AH69" s="59">
        <v>0.74930555555555556</v>
      </c>
      <c r="AI69" s="59">
        <v>0.72222222222222221</v>
      </c>
      <c r="AJ69" s="59">
        <v>0.76874999999999993</v>
      </c>
      <c r="AK69" s="59">
        <v>0.74305555555555547</v>
      </c>
      <c r="AL69" s="59">
        <v>0.76388888888888884</v>
      </c>
      <c r="AM69" s="59">
        <v>0.78472222222222221</v>
      </c>
      <c r="AN69" s="59">
        <v>0.80555555555555547</v>
      </c>
      <c r="AO69" s="59">
        <v>0.8256944444444444</v>
      </c>
      <c r="AP69" s="59">
        <v>0.84652777777777777</v>
      </c>
      <c r="AQ69" s="59">
        <v>0.86736111111111114</v>
      </c>
      <c r="AR69" s="59">
        <v>0.88888888888888884</v>
      </c>
      <c r="AS69" s="59">
        <v>0.90972222222222221</v>
      </c>
      <c r="AT69" s="59">
        <v>0.93055555555555547</v>
      </c>
      <c r="AU69" s="59">
        <v>0.95138888888888884</v>
      </c>
      <c r="AV69" s="59">
        <v>0.97222222222222221</v>
      </c>
      <c r="AW69" s="59">
        <v>0.99305555555555547</v>
      </c>
      <c r="BF69" s="54">
        <v>64</v>
      </c>
      <c r="BG69" s="54">
        <v>2</v>
      </c>
      <c r="BH69" s="55">
        <v>0.70763888888888893</v>
      </c>
    </row>
    <row r="70" spans="1:103" ht="14.1" customHeight="1" x14ac:dyDescent="0.3">
      <c r="A70" s="62"/>
      <c r="B70" s="61"/>
      <c r="C70" s="61"/>
      <c r="D70" s="61"/>
      <c r="E70" s="61"/>
      <c r="F70" s="61"/>
      <c r="G70" s="61"/>
      <c r="BF70" s="52">
        <v>65</v>
      </c>
      <c r="BG70" s="52">
        <v>1</v>
      </c>
      <c r="BH70" s="53">
        <v>0.74097222222222225</v>
      </c>
    </row>
    <row r="71" spans="1:103" ht="14.1" customHeight="1" x14ac:dyDescent="0.3">
      <c r="A71" s="7" t="s">
        <v>409</v>
      </c>
      <c r="B71" s="20">
        <v>0</v>
      </c>
      <c r="C71" s="20">
        <v>1</v>
      </c>
      <c r="D71" s="20">
        <v>1</v>
      </c>
      <c r="E71" s="20"/>
      <c r="F71" s="20">
        <v>1</v>
      </c>
      <c r="G71" s="20"/>
      <c r="H71" s="20">
        <v>0</v>
      </c>
      <c r="I71" s="20"/>
      <c r="J71" s="20">
        <v>2</v>
      </c>
      <c r="K71" s="20"/>
      <c r="L71" s="20">
        <v>0</v>
      </c>
      <c r="M71" s="20"/>
      <c r="N71" s="20">
        <v>0</v>
      </c>
      <c r="O71" s="20">
        <v>0.8</v>
      </c>
      <c r="P71" s="20">
        <v>0</v>
      </c>
      <c r="Q71" s="20">
        <v>0</v>
      </c>
      <c r="R71" s="20">
        <v>0</v>
      </c>
      <c r="S71" s="20">
        <v>0</v>
      </c>
      <c r="T71" s="20">
        <v>0</v>
      </c>
      <c r="U71" s="20">
        <v>0</v>
      </c>
      <c r="V71" s="20">
        <v>0</v>
      </c>
      <c r="W71" s="20">
        <v>0</v>
      </c>
      <c r="X71" s="20">
        <v>1</v>
      </c>
      <c r="Y71" s="20">
        <v>0</v>
      </c>
      <c r="Z71" s="20"/>
      <c r="AA71" s="20">
        <v>0</v>
      </c>
      <c r="AB71" s="20"/>
      <c r="AC71" s="20">
        <v>0</v>
      </c>
      <c r="AD71" s="20"/>
      <c r="AE71" s="20">
        <v>0</v>
      </c>
      <c r="AF71" s="20"/>
      <c r="AG71" s="20">
        <v>0</v>
      </c>
      <c r="AH71" s="20"/>
      <c r="AI71" s="20">
        <v>0</v>
      </c>
      <c r="AJ71" s="20"/>
      <c r="AK71" s="20">
        <v>1</v>
      </c>
      <c r="AL71" s="20">
        <v>1</v>
      </c>
      <c r="AM71" s="20">
        <v>0</v>
      </c>
      <c r="AN71" s="20">
        <v>0</v>
      </c>
      <c r="AO71" s="20">
        <v>0</v>
      </c>
      <c r="AP71" s="20">
        <v>0</v>
      </c>
      <c r="AQ71" s="20">
        <v>0</v>
      </c>
      <c r="AR71" s="20">
        <v>0</v>
      </c>
      <c r="AS71" s="20">
        <v>0</v>
      </c>
      <c r="AT71" s="20">
        <v>0</v>
      </c>
      <c r="AU71" s="20">
        <v>0</v>
      </c>
      <c r="AV71" s="20">
        <v>0</v>
      </c>
      <c r="AW71" s="20">
        <v>0</v>
      </c>
      <c r="BF71" s="54">
        <v>66</v>
      </c>
      <c r="BG71" s="54">
        <v>2</v>
      </c>
      <c r="BH71" s="55">
        <v>0.74930555555555556</v>
      </c>
    </row>
    <row r="72" spans="1:103" ht="14.1" customHeight="1" x14ac:dyDescent="0.3">
      <c r="A72" s="7" t="s">
        <v>408</v>
      </c>
      <c r="B72" s="20">
        <v>0</v>
      </c>
      <c r="C72" s="20">
        <v>1</v>
      </c>
      <c r="D72" s="20">
        <v>1</v>
      </c>
      <c r="E72" s="20"/>
      <c r="F72" s="20">
        <v>2</v>
      </c>
      <c r="G72" s="20"/>
      <c r="H72" s="20">
        <v>1</v>
      </c>
      <c r="I72" s="20"/>
      <c r="J72" s="20">
        <v>2</v>
      </c>
      <c r="K72" s="20"/>
      <c r="L72" s="20">
        <v>0.8</v>
      </c>
      <c r="M72" s="20"/>
      <c r="N72" s="20">
        <v>1</v>
      </c>
      <c r="O72" s="20">
        <v>1</v>
      </c>
      <c r="P72" s="20">
        <v>0.8</v>
      </c>
      <c r="Q72" s="20">
        <v>0</v>
      </c>
      <c r="R72" s="20">
        <v>1</v>
      </c>
      <c r="S72" s="20">
        <v>0.8</v>
      </c>
      <c r="T72" s="20">
        <v>0</v>
      </c>
      <c r="U72" s="20">
        <v>0</v>
      </c>
      <c r="V72" s="20">
        <v>0</v>
      </c>
      <c r="W72" s="20">
        <v>1</v>
      </c>
      <c r="X72" s="20">
        <v>1</v>
      </c>
      <c r="Y72" s="20">
        <v>0</v>
      </c>
      <c r="Z72" s="20"/>
      <c r="AA72" s="20">
        <v>0</v>
      </c>
      <c r="AB72" s="20"/>
      <c r="AC72" s="20">
        <v>0.8</v>
      </c>
      <c r="AD72" s="20"/>
      <c r="AE72" s="20">
        <v>0</v>
      </c>
      <c r="AF72" s="20"/>
      <c r="AG72" s="20">
        <v>0</v>
      </c>
      <c r="AH72" s="20"/>
      <c r="AI72" s="20">
        <v>0</v>
      </c>
      <c r="AJ72" s="20"/>
      <c r="AK72" s="20">
        <v>1</v>
      </c>
      <c r="AL72" s="20">
        <v>1</v>
      </c>
      <c r="AM72" s="20">
        <v>0</v>
      </c>
      <c r="AN72" s="20">
        <v>0</v>
      </c>
      <c r="AO72" s="20">
        <v>0</v>
      </c>
      <c r="AP72" s="20">
        <v>0</v>
      </c>
      <c r="AQ72" s="20">
        <v>0</v>
      </c>
      <c r="AR72" s="20">
        <v>0</v>
      </c>
      <c r="AS72" s="20">
        <v>0</v>
      </c>
      <c r="AT72" s="20">
        <v>0</v>
      </c>
      <c r="AU72" s="20">
        <v>0</v>
      </c>
      <c r="AV72" s="20">
        <v>0</v>
      </c>
      <c r="AW72" s="20">
        <v>0</v>
      </c>
      <c r="BF72" s="52">
        <v>67</v>
      </c>
      <c r="BG72" s="52">
        <v>1</v>
      </c>
      <c r="BH72" s="53">
        <v>0.75138888888888899</v>
      </c>
    </row>
    <row r="73" spans="1:103" ht="14.1" customHeight="1" x14ac:dyDescent="0.3">
      <c r="A73" s="7" t="s">
        <v>407</v>
      </c>
      <c r="B73" s="20">
        <v>0</v>
      </c>
      <c r="C73" s="20">
        <v>1.8</v>
      </c>
      <c r="D73" s="20">
        <v>1</v>
      </c>
      <c r="E73" s="20"/>
      <c r="F73" s="20">
        <v>3</v>
      </c>
      <c r="G73" s="20"/>
      <c r="H73" s="20">
        <v>1.8</v>
      </c>
      <c r="I73" s="20"/>
      <c r="J73" s="20">
        <v>2.8</v>
      </c>
      <c r="K73" s="20"/>
      <c r="L73" s="20">
        <v>2</v>
      </c>
      <c r="M73" s="20"/>
      <c r="N73" s="20">
        <v>2</v>
      </c>
      <c r="O73" s="20">
        <v>1</v>
      </c>
      <c r="P73" s="20">
        <v>1</v>
      </c>
      <c r="Q73" s="20">
        <v>0</v>
      </c>
      <c r="R73" s="20">
        <v>2</v>
      </c>
      <c r="S73" s="20">
        <v>1</v>
      </c>
      <c r="T73" s="20">
        <v>1</v>
      </c>
      <c r="U73" s="20">
        <v>0</v>
      </c>
      <c r="V73" s="20">
        <v>2</v>
      </c>
      <c r="W73" s="20">
        <v>1</v>
      </c>
      <c r="X73" s="20">
        <v>1.8</v>
      </c>
      <c r="Y73" s="20">
        <v>1</v>
      </c>
      <c r="Z73" s="20"/>
      <c r="AA73" s="20">
        <v>1</v>
      </c>
      <c r="AB73" s="20"/>
      <c r="AC73" s="20">
        <v>0.8</v>
      </c>
      <c r="AD73" s="20"/>
      <c r="AE73" s="20">
        <v>0</v>
      </c>
      <c r="AF73" s="20"/>
      <c r="AG73" s="20">
        <v>0.8</v>
      </c>
      <c r="AH73" s="20"/>
      <c r="AI73" s="20">
        <v>0</v>
      </c>
      <c r="AJ73" s="20"/>
      <c r="AK73" s="20">
        <v>1</v>
      </c>
      <c r="AL73" s="20">
        <v>1</v>
      </c>
      <c r="AM73" s="20">
        <v>1</v>
      </c>
      <c r="AN73" s="20">
        <v>0</v>
      </c>
      <c r="AO73" s="20">
        <v>1</v>
      </c>
      <c r="AP73" s="20">
        <v>0</v>
      </c>
      <c r="AQ73" s="20">
        <v>0</v>
      </c>
      <c r="AR73" s="20">
        <v>0</v>
      </c>
      <c r="AS73" s="20">
        <v>0</v>
      </c>
      <c r="AT73" s="20">
        <v>0</v>
      </c>
      <c r="AU73" s="20">
        <v>0</v>
      </c>
      <c r="AV73" s="20">
        <v>0</v>
      </c>
      <c r="AW73" s="20">
        <v>0</v>
      </c>
      <c r="BF73" s="54">
        <v>68</v>
      </c>
      <c r="BG73" s="54">
        <v>2</v>
      </c>
      <c r="BH73" s="55">
        <v>0.72222222222222221</v>
      </c>
    </row>
    <row r="74" spans="1:103" ht="14.1" customHeight="1" x14ac:dyDescent="0.3">
      <c r="A74" s="7" t="s">
        <v>406</v>
      </c>
      <c r="B74" s="20">
        <v>1</v>
      </c>
      <c r="C74" s="20">
        <v>2.8</v>
      </c>
      <c r="D74" s="20">
        <v>2</v>
      </c>
      <c r="E74" s="20"/>
      <c r="F74" s="20">
        <v>5</v>
      </c>
      <c r="G74" s="20"/>
      <c r="H74" s="20">
        <v>3</v>
      </c>
      <c r="I74" s="20"/>
      <c r="J74" s="20">
        <v>4</v>
      </c>
      <c r="K74" s="20"/>
      <c r="L74" s="20">
        <v>3</v>
      </c>
      <c r="M74" s="20"/>
      <c r="N74" s="20">
        <v>3</v>
      </c>
      <c r="O74" s="20">
        <v>2</v>
      </c>
      <c r="P74" s="20">
        <v>2</v>
      </c>
      <c r="Q74" s="20">
        <v>1.8</v>
      </c>
      <c r="R74" s="20">
        <v>3</v>
      </c>
      <c r="S74" s="20">
        <v>2</v>
      </c>
      <c r="T74" s="20">
        <v>3</v>
      </c>
      <c r="U74" s="20">
        <v>2</v>
      </c>
      <c r="V74" s="20">
        <v>2</v>
      </c>
      <c r="W74" s="20">
        <v>1.8</v>
      </c>
      <c r="X74" s="20">
        <v>2</v>
      </c>
      <c r="Y74" s="20">
        <v>2</v>
      </c>
      <c r="Z74" s="20"/>
      <c r="AA74" s="20">
        <v>1</v>
      </c>
      <c r="AB74" s="20"/>
      <c r="AC74" s="20">
        <v>2</v>
      </c>
      <c r="AD74" s="20"/>
      <c r="AE74" s="20">
        <v>1.8</v>
      </c>
      <c r="AF74" s="20"/>
      <c r="AG74" s="20">
        <v>1</v>
      </c>
      <c r="AH74" s="20"/>
      <c r="AI74" s="20">
        <v>1</v>
      </c>
      <c r="AJ74" s="20"/>
      <c r="AK74" s="20">
        <v>1.8</v>
      </c>
      <c r="AL74" s="20">
        <v>1</v>
      </c>
      <c r="AM74" s="20">
        <v>1</v>
      </c>
      <c r="AN74" s="20">
        <v>1</v>
      </c>
      <c r="AO74" s="20">
        <v>1</v>
      </c>
      <c r="AP74" s="20">
        <v>0</v>
      </c>
      <c r="AQ74" s="20">
        <v>1</v>
      </c>
      <c r="AR74" s="20">
        <v>0</v>
      </c>
      <c r="AS74" s="20">
        <v>0</v>
      </c>
      <c r="AT74" s="20">
        <v>0</v>
      </c>
      <c r="AU74" s="20">
        <v>0.8</v>
      </c>
      <c r="AV74" s="20">
        <v>0</v>
      </c>
      <c r="AW74" s="20">
        <v>0</v>
      </c>
      <c r="BF74" s="52">
        <v>69</v>
      </c>
      <c r="BG74" s="52">
        <v>1</v>
      </c>
      <c r="BH74" s="53">
        <v>0.77638888888888891</v>
      </c>
    </row>
    <row r="75" spans="1:103" ht="14.1" customHeight="1" x14ac:dyDescent="0.3">
      <c r="A75" s="7" t="s">
        <v>405</v>
      </c>
      <c r="B75" s="20">
        <v>1</v>
      </c>
      <c r="C75" s="20">
        <v>3</v>
      </c>
      <c r="D75" s="20">
        <v>4</v>
      </c>
      <c r="E75" s="20"/>
      <c r="F75" s="20">
        <v>6</v>
      </c>
      <c r="G75" s="20"/>
      <c r="H75" s="20">
        <v>3.8</v>
      </c>
      <c r="I75" s="20"/>
      <c r="J75" s="20">
        <v>5</v>
      </c>
      <c r="K75" s="20"/>
      <c r="L75" s="20">
        <v>5.6000000000000014</v>
      </c>
      <c r="M75" s="20"/>
      <c r="N75" s="20">
        <v>4.8000000000000007</v>
      </c>
      <c r="O75" s="20">
        <v>3</v>
      </c>
      <c r="P75" s="20">
        <v>2</v>
      </c>
      <c r="Q75" s="20">
        <v>2</v>
      </c>
      <c r="R75" s="20">
        <v>4.8000000000000007</v>
      </c>
      <c r="S75" s="20">
        <v>3</v>
      </c>
      <c r="T75" s="20">
        <v>3</v>
      </c>
      <c r="U75" s="20">
        <v>3</v>
      </c>
      <c r="V75" s="20">
        <v>2.8</v>
      </c>
      <c r="W75" s="20">
        <v>2</v>
      </c>
      <c r="X75" s="20">
        <v>2</v>
      </c>
      <c r="Y75" s="20">
        <v>3</v>
      </c>
      <c r="Z75" s="20"/>
      <c r="AA75" s="20">
        <v>1.8</v>
      </c>
      <c r="AB75" s="20"/>
      <c r="AC75" s="20">
        <v>2.8</v>
      </c>
      <c r="AD75" s="20"/>
      <c r="AE75" s="20">
        <v>1.8</v>
      </c>
      <c r="AF75" s="20"/>
      <c r="AG75" s="20">
        <v>1</v>
      </c>
      <c r="AH75" s="20"/>
      <c r="AI75" s="20">
        <v>1</v>
      </c>
      <c r="AJ75" s="20"/>
      <c r="AK75" s="20">
        <v>1.8</v>
      </c>
      <c r="AL75" s="20">
        <v>1</v>
      </c>
      <c r="AM75" s="20">
        <v>1</v>
      </c>
      <c r="AN75" s="20">
        <v>1</v>
      </c>
      <c r="AO75" s="20">
        <v>1</v>
      </c>
      <c r="AP75" s="20">
        <v>1</v>
      </c>
      <c r="AQ75" s="20">
        <v>1</v>
      </c>
      <c r="AR75" s="20">
        <v>1</v>
      </c>
      <c r="AS75" s="20">
        <v>0</v>
      </c>
      <c r="AT75" s="20">
        <v>0</v>
      </c>
      <c r="AU75" s="20">
        <v>0.8</v>
      </c>
      <c r="AV75" s="20">
        <v>0.8</v>
      </c>
      <c r="AW75" s="20">
        <v>0</v>
      </c>
      <c r="BF75" s="54">
        <v>70</v>
      </c>
      <c r="BG75" s="54">
        <v>2</v>
      </c>
      <c r="BH75" s="55">
        <v>0.76874999999999993</v>
      </c>
    </row>
    <row r="76" spans="1:103" ht="14.1" customHeight="1" x14ac:dyDescent="0.3">
      <c r="A76" s="7" t="s">
        <v>404</v>
      </c>
      <c r="B76" s="20">
        <v>1</v>
      </c>
      <c r="C76" s="20">
        <v>3.8</v>
      </c>
      <c r="D76" s="20">
        <v>5</v>
      </c>
      <c r="E76" s="20"/>
      <c r="F76" s="20">
        <v>7</v>
      </c>
      <c r="G76" s="20"/>
      <c r="H76" s="20">
        <v>4</v>
      </c>
      <c r="I76" s="20"/>
      <c r="J76" s="20">
        <v>5.8000000000000007</v>
      </c>
      <c r="K76" s="20"/>
      <c r="L76" s="20">
        <v>5</v>
      </c>
      <c r="M76" s="20"/>
      <c r="N76" s="20">
        <v>6</v>
      </c>
      <c r="O76" s="20">
        <v>4</v>
      </c>
      <c r="P76" s="20">
        <v>3</v>
      </c>
      <c r="Q76" s="20">
        <v>2.8</v>
      </c>
      <c r="R76" s="20">
        <v>4.8000000000000007</v>
      </c>
      <c r="S76" s="20">
        <v>3</v>
      </c>
      <c r="T76" s="20">
        <v>4.6000000000000014</v>
      </c>
      <c r="U76" s="20">
        <v>3</v>
      </c>
      <c r="V76" s="20">
        <v>3</v>
      </c>
      <c r="W76" s="20">
        <v>2</v>
      </c>
      <c r="X76" s="20">
        <v>2</v>
      </c>
      <c r="Y76" s="20">
        <v>3</v>
      </c>
      <c r="Z76" s="20"/>
      <c r="AA76" s="20">
        <v>1</v>
      </c>
      <c r="AB76" s="20"/>
      <c r="AC76" s="20">
        <v>2.8</v>
      </c>
      <c r="AD76" s="20"/>
      <c r="AE76" s="20">
        <v>2</v>
      </c>
      <c r="AF76" s="20"/>
      <c r="AG76" s="20">
        <v>1.8</v>
      </c>
      <c r="AH76" s="20"/>
      <c r="AI76" s="20">
        <v>1.8</v>
      </c>
      <c r="AJ76" s="20"/>
      <c r="AK76" s="20">
        <v>2</v>
      </c>
      <c r="AL76" s="20">
        <v>1</v>
      </c>
      <c r="AM76" s="20">
        <v>1</v>
      </c>
      <c r="AN76" s="20">
        <v>1.8</v>
      </c>
      <c r="AO76" s="20">
        <v>1</v>
      </c>
      <c r="AP76" s="20">
        <v>1</v>
      </c>
      <c r="AQ76" s="20">
        <v>1</v>
      </c>
      <c r="AR76" s="20">
        <v>1</v>
      </c>
      <c r="AS76" s="20">
        <v>1</v>
      </c>
      <c r="AT76" s="20">
        <v>1</v>
      </c>
      <c r="AU76" s="20">
        <v>1</v>
      </c>
      <c r="AV76" s="20">
        <v>0.8</v>
      </c>
      <c r="AW76" s="20">
        <v>0</v>
      </c>
      <c r="BF76" s="52">
        <v>71</v>
      </c>
      <c r="BG76" s="52">
        <v>1</v>
      </c>
      <c r="BH76" s="53">
        <v>0.79722222222222217</v>
      </c>
    </row>
    <row r="77" spans="1:103" ht="14.1" customHeight="1" x14ac:dyDescent="0.3">
      <c r="A77" s="7" t="s">
        <v>403</v>
      </c>
      <c r="B77" s="20">
        <v>1</v>
      </c>
      <c r="C77" s="20">
        <v>3.8</v>
      </c>
      <c r="D77" s="20">
        <v>6</v>
      </c>
      <c r="E77" s="20"/>
      <c r="F77" s="20">
        <v>8.6</v>
      </c>
      <c r="G77" s="20"/>
      <c r="H77" s="20">
        <v>4.8000000000000007</v>
      </c>
      <c r="I77" s="20"/>
      <c r="J77" s="20">
        <v>6</v>
      </c>
      <c r="K77" s="20"/>
      <c r="L77" s="20">
        <v>6.8000000000000007</v>
      </c>
      <c r="M77" s="20"/>
      <c r="N77" s="20">
        <v>6</v>
      </c>
      <c r="O77" s="20">
        <v>4.8000000000000007</v>
      </c>
      <c r="P77" s="20">
        <v>3</v>
      </c>
      <c r="Q77" s="20">
        <v>3</v>
      </c>
      <c r="R77" s="20">
        <v>4.8000000000000007</v>
      </c>
      <c r="S77" s="20">
        <v>4</v>
      </c>
      <c r="T77" s="20">
        <v>4</v>
      </c>
      <c r="U77" s="20">
        <v>4</v>
      </c>
      <c r="V77" s="20">
        <v>3</v>
      </c>
      <c r="W77" s="20">
        <v>2</v>
      </c>
      <c r="X77" s="20">
        <v>2.8</v>
      </c>
      <c r="Y77" s="20">
        <v>3</v>
      </c>
      <c r="Z77" s="20"/>
      <c r="AA77" s="20">
        <v>2</v>
      </c>
      <c r="AB77" s="20"/>
      <c r="AC77" s="20">
        <v>2.8</v>
      </c>
      <c r="AD77" s="20"/>
      <c r="AE77" s="20">
        <v>2</v>
      </c>
      <c r="AF77" s="20"/>
      <c r="AG77" s="20">
        <v>2.8</v>
      </c>
      <c r="AH77" s="20"/>
      <c r="AI77" s="20">
        <v>2</v>
      </c>
      <c r="AJ77" s="20"/>
      <c r="AK77" s="20">
        <v>2</v>
      </c>
      <c r="AL77" s="20">
        <v>2</v>
      </c>
      <c r="AM77" s="20">
        <v>1.8</v>
      </c>
      <c r="AN77" s="20">
        <v>2</v>
      </c>
      <c r="AO77" s="20">
        <v>1</v>
      </c>
      <c r="AP77" s="20">
        <v>1</v>
      </c>
      <c r="AQ77" s="20">
        <v>1</v>
      </c>
      <c r="AR77" s="20">
        <v>1</v>
      </c>
      <c r="AS77" s="20">
        <v>1</v>
      </c>
      <c r="AT77" s="20">
        <v>1</v>
      </c>
      <c r="AU77" s="20">
        <v>1</v>
      </c>
      <c r="AV77" s="20">
        <v>0.8</v>
      </c>
      <c r="AW77" s="20">
        <v>0</v>
      </c>
      <c r="BF77" s="54">
        <v>72</v>
      </c>
      <c r="BG77" s="54">
        <v>2</v>
      </c>
      <c r="BH77" s="55">
        <v>0.74305555555555547</v>
      </c>
    </row>
    <row r="78" spans="1:103" ht="14.1" customHeight="1" x14ac:dyDescent="0.3">
      <c r="A78" s="7" t="s">
        <v>402</v>
      </c>
      <c r="B78" s="20">
        <v>1</v>
      </c>
      <c r="C78" s="20">
        <v>4</v>
      </c>
      <c r="D78" s="20">
        <v>6</v>
      </c>
      <c r="E78" s="20"/>
      <c r="F78" s="20">
        <v>9.8000000000000007</v>
      </c>
      <c r="G78" s="20"/>
      <c r="H78" s="20">
        <v>5.8000000000000007</v>
      </c>
      <c r="I78" s="20"/>
      <c r="J78" s="20">
        <v>7.8000000000000007</v>
      </c>
      <c r="K78" s="20"/>
      <c r="L78" s="20">
        <v>7</v>
      </c>
      <c r="M78" s="20"/>
      <c r="N78" s="20">
        <v>6</v>
      </c>
      <c r="O78" s="20">
        <v>4.8000000000000007</v>
      </c>
      <c r="P78" s="20">
        <v>3</v>
      </c>
      <c r="Q78" s="20">
        <v>3.8</v>
      </c>
      <c r="R78" s="20">
        <v>5</v>
      </c>
      <c r="S78" s="20">
        <v>4</v>
      </c>
      <c r="T78" s="20">
        <v>4</v>
      </c>
      <c r="U78" s="20">
        <v>4</v>
      </c>
      <c r="V78" s="20">
        <v>3.2</v>
      </c>
      <c r="W78" s="20">
        <v>2.8</v>
      </c>
      <c r="X78" s="20">
        <v>2.8</v>
      </c>
      <c r="Y78" s="20">
        <v>3</v>
      </c>
      <c r="Z78" s="20"/>
      <c r="AA78" s="20">
        <v>2</v>
      </c>
      <c r="AB78" s="20"/>
      <c r="AC78" s="20">
        <v>3</v>
      </c>
      <c r="AD78" s="20"/>
      <c r="AE78" s="20">
        <v>2</v>
      </c>
      <c r="AF78" s="20"/>
      <c r="AG78" s="20">
        <v>2.8</v>
      </c>
      <c r="AH78" s="20"/>
      <c r="AI78" s="20">
        <v>2.8</v>
      </c>
      <c r="AJ78" s="20"/>
      <c r="AK78" s="20">
        <v>2</v>
      </c>
      <c r="AL78" s="20">
        <v>2</v>
      </c>
      <c r="AM78" s="20">
        <v>1.8</v>
      </c>
      <c r="AN78" s="20">
        <v>2.8</v>
      </c>
      <c r="AO78" s="20">
        <v>1</v>
      </c>
      <c r="AP78" s="20">
        <v>1</v>
      </c>
      <c r="AQ78" s="20">
        <v>1</v>
      </c>
      <c r="AR78" s="20">
        <v>1</v>
      </c>
      <c r="AS78" s="20">
        <v>1</v>
      </c>
      <c r="AT78" s="20">
        <v>1</v>
      </c>
      <c r="AU78" s="20">
        <v>1</v>
      </c>
      <c r="AV78" s="20">
        <v>0.8</v>
      </c>
      <c r="AW78" s="20">
        <v>0</v>
      </c>
      <c r="BF78" s="52">
        <v>73</v>
      </c>
      <c r="BG78" s="52">
        <v>1</v>
      </c>
      <c r="BH78" s="53">
        <v>0.81805555555555554</v>
      </c>
    </row>
    <row r="79" spans="1:103" ht="14.1" customHeight="1" x14ac:dyDescent="0.3">
      <c r="A79" s="7" t="s">
        <v>401</v>
      </c>
      <c r="B79" s="20">
        <v>1</v>
      </c>
      <c r="C79" s="20">
        <v>4</v>
      </c>
      <c r="D79" s="20">
        <v>7</v>
      </c>
      <c r="E79" s="20"/>
      <c r="F79" s="20">
        <v>11.8</v>
      </c>
      <c r="G79" s="20"/>
      <c r="H79" s="20">
        <v>7.8000000000000007</v>
      </c>
      <c r="I79" s="20"/>
      <c r="J79" s="20">
        <v>10</v>
      </c>
      <c r="K79" s="20"/>
      <c r="L79" s="20">
        <v>8.8000000000000007</v>
      </c>
      <c r="M79" s="20"/>
      <c r="N79" s="20">
        <v>7</v>
      </c>
      <c r="O79" s="20">
        <v>6</v>
      </c>
      <c r="P79" s="20">
        <v>4</v>
      </c>
      <c r="Q79" s="20">
        <v>4</v>
      </c>
      <c r="R79" s="20">
        <v>6.8000000000000007</v>
      </c>
      <c r="S79" s="20">
        <v>5.8000000000000007</v>
      </c>
      <c r="T79" s="20">
        <v>5.8000000000000007</v>
      </c>
      <c r="U79" s="20">
        <v>4</v>
      </c>
      <c r="V79" s="20">
        <v>4.8000000000000007</v>
      </c>
      <c r="W79" s="20">
        <v>3.8</v>
      </c>
      <c r="X79" s="20">
        <v>3.8</v>
      </c>
      <c r="Y79" s="20">
        <v>4</v>
      </c>
      <c r="Z79" s="20"/>
      <c r="AA79" s="20">
        <v>2</v>
      </c>
      <c r="AB79" s="20"/>
      <c r="AC79" s="20">
        <v>3.8</v>
      </c>
      <c r="AD79" s="20"/>
      <c r="AE79" s="20">
        <v>2</v>
      </c>
      <c r="AF79" s="20"/>
      <c r="AG79" s="20">
        <v>2.8</v>
      </c>
      <c r="AH79" s="20"/>
      <c r="AI79" s="20">
        <v>3</v>
      </c>
      <c r="AJ79" s="20"/>
      <c r="AK79" s="20">
        <v>2</v>
      </c>
      <c r="AL79" s="20">
        <v>2</v>
      </c>
      <c r="AM79" s="20">
        <v>1</v>
      </c>
      <c r="AN79" s="20">
        <v>3</v>
      </c>
      <c r="AO79" s="20">
        <v>1</v>
      </c>
      <c r="AP79" s="20">
        <v>1</v>
      </c>
      <c r="AQ79" s="20">
        <v>1.8</v>
      </c>
      <c r="AR79" s="20">
        <v>1</v>
      </c>
      <c r="AS79" s="20">
        <v>1</v>
      </c>
      <c r="AT79" s="20">
        <v>1</v>
      </c>
      <c r="AU79" s="20">
        <v>1</v>
      </c>
      <c r="AV79" s="20">
        <v>1</v>
      </c>
      <c r="AW79" s="20">
        <v>0</v>
      </c>
      <c r="BF79" s="54">
        <v>74</v>
      </c>
      <c r="BG79" s="54">
        <v>2</v>
      </c>
      <c r="BH79" s="55">
        <v>0.76388888888888884</v>
      </c>
    </row>
    <row r="80" spans="1:103" ht="14.1" customHeight="1" x14ac:dyDescent="0.3">
      <c r="A80" s="7" t="s">
        <v>400</v>
      </c>
      <c r="B80" s="20">
        <v>2</v>
      </c>
      <c r="C80" s="20">
        <v>5</v>
      </c>
      <c r="D80" s="20">
        <v>9</v>
      </c>
      <c r="E80" s="20"/>
      <c r="F80" s="20">
        <v>17</v>
      </c>
      <c r="G80" s="20"/>
      <c r="H80" s="20">
        <v>9.8000000000000007</v>
      </c>
      <c r="I80" s="20"/>
      <c r="J80" s="20">
        <v>10.8</v>
      </c>
      <c r="K80" s="20"/>
      <c r="L80" s="20">
        <v>9.8000000000000007</v>
      </c>
      <c r="M80" s="20"/>
      <c r="N80" s="20">
        <v>8</v>
      </c>
      <c r="O80" s="20">
        <v>7.8000000000000007</v>
      </c>
      <c r="P80" s="20">
        <v>5</v>
      </c>
      <c r="Q80" s="20">
        <v>5.8000000000000007</v>
      </c>
      <c r="R80" s="20">
        <v>7</v>
      </c>
      <c r="S80" s="20">
        <v>6</v>
      </c>
      <c r="T80" s="20">
        <v>6</v>
      </c>
      <c r="U80" s="20">
        <v>4.8000000000000007</v>
      </c>
      <c r="V80" s="20">
        <v>4.8000000000000007</v>
      </c>
      <c r="W80" s="20">
        <v>4</v>
      </c>
      <c r="X80" s="20">
        <v>4.8000000000000007</v>
      </c>
      <c r="Y80" s="20">
        <v>4.8000000000000007</v>
      </c>
      <c r="Z80" s="20"/>
      <c r="AA80" s="20">
        <v>3</v>
      </c>
      <c r="AB80" s="20"/>
      <c r="AC80" s="20">
        <v>4</v>
      </c>
      <c r="AD80" s="20"/>
      <c r="AE80" s="20">
        <v>2.8</v>
      </c>
      <c r="AF80" s="20"/>
      <c r="AG80" s="20">
        <v>2.8</v>
      </c>
      <c r="AH80" s="20"/>
      <c r="AI80" s="20">
        <v>3</v>
      </c>
      <c r="AJ80" s="20"/>
      <c r="AK80" s="20">
        <v>2.8</v>
      </c>
      <c r="AL80" s="20">
        <v>2</v>
      </c>
      <c r="AM80" s="20">
        <v>2</v>
      </c>
      <c r="AN80" s="20">
        <v>3</v>
      </c>
      <c r="AO80" s="20">
        <v>2</v>
      </c>
      <c r="AP80" s="20">
        <v>2</v>
      </c>
      <c r="AQ80" s="20">
        <v>2</v>
      </c>
      <c r="AR80" s="20">
        <v>1</v>
      </c>
      <c r="AS80" s="20">
        <v>1.8</v>
      </c>
      <c r="AT80" s="20">
        <v>1</v>
      </c>
      <c r="AU80" s="20">
        <v>1</v>
      </c>
      <c r="AV80" s="20">
        <v>1</v>
      </c>
      <c r="AW80" s="20">
        <v>0</v>
      </c>
      <c r="BF80" s="52">
        <v>75</v>
      </c>
      <c r="BG80" s="52">
        <v>1</v>
      </c>
      <c r="BH80" s="53">
        <v>0.83888888888888891</v>
      </c>
    </row>
    <row r="81" spans="1:60" ht="14.1" customHeight="1" x14ac:dyDescent="0.3">
      <c r="A81" s="7" t="s">
        <v>399</v>
      </c>
      <c r="B81" s="20">
        <v>3</v>
      </c>
      <c r="C81" s="20">
        <v>6</v>
      </c>
      <c r="D81" s="20">
        <v>10</v>
      </c>
      <c r="E81" s="20"/>
      <c r="F81" s="20">
        <v>22.8</v>
      </c>
      <c r="G81" s="20"/>
      <c r="H81" s="20">
        <v>16.8</v>
      </c>
      <c r="I81" s="20"/>
      <c r="J81" s="20">
        <v>13</v>
      </c>
      <c r="K81" s="20"/>
      <c r="L81" s="20">
        <v>12</v>
      </c>
      <c r="M81" s="20"/>
      <c r="N81" s="20">
        <v>11</v>
      </c>
      <c r="O81" s="20">
        <v>8</v>
      </c>
      <c r="P81" s="20">
        <v>6.8000000000000007</v>
      </c>
      <c r="Q81" s="20">
        <v>7.8000000000000007</v>
      </c>
      <c r="R81" s="20">
        <v>8</v>
      </c>
      <c r="S81" s="20">
        <v>7</v>
      </c>
      <c r="T81" s="20">
        <v>9.8000000000000007</v>
      </c>
      <c r="U81" s="20">
        <v>7</v>
      </c>
      <c r="V81" s="20">
        <v>6</v>
      </c>
      <c r="W81" s="20">
        <v>4</v>
      </c>
      <c r="X81" s="20">
        <v>5.8000000000000007</v>
      </c>
      <c r="Y81" s="20">
        <v>5</v>
      </c>
      <c r="Z81" s="20"/>
      <c r="AA81" s="20">
        <v>4</v>
      </c>
      <c r="AB81" s="20"/>
      <c r="AC81" s="20">
        <v>5</v>
      </c>
      <c r="AD81" s="20"/>
      <c r="AE81" s="20">
        <v>3.8</v>
      </c>
      <c r="AF81" s="20"/>
      <c r="AG81" s="20">
        <v>3</v>
      </c>
      <c r="AH81" s="20"/>
      <c r="AI81" s="20">
        <v>3.8</v>
      </c>
      <c r="AJ81" s="20"/>
      <c r="AK81" s="20">
        <v>4</v>
      </c>
      <c r="AL81" s="20">
        <v>3</v>
      </c>
      <c r="AM81" s="20">
        <v>3</v>
      </c>
      <c r="AN81" s="20">
        <v>3.8</v>
      </c>
      <c r="AO81" s="20">
        <v>2</v>
      </c>
      <c r="AP81" s="20">
        <v>3</v>
      </c>
      <c r="AQ81" s="20">
        <v>2</v>
      </c>
      <c r="AR81" s="20">
        <v>1</v>
      </c>
      <c r="AS81" s="20">
        <v>3</v>
      </c>
      <c r="AT81" s="20">
        <v>1.8</v>
      </c>
      <c r="AU81" s="20">
        <v>1</v>
      </c>
      <c r="AV81" s="20">
        <v>1</v>
      </c>
      <c r="AW81" s="20">
        <v>0</v>
      </c>
      <c r="BF81" s="54">
        <v>76</v>
      </c>
      <c r="BG81" s="54">
        <v>2</v>
      </c>
      <c r="BH81" s="55">
        <v>0.78472222222222221</v>
      </c>
    </row>
    <row r="82" spans="1:60" ht="14.1" customHeight="1" x14ac:dyDescent="0.3">
      <c r="A82" s="7" t="s">
        <v>398</v>
      </c>
      <c r="B82" s="20">
        <v>3.8</v>
      </c>
      <c r="C82" s="20">
        <v>7</v>
      </c>
      <c r="D82" s="20">
        <v>10</v>
      </c>
      <c r="E82" s="20"/>
      <c r="F82" s="20">
        <v>25</v>
      </c>
      <c r="G82" s="20"/>
      <c r="H82" s="20">
        <v>18</v>
      </c>
      <c r="I82" s="20"/>
      <c r="J82" s="20">
        <v>15</v>
      </c>
      <c r="K82" s="20"/>
      <c r="L82" s="20">
        <v>12</v>
      </c>
      <c r="M82" s="20"/>
      <c r="N82" s="20">
        <v>12</v>
      </c>
      <c r="O82" s="20">
        <v>8.8000000000000007</v>
      </c>
      <c r="P82" s="20">
        <v>8</v>
      </c>
      <c r="Q82" s="20">
        <v>7.8000000000000007</v>
      </c>
      <c r="R82" s="20">
        <v>9</v>
      </c>
      <c r="S82" s="20">
        <v>9</v>
      </c>
      <c r="T82" s="20">
        <v>10</v>
      </c>
      <c r="U82" s="20">
        <v>8</v>
      </c>
      <c r="V82" s="20">
        <v>6</v>
      </c>
      <c r="W82" s="20">
        <v>4.8000000000000007</v>
      </c>
      <c r="X82" s="20">
        <v>6</v>
      </c>
      <c r="Y82" s="20">
        <v>6</v>
      </c>
      <c r="Z82" s="20"/>
      <c r="AA82" s="20">
        <v>4</v>
      </c>
      <c r="AB82" s="20"/>
      <c r="AC82" s="20">
        <v>5.8000000000000007</v>
      </c>
      <c r="AD82" s="20"/>
      <c r="AE82" s="20">
        <v>3</v>
      </c>
      <c r="AF82" s="20"/>
      <c r="AG82" s="20">
        <v>3</v>
      </c>
      <c r="AH82" s="20"/>
      <c r="AI82" s="20">
        <v>3.8</v>
      </c>
      <c r="AJ82" s="20"/>
      <c r="AK82" s="20">
        <v>4</v>
      </c>
      <c r="AL82" s="20">
        <v>3.8</v>
      </c>
      <c r="AM82" s="20">
        <v>4</v>
      </c>
      <c r="AN82" s="20">
        <v>4</v>
      </c>
      <c r="AO82" s="20">
        <v>2</v>
      </c>
      <c r="AP82" s="20">
        <v>3</v>
      </c>
      <c r="AQ82" s="20">
        <v>2</v>
      </c>
      <c r="AR82" s="20">
        <v>1</v>
      </c>
      <c r="AS82" s="20">
        <v>3</v>
      </c>
      <c r="AT82" s="20">
        <v>1.8</v>
      </c>
      <c r="AU82" s="20">
        <v>1</v>
      </c>
      <c r="AV82" s="20">
        <v>1</v>
      </c>
      <c r="AW82" s="20">
        <v>0</v>
      </c>
      <c r="BF82" s="52">
        <v>77</v>
      </c>
      <c r="BG82" s="52">
        <v>1</v>
      </c>
      <c r="BH82" s="53">
        <v>0.85972222222222217</v>
      </c>
    </row>
    <row r="83" spans="1:60" ht="14.1" customHeight="1" x14ac:dyDescent="0.3">
      <c r="A83" s="7" t="s">
        <v>397</v>
      </c>
      <c r="B83" s="20">
        <v>3.8</v>
      </c>
      <c r="C83" s="20">
        <v>8.8000000000000007</v>
      </c>
      <c r="D83" s="20">
        <v>10</v>
      </c>
      <c r="E83" s="20"/>
      <c r="F83" s="20">
        <v>30</v>
      </c>
      <c r="G83" s="20"/>
      <c r="H83" s="20">
        <v>23.8</v>
      </c>
      <c r="I83" s="20"/>
      <c r="J83" s="20">
        <v>18.8</v>
      </c>
      <c r="K83" s="20"/>
      <c r="L83" s="20">
        <v>13</v>
      </c>
      <c r="M83" s="20"/>
      <c r="N83" s="20">
        <v>16</v>
      </c>
      <c r="O83" s="20">
        <v>10</v>
      </c>
      <c r="P83" s="20">
        <v>8.8000000000000007</v>
      </c>
      <c r="Q83" s="20">
        <v>7.8000000000000007</v>
      </c>
      <c r="R83" s="20">
        <v>11</v>
      </c>
      <c r="S83" s="20">
        <v>9.8000000000000007</v>
      </c>
      <c r="T83" s="20">
        <v>12</v>
      </c>
      <c r="U83" s="20">
        <v>9.8000000000000007</v>
      </c>
      <c r="V83" s="20">
        <v>7.6000000000000014</v>
      </c>
      <c r="W83" s="20">
        <v>6</v>
      </c>
      <c r="X83" s="20">
        <v>7</v>
      </c>
      <c r="Y83" s="20">
        <v>6</v>
      </c>
      <c r="Z83" s="20"/>
      <c r="AA83" s="20">
        <v>5</v>
      </c>
      <c r="AB83" s="20"/>
      <c r="AC83" s="20">
        <v>6</v>
      </c>
      <c r="AD83" s="20"/>
      <c r="AE83" s="20">
        <v>4</v>
      </c>
      <c r="AF83" s="20"/>
      <c r="AG83" s="20">
        <v>5</v>
      </c>
      <c r="AH83" s="20"/>
      <c r="AI83" s="20">
        <v>4</v>
      </c>
      <c r="AJ83" s="20"/>
      <c r="AK83" s="20">
        <v>4</v>
      </c>
      <c r="AL83" s="20">
        <v>3.8</v>
      </c>
      <c r="AM83" s="20">
        <v>4</v>
      </c>
      <c r="AN83" s="20">
        <v>4</v>
      </c>
      <c r="AO83" s="20">
        <v>2</v>
      </c>
      <c r="AP83" s="20">
        <v>3</v>
      </c>
      <c r="AQ83" s="20">
        <v>2</v>
      </c>
      <c r="AR83" s="20">
        <v>1</v>
      </c>
      <c r="AS83" s="20">
        <v>3</v>
      </c>
      <c r="AT83" s="20">
        <v>1.8</v>
      </c>
      <c r="AU83" s="20">
        <v>1</v>
      </c>
      <c r="AV83" s="20">
        <v>1</v>
      </c>
      <c r="AW83" s="20">
        <v>0.8</v>
      </c>
      <c r="BF83" s="54">
        <v>78</v>
      </c>
      <c r="BG83" s="54">
        <v>2</v>
      </c>
      <c r="BH83" s="55">
        <v>0.80555555555555547</v>
      </c>
    </row>
    <row r="84" spans="1:60" ht="14.1" customHeight="1" x14ac:dyDescent="0.3">
      <c r="A84" s="7" t="s">
        <v>396</v>
      </c>
      <c r="B84" s="20">
        <v>3.8</v>
      </c>
      <c r="C84" s="20">
        <v>8.8000000000000007</v>
      </c>
      <c r="D84" s="20">
        <v>10</v>
      </c>
      <c r="E84" s="20"/>
      <c r="F84" s="20">
        <v>30.8</v>
      </c>
      <c r="G84" s="20"/>
      <c r="H84" s="20">
        <v>24.8</v>
      </c>
      <c r="I84" s="20"/>
      <c r="J84" s="20">
        <v>19.600000000000001</v>
      </c>
      <c r="K84" s="20"/>
      <c r="L84" s="20">
        <v>13.8</v>
      </c>
      <c r="M84" s="20"/>
      <c r="N84" s="20">
        <v>16</v>
      </c>
      <c r="O84" s="20">
        <v>10</v>
      </c>
      <c r="P84" s="20">
        <v>9</v>
      </c>
      <c r="Q84" s="20">
        <v>7.8000000000000007</v>
      </c>
      <c r="R84" s="20">
        <v>11</v>
      </c>
      <c r="S84" s="20">
        <v>10.8</v>
      </c>
      <c r="T84" s="20">
        <v>13</v>
      </c>
      <c r="U84" s="20">
        <v>10.6</v>
      </c>
      <c r="V84" s="20">
        <v>7.8000000000000007</v>
      </c>
      <c r="W84" s="20">
        <v>8</v>
      </c>
      <c r="X84" s="20">
        <v>7</v>
      </c>
      <c r="Y84" s="20">
        <v>7</v>
      </c>
      <c r="Z84" s="20"/>
      <c r="AA84" s="20">
        <v>6.8000000000000007</v>
      </c>
      <c r="AB84" s="20"/>
      <c r="AC84" s="20">
        <v>9.8000000000000007</v>
      </c>
      <c r="AD84" s="20"/>
      <c r="AE84" s="20">
        <v>5.8000000000000007</v>
      </c>
      <c r="AF84" s="20"/>
      <c r="AG84" s="20">
        <v>5.8000000000000007</v>
      </c>
      <c r="AH84" s="20"/>
      <c r="AI84" s="20">
        <v>6</v>
      </c>
      <c r="AJ84" s="20"/>
      <c r="AK84" s="20">
        <v>5</v>
      </c>
      <c r="AL84" s="20">
        <v>3.8</v>
      </c>
      <c r="AM84" s="20">
        <v>5</v>
      </c>
      <c r="AN84" s="20">
        <v>5</v>
      </c>
      <c r="AO84" s="20">
        <v>2</v>
      </c>
      <c r="AP84" s="20">
        <v>3</v>
      </c>
      <c r="AQ84" s="20">
        <v>2.8</v>
      </c>
      <c r="AR84" s="20">
        <v>2.8</v>
      </c>
      <c r="AS84" s="20">
        <v>3</v>
      </c>
      <c r="AT84" s="20">
        <v>2</v>
      </c>
      <c r="AU84" s="20">
        <v>1</v>
      </c>
      <c r="AV84" s="20">
        <v>1</v>
      </c>
      <c r="AW84" s="20">
        <v>0.8</v>
      </c>
      <c r="BF84" s="52">
        <v>79</v>
      </c>
      <c r="BG84" s="52">
        <v>1</v>
      </c>
      <c r="BH84" s="53">
        <v>0.87986111111111109</v>
      </c>
    </row>
    <row r="85" spans="1:60" ht="14.1" customHeight="1" x14ac:dyDescent="0.3">
      <c r="A85" s="7" t="s">
        <v>395</v>
      </c>
      <c r="B85" s="20">
        <v>4.8000000000000007</v>
      </c>
      <c r="C85" s="20">
        <v>11</v>
      </c>
      <c r="D85" s="20">
        <v>10</v>
      </c>
      <c r="E85" s="20"/>
      <c r="F85" s="20">
        <v>30.8</v>
      </c>
      <c r="G85" s="20"/>
      <c r="H85" s="20">
        <v>25.8</v>
      </c>
      <c r="I85" s="20"/>
      <c r="J85" s="20">
        <v>19.600000000000001</v>
      </c>
      <c r="K85" s="20"/>
      <c r="L85" s="20">
        <v>16.600000000000001</v>
      </c>
      <c r="M85" s="20"/>
      <c r="N85" s="20">
        <v>16</v>
      </c>
      <c r="O85" s="20">
        <v>10</v>
      </c>
      <c r="P85" s="20">
        <v>9</v>
      </c>
      <c r="Q85" s="20">
        <v>8</v>
      </c>
      <c r="R85" s="20">
        <v>12.6</v>
      </c>
      <c r="S85" s="20">
        <v>10.8</v>
      </c>
      <c r="T85" s="20">
        <v>14</v>
      </c>
      <c r="U85" s="20">
        <v>10.6</v>
      </c>
      <c r="V85" s="20">
        <v>7.8000000000000007</v>
      </c>
      <c r="W85" s="20">
        <v>8</v>
      </c>
      <c r="X85" s="20">
        <v>6.8000000000000007</v>
      </c>
      <c r="Y85" s="20">
        <v>7.8000000000000007</v>
      </c>
      <c r="Z85" s="20"/>
      <c r="AA85" s="20">
        <v>6.8000000000000007</v>
      </c>
      <c r="AB85" s="20"/>
      <c r="AC85" s="20">
        <v>9.8000000000000007</v>
      </c>
      <c r="AD85" s="20"/>
      <c r="AE85" s="20">
        <v>5.8000000000000007</v>
      </c>
      <c r="AF85" s="20"/>
      <c r="AG85" s="20">
        <v>5.8000000000000007</v>
      </c>
      <c r="AH85" s="20"/>
      <c r="AI85" s="20">
        <v>6</v>
      </c>
      <c r="AJ85" s="20"/>
      <c r="AK85" s="20">
        <v>5.8000000000000007</v>
      </c>
      <c r="AL85" s="20">
        <v>3.8</v>
      </c>
      <c r="AM85" s="20">
        <v>5</v>
      </c>
      <c r="AN85" s="20">
        <v>5</v>
      </c>
      <c r="AO85" s="20">
        <v>2</v>
      </c>
      <c r="AP85" s="20">
        <v>3</v>
      </c>
      <c r="AQ85" s="20">
        <v>3</v>
      </c>
      <c r="AR85" s="20">
        <v>2.8</v>
      </c>
      <c r="AS85" s="20">
        <v>3</v>
      </c>
      <c r="AT85" s="20">
        <v>2.8</v>
      </c>
      <c r="AU85" s="20">
        <v>1</v>
      </c>
      <c r="AV85" s="20">
        <v>1</v>
      </c>
      <c r="AW85" s="20">
        <v>0.8</v>
      </c>
      <c r="BF85" s="54">
        <v>80</v>
      </c>
      <c r="BG85" s="54">
        <v>2</v>
      </c>
      <c r="BH85" s="55">
        <v>0.8256944444444444</v>
      </c>
    </row>
    <row r="86" spans="1:60" ht="14.1" customHeight="1" x14ac:dyDescent="0.3">
      <c r="A86" s="7" t="s">
        <v>394</v>
      </c>
      <c r="B86" s="20">
        <v>4.8000000000000007</v>
      </c>
      <c r="C86" s="20">
        <v>11</v>
      </c>
      <c r="D86" s="20">
        <v>12.8</v>
      </c>
      <c r="E86" s="20"/>
      <c r="F86" s="20">
        <v>31.8</v>
      </c>
      <c r="G86" s="20"/>
      <c r="H86" s="20">
        <v>27</v>
      </c>
      <c r="I86" s="20"/>
      <c r="J86" s="20">
        <v>19.8</v>
      </c>
      <c r="K86" s="20"/>
      <c r="L86" s="20">
        <v>20</v>
      </c>
      <c r="M86" s="20"/>
      <c r="N86" s="20">
        <v>18</v>
      </c>
      <c r="O86" s="20">
        <v>10.8</v>
      </c>
      <c r="P86" s="20">
        <v>8</v>
      </c>
      <c r="Q86" s="20">
        <v>9.8000000000000007</v>
      </c>
      <c r="R86" s="20">
        <v>12.8</v>
      </c>
      <c r="S86" s="20">
        <v>13</v>
      </c>
      <c r="T86" s="20">
        <v>17.399999999999999</v>
      </c>
      <c r="U86" s="20">
        <v>10</v>
      </c>
      <c r="V86" s="20">
        <v>8</v>
      </c>
      <c r="W86" s="20">
        <v>9</v>
      </c>
      <c r="X86" s="20">
        <v>8</v>
      </c>
      <c r="Y86" s="20">
        <v>9</v>
      </c>
      <c r="Z86" s="20"/>
      <c r="AA86" s="20">
        <v>8.8000000000000007</v>
      </c>
      <c r="AB86" s="20"/>
      <c r="AC86" s="20">
        <v>11</v>
      </c>
      <c r="AD86" s="20"/>
      <c r="AE86" s="20">
        <v>6</v>
      </c>
      <c r="AF86" s="20"/>
      <c r="AG86" s="20">
        <v>6.8000000000000007</v>
      </c>
      <c r="AH86" s="20"/>
      <c r="AI86" s="20">
        <v>7</v>
      </c>
      <c r="AJ86" s="20"/>
      <c r="AK86" s="20">
        <v>6</v>
      </c>
      <c r="AL86" s="20">
        <v>4</v>
      </c>
      <c r="AM86" s="20">
        <v>5.8000000000000007</v>
      </c>
      <c r="AN86" s="20">
        <v>5</v>
      </c>
      <c r="AO86" s="20">
        <v>2</v>
      </c>
      <c r="AP86" s="20">
        <v>3</v>
      </c>
      <c r="AQ86" s="20">
        <v>4</v>
      </c>
      <c r="AR86" s="20">
        <v>2.8</v>
      </c>
      <c r="AS86" s="20">
        <v>3.8</v>
      </c>
      <c r="AT86" s="20">
        <v>2.8</v>
      </c>
      <c r="AU86" s="20">
        <v>1.8</v>
      </c>
      <c r="AV86" s="20">
        <v>1</v>
      </c>
      <c r="AW86" s="20">
        <v>1</v>
      </c>
      <c r="BF86" s="52">
        <v>81</v>
      </c>
      <c r="BG86" s="52">
        <v>1</v>
      </c>
      <c r="BH86" s="53">
        <v>0.89930555555555547</v>
      </c>
    </row>
    <row r="87" spans="1:60" ht="14.1" customHeight="1" x14ac:dyDescent="0.3">
      <c r="A87" s="7" t="s">
        <v>393</v>
      </c>
      <c r="B87" s="20">
        <v>7</v>
      </c>
      <c r="C87" s="20">
        <v>11</v>
      </c>
      <c r="D87" s="20">
        <v>12.8</v>
      </c>
      <c r="E87" s="20"/>
      <c r="F87" s="20">
        <v>37.5</v>
      </c>
      <c r="G87" s="20"/>
      <c r="H87" s="20">
        <v>32.799999999999997</v>
      </c>
      <c r="I87" s="20"/>
      <c r="J87" s="20">
        <v>28.4</v>
      </c>
      <c r="K87" s="20"/>
      <c r="L87" s="20">
        <v>25.8</v>
      </c>
      <c r="M87" s="20"/>
      <c r="N87" s="20">
        <v>24</v>
      </c>
      <c r="O87" s="20">
        <v>11</v>
      </c>
      <c r="P87" s="20">
        <v>9.6000000000000014</v>
      </c>
      <c r="Q87" s="20">
        <v>12</v>
      </c>
      <c r="R87" s="20">
        <v>13</v>
      </c>
      <c r="S87" s="20">
        <v>17</v>
      </c>
      <c r="T87" s="20">
        <v>23</v>
      </c>
      <c r="U87" s="20">
        <v>12.7</v>
      </c>
      <c r="V87" s="20">
        <v>9</v>
      </c>
      <c r="W87" s="20">
        <v>11</v>
      </c>
      <c r="X87" s="20">
        <v>11.7</v>
      </c>
      <c r="Y87" s="20">
        <v>11.8</v>
      </c>
      <c r="Z87" s="20"/>
      <c r="AA87" s="20">
        <v>10.8</v>
      </c>
      <c r="AB87" s="20"/>
      <c r="AC87" s="20">
        <v>13.7</v>
      </c>
      <c r="AD87" s="20"/>
      <c r="AE87" s="20">
        <v>8</v>
      </c>
      <c r="AF87" s="20"/>
      <c r="AG87" s="20">
        <v>8</v>
      </c>
      <c r="AH87" s="20"/>
      <c r="AI87" s="20">
        <v>8</v>
      </c>
      <c r="AJ87" s="20"/>
      <c r="AK87" s="20">
        <v>8</v>
      </c>
      <c r="AL87" s="20">
        <v>6</v>
      </c>
      <c r="AM87" s="20">
        <v>5.8000000000000007</v>
      </c>
      <c r="AN87" s="20">
        <v>6</v>
      </c>
      <c r="AO87" s="20">
        <v>3</v>
      </c>
      <c r="AP87" s="20">
        <v>3.8</v>
      </c>
      <c r="AQ87" s="20">
        <v>9.8000000000000007</v>
      </c>
      <c r="AR87" s="20">
        <v>3</v>
      </c>
      <c r="AS87" s="20">
        <v>5</v>
      </c>
      <c r="AT87" s="20">
        <v>4</v>
      </c>
      <c r="AU87" s="20">
        <v>4.8000000000000007</v>
      </c>
      <c r="AV87" s="20">
        <v>2</v>
      </c>
      <c r="AW87" s="20">
        <v>2.8</v>
      </c>
      <c r="BF87" s="54">
        <v>82</v>
      </c>
      <c r="BG87" s="54">
        <v>2</v>
      </c>
      <c r="BH87" s="55">
        <v>0.84652777777777777</v>
      </c>
    </row>
    <row r="88" spans="1:60" ht="14.1" customHeight="1" x14ac:dyDescent="0.3">
      <c r="A88" s="7" t="s">
        <v>392</v>
      </c>
      <c r="B88" s="20">
        <v>7</v>
      </c>
      <c r="C88" s="20">
        <v>11</v>
      </c>
      <c r="D88" s="20">
        <v>14</v>
      </c>
      <c r="E88" s="20"/>
      <c r="F88" s="20">
        <v>38.299999999999997</v>
      </c>
      <c r="G88" s="20"/>
      <c r="H88" s="20">
        <v>33</v>
      </c>
      <c r="I88" s="20"/>
      <c r="J88" s="20">
        <v>29.4</v>
      </c>
      <c r="K88" s="20"/>
      <c r="L88" s="20">
        <v>26.6</v>
      </c>
      <c r="M88" s="20"/>
      <c r="N88" s="20">
        <v>26</v>
      </c>
      <c r="O88" s="20">
        <v>11</v>
      </c>
      <c r="P88" s="20">
        <v>10</v>
      </c>
      <c r="Q88" s="20">
        <v>12.8</v>
      </c>
      <c r="R88" s="20">
        <v>13</v>
      </c>
      <c r="S88" s="20">
        <v>17</v>
      </c>
      <c r="T88" s="20">
        <v>24.6</v>
      </c>
      <c r="U88" s="20">
        <v>12.7</v>
      </c>
      <c r="V88" s="20">
        <v>9</v>
      </c>
      <c r="W88" s="20">
        <v>11</v>
      </c>
      <c r="X88" s="20">
        <v>11.7</v>
      </c>
      <c r="Y88" s="20">
        <v>12</v>
      </c>
      <c r="Z88" s="20"/>
      <c r="AA88" s="20">
        <v>11.5</v>
      </c>
      <c r="AB88" s="20"/>
      <c r="AC88" s="20">
        <v>14.7</v>
      </c>
      <c r="AD88" s="20"/>
      <c r="AE88" s="20">
        <v>9.6000000000000014</v>
      </c>
      <c r="AF88" s="20"/>
      <c r="AG88" s="20">
        <v>8</v>
      </c>
      <c r="AH88" s="20"/>
      <c r="AI88" s="20">
        <v>9.8000000000000007</v>
      </c>
      <c r="AJ88" s="20"/>
      <c r="AK88" s="20">
        <v>8.8000000000000007</v>
      </c>
      <c r="AL88" s="20">
        <v>6</v>
      </c>
      <c r="AM88" s="20">
        <v>5.8000000000000007</v>
      </c>
      <c r="AN88" s="20">
        <v>5.8000000000000007</v>
      </c>
      <c r="AO88" s="20">
        <v>3.8</v>
      </c>
      <c r="AP88" s="20">
        <v>4</v>
      </c>
      <c r="AQ88" s="20">
        <v>10</v>
      </c>
      <c r="AR88" s="20">
        <v>4</v>
      </c>
      <c r="AS88" s="20">
        <v>6.8000000000000007</v>
      </c>
      <c r="AT88" s="20">
        <v>4</v>
      </c>
      <c r="AU88" s="20">
        <v>4.8000000000000007</v>
      </c>
      <c r="AV88" s="20">
        <v>2</v>
      </c>
      <c r="AW88" s="20">
        <v>2.8</v>
      </c>
      <c r="BF88" s="52">
        <v>83</v>
      </c>
      <c r="BG88" s="52">
        <v>1</v>
      </c>
      <c r="BH88" s="53">
        <v>0.92083333333333339</v>
      </c>
    </row>
    <row r="89" spans="1:60" ht="14.1" customHeight="1" x14ac:dyDescent="0.3">
      <c r="A89" s="7" t="s">
        <v>391</v>
      </c>
      <c r="B89" s="20">
        <v>7</v>
      </c>
      <c r="C89" s="20">
        <v>11</v>
      </c>
      <c r="D89" s="20">
        <v>14</v>
      </c>
      <c r="E89" s="20"/>
      <c r="F89" s="20">
        <v>38.299999999999997</v>
      </c>
      <c r="G89" s="20"/>
      <c r="H89" s="20">
        <v>33.799999999999997</v>
      </c>
      <c r="I89" s="20"/>
      <c r="J89" s="20">
        <v>29.4</v>
      </c>
      <c r="K89" s="20"/>
      <c r="L89" s="20">
        <v>26.6</v>
      </c>
      <c r="M89" s="20"/>
      <c r="N89" s="20">
        <v>26</v>
      </c>
      <c r="O89" s="20">
        <v>11.8</v>
      </c>
      <c r="P89" s="20">
        <v>10</v>
      </c>
      <c r="Q89" s="20">
        <v>12.8</v>
      </c>
      <c r="R89" s="20">
        <v>13</v>
      </c>
      <c r="S89" s="20">
        <v>17.8</v>
      </c>
      <c r="T89" s="20">
        <v>24.6</v>
      </c>
      <c r="U89" s="20">
        <v>12.7</v>
      </c>
      <c r="V89" s="20">
        <v>9</v>
      </c>
      <c r="W89" s="20">
        <v>11</v>
      </c>
      <c r="X89" s="20">
        <v>11.7</v>
      </c>
      <c r="Y89" s="20">
        <v>12</v>
      </c>
      <c r="Z89" s="20"/>
      <c r="AA89" s="20">
        <v>11.5</v>
      </c>
      <c r="AB89" s="20"/>
      <c r="AC89" s="20">
        <v>15.5</v>
      </c>
      <c r="AD89" s="20"/>
      <c r="AE89" s="20">
        <v>9.9</v>
      </c>
      <c r="AF89" s="20"/>
      <c r="AG89" s="20">
        <v>10</v>
      </c>
      <c r="AH89" s="20"/>
      <c r="AI89" s="20">
        <v>11.4</v>
      </c>
      <c r="AJ89" s="20"/>
      <c r="AK89" s="20">
        <v>8.8000000000000007</v>
      </c>
      <c r="AL89" s="20">
        <v>5.8000000000000007</v>
      </c>
      <c r="AM89" s="20">
        <v>5.8000000000000007</v>
      </c>
      <c r="AN89" s="20">
        <v>6</v>
      </c>
      <c r="AO89" s="20">
        <v>3.8</v>
      </c>
      <c r="AP89" s="20">
        <v>4.8000000000000007</v>
      </c>
      <c r="AQ89" s="20">
        <v>10</v>
      </c>
      <c r="AR89" s="20">
        <v>4</v>
      </c>
      <c r="AS89" s="20">
        <v>6.8000000000000007</v>
      </c>
      <c r="AT89" s="20">
        <v>4.8000000000000007</v>
      </c>
      <c r="AU89" s="20">
        <v>4.8000000000000007</v>
      </c>
      <c r="AV89" s="20">
        <v>2</v>
      </c>
      <c r="AW89" s="20">
        <v>2</v>
      </c>
      <c r="BF89" s="54">
        <v>84</v>
      </c>
      <c r="BG89" s="54">
        <v>2</v>
      </c>
      <c r="BH89" s="55">
        <v>0.86736111111111114</v>
      </c>
    </row>
    <row r="90" spans="1:60" ht="14.1" customHeight="1" x14ac:dyDescent="0.3">
      <c r="A90" s="7" t="s">
        <v>390</v>
      </c>
      <c r="B90" s="20">
        <v>7</v>
      </c>
      <c r="C90" s="20">
        <v>11</v>
      </c>
      <c r="D90" s="20">
        <v>14</v>
      </c>
      <c r="E90" s="20"/>
      <c r="F90" s="20">
        <v>37.5</v>
      </c>
      <c r="G90" s="20"/>
      <c r="H90" s="20">
        <v>33.799999999999997</v>
      </c>
      <c r="I90" s="20"/>
      <c r="J90" s="20">
        <v>28.6</v>
      </c>
      <c r="K90" s="20"/>
      <c r="L90" s="20">
        <v>26.6</v>
      </c>
      <c r="M90" s="20"/>
      <c r="N90" s="20">
        <v>26.8</v>
      </c>
      <c r="O90" s="20">
        <v>11.8</v>
      </c>
      <c r="P90" s="20">
        <v>10</v>
      </c>
      <c r="Q90" s="20">
        <v>12.8</v>
      </c>
      <c r="R90" s="20">
        <v>13</v>
      </c>
      <c r="S90" s="20">
        <v>17.8</v>
      </c>
      <c r="T90" s="20">
        <v>24.6</v>
      </c>
      <c r="U90" s="20">
        <v>12.7</v>
      </c>
      <c r="V90" s="20">
        <v>9</v>
      </c>
      <c r="W90" s="20">
        <v>11.8</v>
      </c>
      <c r="X90" s="20">
        <v>11.7</v>
      </c>
      <c r="Y90" s="20">
        <v>13.7</v>
      </c>
      <c r="Z90" s="20"/>
      <c r="AA90" s="20">
        <v>11.6</v>
      </c>
      <c r="AB90" s="20"/>
      <c r="AC90" s="20">
        <v>16.5</v>
      </c>
      <c r="AD90" s="20"/>
      <c r="AE90" s="20">
        <v>11</v>
      </c>
      <c r="AF90" s="20"/>
      <c r="AG90" s="20">
        <v>12.8</v>
      </c>
      <c r="AH90" s="20"/>
      <c r="AI90" s="20">
        <v>11.6</v>
      </c>
      <c r="AJ90" s="20"/>
      <c r="AK90" s="20">
        <v>8.8000000000000007</v>
      </c>
      <c r="AL90" s="20">
        <v>5.8000000000000007</v>
      </c>
      <c r="AM90" s="20">
        <v>6</v>
      </c>
      <c r="AN90" s="20">
        <v>6.8000000000000007</v>
      </c>
      <c r="AO90" s="20">
        <v>3.8</v>
      </c>
      <c r="AP90" s="20">
        <v>4.8000000000000007</v>
      </c>
      <c r="AQ90" s="20">
        <v>10</v>
      </c>
      <c r="AR90" s="20">
        <v>4</v>
      </c>
      <c r="AS90" s="20">
        <v>6.8000000000000007</v>
      </c>
      <c r="AT90" s="20">
        <v>4.8000000000000007</v>
      </c>
      <c r="AU90" s="20">
        <v>4.8000000000000007</v>
      </c>
      <c r="AV90" s="20">
        <v>2</v>
      </c>
      <c r="AW90" s="20">
        <v>2</v>
      </c>
      <c r="BF90" s="52">
        <v>85</v>
      </c>
      <c r="BG90" s="52">
        <v>1</v>
      </c>
      <c r="BH90" s="53">
        <v>0.94166666666666676</v>
      </c>
    </row>
    <row r="91" spans="1:60" ht="14.1" customHeight="1" x14ac:dyDescent="0.3">
      <c r="A91" s="7" t="s">
        <v>389</v>
      </c>
      <c r="B91" s="20">
        <v>7</v>
      </c>
      <c r="C91" s="20">
        <v>11</v>
      </c>
      <c r="D91" s="20">
        <v>14</v>
      </c>
      <c r="E91" s="20"/>
      <c r="F91" s="20">
        <v>37.5</v>
      </c>
      <c r="G91" s="20"/>
      <c r="H91" s="20">
        <v>33.799999999999997</v>
      </c>
      <c r="I91" s="20"/>
      <c r="J91" s="20">
        <v>26.6</v>
      </c>
      <c r="K91" s="20"/>
      <c r="L91" s="20">
        <v>26.6</v>
      </c>
      <c r="M91" s="20"/>
      <c r="N91" s="20">
        <v>25</v>
      </c>
      <c r="O91" s="20">
        <v>11.8</v>
      </c>
      <c r="P91" s="20">
        <v>10</v>
      </c>
      <c r="Q91" s="20">
        <v>12.8</v>
      </c>
      <c r="R91" s="20">
        <v>13</v>
      </c>
      <c r="S91" s="20">
        <v>17.8</v>
      </c>
      <c r="T91" s="20">
        <v>24.6</v>
      </c>
      <c r="U91" s="20">
        <v>11.7</v>
      </c>
      <c r="V91" s="20">
        <v>9</v>
      </c>
      <c r="W91" s="20">
        <v>11.8</v>
      </c>
      <c r="X91" s="20">
        <v>11.7</v>
      </c>
      <c r="Y91" s="20">
        <v>13.7</v>
      </c>
      <c r="Z91" s="20"/>
      <c r="AA91" s="20">
        <v>11.6</v>
      </c>
      <c r="AB91" s="20"/>
      <c r="AC91" s="20">
        <v>16.5</v>
      </c>
      <c r="AD91" s="20"/>
      <c r="AE91" s="20">
        <v>11</v>
      </c>
      <c r="AF91" s="20"/>
      <c r="AG91" s="20">
        <v>12</v>
      </c>
      <c r="AH91" s="20"/>
      <c r="AI91" s="20">
        <v>11.6</v>
      </c>
      <c r="AJ91" s="20"/>
      <c r="AK91" s="20">
        <v>8.8000000000000007</v>
      </c>
      <c r="AL91" s="20">
        <v>5.8000000000000007</v>
      </c>
      <c r="AM91" s="20">
        <v>6</v>
      </c>
      <c r="AN91" s="20">
        <v>6.8000000000000007</v>
      </c>
      <c r="AO91" s="20">
        <v>3.8</v>
      </c>
      <c r="AP91" s="20">
        <v>4.8000000000000007</v>
      </c>
      <c r="AQ91" s="20">
        <v>10</v>
      </c>
      <c r="AR91" s="20">
        <v>4</v>
      </c>
      <c r="AS91" s="20">
        <v>6.8000000000000007</v>
      </c>
      <c r="AT91" s="20">
        <v>4.8000000000000007</v>
      </c>
      <c r="AU91" s="20">
        <v>5</v>
      </c>
      <c r="AV91" s="20">
        <v>2</v>
      </c>
      <c r="AW91" s="20">
        <v>2</v>
      </c>
      <c r="BF91" s="54">
        <v>86</v>
      </c>
      <c r="BG91" s="54">
        <v>2</v>
      </c>
      <c r="BH91" s="55">
        <v>0.88888888888888884</v>
      </c>
    </row>
    <row r="92" spans="1:60" ht="14.1" customHeight="1" x14ac:dyDescent="0.3">
      <c r="A92" s="7" t="s">
        <v>388</v>
      </c>
      <c r="B92" s="20">
        <v>6</v>
      </c>
      <c r="C92" s="20">
        <v>11</v>
      </c>
      <c r="D92" s="20">
        <v>14</v>
      </c>
      <c r="E92" s="20"/>
      <c r="F92" s="20">
        <v>37.5</v>
      </c>
      <c r="G92" s="20"/>
      <c r="H92" s="20">
        <v>33.799999999999997</v>
      </c>
      <c r="I92" s="20"/>
      <c r="J92" s="20">
        <v>26.4</v>
      </c>
      <c r="K92" s="20"/>
      <c r="L92" s="20">
        <v>26.6</v>
      </c>
      <c r="M92" s="20"/>
      <c r="N92" s="20">
        <v>25</v>
      </c>
      <c r="O92" s="20">
        <v>11.8</v>
      </c>
      <c r="P92" s="20">
        <v>10</v>
      </c>
      <c r="Q92" s="20">
        <v>12.8</v>
      </c>
      <c r="R92" s="20">
        <v>13</v>
      </c>
      <c r="S92" s="20">
        <v>17.8</v>
      </c>
      <c r="T92" s="20">
        <v>24.6</v>
      </c>
      <c r="U92" s="20">
        <v>11.7</v>
      </c>
      <c r="V92" s="20">
        <v>9</v>
      </c>
      <c r="W92" s="20">
        <v>11.8</v>
      </c>
      <c r="X92" s="20">
        <v>11.7</v>
      </c>
      <c r="Y92" s="20">
        <v>14</v>
      </c>
      <c r="Z92" s="20"/>
      <c r="AA92" s="20">
        <v>11.8</v>
      </c>
      <c r="AB92" s="20"/>
      <c r="AC92" s="20">
        <v>17.899999999999999</v>
      </c>
      <c r="AD92" s="20"/>
      <c r="AE92" s="20">
        <v>14</v>
      </c>
      <c r="AF92" s="20"/>
      <c r="AG92" s="20">
        <v>12.8</v>
      </c>
      <c r="AH92" s="20"/>
      <c r="AI92" s="20">
        <v>11.8</v>
      </c>
      <c r="AJ92" s="20"/>
      <c r="AK92" s="20">
        <v>10.6</v>
      </c>
      <c r="AL92" s="20">
        <v>5.8000000000000007</v>
      </c>
      <c r="AM92" s="20">
        <v>6.8000000000000007</v>
      </c>
      <c r="AN92" s="20">
        <v>6.8000000000000007</v>
      </c>
      <c r="AO92" s="20">
        <v>3.8</v>
      </c>
      <c r="AP92" s="20">
        <v>5</v>
      </c>
      <c r="AQ92" s="20">
        <v>10</v>
      </c>
      <c r="AR92" s="20">
        <v>4</v>
      </c>
      <c r="AS92" s="20">
        <v>7</v>
      </c>
      <c r="AT92" s="20">
        <v>4.8000000000000007</v>
      </c>
      <c r="AU92" s="20">
        <v>5</v>
      </c>
      <c r="AV92" s="20">
        <v>3.8</v>
      </c>
      <c r="AW92" s="20">
        <v>2</v>
      </c>
      <c r="BF92" s="52">
        <v>87</v>
      </c>
      <c r="BG92" s="52">
        <v>1</v>
      </c>
      <c r="BH92" s="53">
        <v>0.96250000000000002</v>
      </c>
    </row>
    <row r="93" spans="1:60" ht="14.1" customHeight="1" x14ac:dyDescent="0.3">
      <c r="A93" s="7" t="s">
        <v>387</v>
      </c>
      <c r="B93" s="20">
        <v>6</v>
      </c>
      <c r="C93" s="20">
        <v>11</v>
      </c>
      <c r="D93" s="20">
        <v>14</v>
      </c>
      <c r="E93" s="20"/>
      <c r="F93" s="20">
        <v>37.5</v>
      </c>
      <c r="G93" s="20"/>
      <c r="H93" s="20">
        <v>33.799999999999997</v>
      </c>
      <c r="I93" s="20"/>
      <c r="J93" s="20">
        <v>26.4</v>
      </c>
      <c r="K93" s="20"/>
      <c r="L93" s="20">
        <v>27.4</v>
      </c>
      <c r="M93" s="20"/>
      <c r="N93" s="20">
        <v>25</v>
      </c>
      <c r="O93" s="20">
        <v>12.8</v>
      </c>
      <c r="P93" s="20">
        <v>10</v>
      </c>
      <c r="Q93" s="20">
        <v>14.6</v>
      </c>
      <c r="R93" s="20">
        <v>13</v>
      </c>
      <c r="S93" s="20">
        <v>18</v>
      </c>
      <c r="T93" s="20">
        <v>26.8</v>
      </c>
      <c r="U93" s="20">
        <v>14.8</v>
      </c>
      <c r="V93" s="20">
        <v>9.8000000000000007</v>
      </c>
      <c r="W93" s="20">
        <v>12.8</v>
      </c>
      <c r="X93" s="20">
        <v>12.5</v>
      </c>
      <c r="Y93" s="20">
        <v>14</v>
      </c>
      <c r="Z93" s="20"/>
      <c r="AA93" s="20">
        <v>11.8</v>
      </c>
      <c r="AB93" s="20"/>
      <c r="AC93" s="20">
        <v>17.899999999999999</v>
      </c>
      <c r="AD93" s="20"/>
      <c r="AE93" s="20">
        <v>16.399999999999999</v>
      </c>
      <c r="AF93" s="20"/>
      <c r="AG93" s="20">
        <v>16.8</v>
      </c>
      <c r="AH93" s="20"/>
      <c r="AI93" s="20">
        <v>11.8</v>
      </c>
      <c r="AJ93" s="20"/>
      <c r="AK93" s="20">
        <v>10.6</v>
      </c>
      <c r="AL93" s="20">
        <v>5.8000000000000007</v>
      </c>
      <c r="AM93" s="20">
        <v>6.8000000000000007</v>
      </c>
      <c r="AN93" s="20">
        <v>6.8000000000000007</v>
      </c>
      <c r="AO93" s="20">
        <v>3.8</v>
      </c>
      <c r="AP93" s="20">
        <v>5</v>
      </c>
      <c r="AQ93" s="20">
        <v>10</v>
      </c>
      <c r="AR93" s="20">
        <v>4</v>
      </c>
      <c r="AS93" s="20">
        <v>7</v>
      </c>
      <c r="AT93" s="20">
        <v>4.8000000000000007</v>
      </c>
      <c r="AU93" s="20">
        <v>5</v>
      </c>
      <c r="AV93" s="20">
        <v>3.8</v>
      </c>
      <c r="AW93" s="20">
        <v>2</v>
      </c>
      <c r="BF93" s="54">
        <v>88</v>
      </c>
      <c r="BG93" s="54">
        <v>2</v>
      </c>
      <c r="BH93" s="55">
        <v>0.90972222222222221</v>
      </c>
    </row>
    <row r="94" spans="1:60" ht="14.1" customHeight="1" x14ac:dyDescent="0.3">
      <c r="A94" s="7" t="s">
        <v>411</v>
      </c>
      <c r="B94" s="20">
        <v>5</v>
      </c>
      <c r="C94" s="20">
        <v>10.8</v>
      </c>
      <c r="D94" s="20">
        <v>16</v>
      </c>
      <c r="E94" s="20"/>
      <c r="F94" s="20">
        <v>42.3</v>
      </c>
      <c r="G94" s="20"/>
      <c r="H94" s="20">
        <v>36.4</v>
      </c>
      <c r="I94" s="20"/>
      <c r="J94" s="20">
        <v>25</v>
      </c>
      <c r="K94" s="20"/>
      <c r="L94" s="20">
        <v>20.6</v>
      </c>
      <c r="M94" s="20"/>
      <c r="N94" s="20">
        <v>29.5</v>
      </c>
      <c r="O94" s="20">
        <v>13.4</v>
      </c>
      <c r="P94" s="20">
        <v>13.2</v>
      </c>
      <c r="Q94" s="20">
        <v>13.6</v>
      </c>
      <c r="R94" s="20">
        <v>15.8</v>
      </c>
      <c r="S94" s="20">
        <v>19.399999999999999</v>
      </c>
      <c r="T94" s="20">
        <v>27</v>
      </c>
      <c r="U94" s="20">
        <v>15.6</v>
      </c>
      <c r="V94" s="20">
        <v>12</v>
      </c>
      <c r="W94" s="20">
        <v>12.8</v>
      </c>
      <c r="X94" s="20">
        <v>16.600000000000001</v>
      </c>
      <c r="Y94" s="20">
        <v>13</v>
      </c>
      <c r="Z94" s="20"/>
      <c r="AA94" s="20">
        <v>9.8000000000000007</v>
      </c>
      <c r="AB94" s="20"/>
      <c r="AC94" s="20">
        <v>16.3</v>
      </c>
      <c r="AD94" s="20"/>
      <c r="AE94" s="20">
        <v>12.8</v>
      </c>
      <c r="AF94" s="20"/>
      <c r="AG94" s="20">
        <v>15</v>
      </c>
      <c r="AH94" s="20"/>
      <c r="AI94" s="20">
        <v>13.8</v>
      </c>
      <c r="AJ94" s="20"/>
      <c r="AK94" s="20">
        <v>12.6</v>
      </c>
      <c r="AL94" s="20">
        <v>8.8000000000000007</v>
      </c>
      <c r="AM94" s="20">
        <v>6.8000000000000007</v>
      </c>
      <c r="AN94" s="20">
        <v>6</v>
      </c>
      <c r="AO94" s="20">
        <v>6</v>
      </c>
      <c r="AP94" s="20">
        <v>5</v>
      </c>
      <c r="AQ94" s="20">
        <v>8.7000000000000011</v>
      </c>
      <c r="AR94" s="20">
        <v>5.6000000000000014</v>
      </c>
      <c r="AS94" s="20">
        <v>6.8000000000000007</v>
      </c>
      <c r="AT94" s="20">
        <v>8.8000000000000007</v>
      </c>
      <c r="AU94" s="20">
        <v>4.8000000000000007</v>
      </c>
      <c r="AV94" s="20">
        <v>3.8</v>
      </c>
      <c r="AW94" s="20">
        <v>3</v>
      </c>
      <c r="BF94" s="52">
        <v>89</v>
      </c>
      <c r="BG94" s="52">
        <v>1</v>
      </c>
      <c r="BH94" s="53">
        <v>0.98333333333333339</v>
      </c>
    </row>
    <row r="95" spans="1:60" ht="14.1" customHeight="1" x14ac:dyDescent="0.3">
      <c r="A95" s="7" t="s">
        <v>385</v>
      </c>
      <c r="B95" s="20">
        <v>5</v>
      </c>
      <c r="C95" s="20">
        <v>11.8</v>
      </c>
      <c r="D95" s="20">
        <v>18</v>
      </c>
      <c r="E95" s="20"/>
      <c r="F95" s="20">
        <v>44.8</v>
      </c>
      <c r="G95" s="20"/>
      <c r="H95" s="20">
        <v>36.799999999999997</v>
      </c>
      <c r="I95" s="20"/>
      <c r="J95" s="20">
        <v>25.8</v>
      </c>
      <c r="K95" s="20"/>
      <c r="L95" s="20">
        <v>23</v>
      </c>
      <c r="M95" s="20"/>
      <c r="N95" s="20">
        <v>32.6</v>
      </c>
      <c r="O95" s="20">
        <v>15</v>
      </c>
      <c r="P95" s="20">
        <v>13.8</v>
      </c>
      <c r="Q95" s="20">
        <v>13.8</v>
      </c>
      <c r="R95" s="20">
        <v>17</v>
      </c>
      <c r="S95" s="20">
        <v>20.6</v>
      </c>
      <c r="T95" s="20">
        <v>28.8</v>
      </c>
      <c r="U95" s="20">
        <v>17</v>
      </c>
      <c r="V95" s="20">
        <v>13</v>
      </c>
      <c r="W95" s="20">
        <v>13</v>
      </c>
      <c r="X95" s="20">
        <v>18.5</v>
      </c>
      <c r="Y95" s="20">
        <v>13.8</v>
      </c>
      <c r="Z95" s="20"/>
      <c r="AA95" s="20">
        <v>9.8000000000000007</v>
      </c>
      <c r="AB95" s="20"/>
      <c r="AC95" s="20">
        <v>16.2</v>
      </c>
      <c r="AD95" s="20"/>
      <c r="AE95" s="20">
        <v>12.8</v>
      </c>
      <c r="AF95" s="20"/>
      <c r="AG95" s="20">
        <v>16.8</v>
      </c>
      <c r="AH95" s="20"/>
      <c r="AI95" s="20">
        <v>14</v>
      </c>
      <c r="AJ95" s="20"/>
      <c r="AK95" s="20">
        <v>12</v>
      </c>
      <c r="AL95" s="20">
        <v>9.4</v>
      </c>
      <c r="AM95" s="20">
        <v>7</v>
      </c>
      <c r="AN95" s="20">
        <v>6.8000000000000007</v>
      </c>
      <c r="AO95" s="20">
        <v>6.8000000000000007</v>
      </c>
      <c r="AP95" s="20">
        <v>5</v>
      </c>
      <c r="AQ95" s="20">
        <v>8.6</v>
      </c>
      <c r="AR95" s="20">
        <v>6.6000000000000014</v>
      </c>
      <c r="AS95" s="20">
        <v>7.8000000000000007</v>
      </c>
      <c r="AT95" s="20">
        <v>8</v>
      </c>
      <c r="AU95" s="20">
        <v>5.8000000000000007</v>
      </c>
      <c r="AV95" s="20">
        <v>3.8</v>
      </c>
      <c r="AW95" s="20">
        <v>2.8</v>
      </c>
      <c r="BF95" s="54">
        <v>90</v>
      </c>
      <c r="BG95" s="54">
        <v>2</v>
      </c>
      <c r="BH95" s="55">
        <v>0.93055555555555547</v>
      </c>
    </row>
    <row r="96" spans="1:60" ht="14.1" customHeight="1" x14ac:dyDescent="0.3">
      <c r="A96" s="7" t="s">
        <v>384</v>
      </c>
      <c r="B96" s="20">
        <v>5</v>
      </c>
      <c r="C96" s="20">
        <v>7</v>
      </c>
      <c r="D96" s="20">
        <v>12</v>
      </c>
      <c r="E96" s="20"/>
      <c r="F96" s="20">
        <v>40.400000000000013</v>
      </c>
      <c r="G96" s="20"/>
      <c r="H96" s="20">
        <v>37.200000000000003</v>
      </c>
      <c r="I96" s="20"/>
      <c r="J96" s="20">
        <v>22.8</v>
      </c>
      <c r="K96" s="20"/>
      <c r="L96" s="20">
        <v>23</v>
      </c>
      <c r="M96" s="20"/>
      <c r="N96" s="20">
        <v>30.9</v>
      </c>
      <c r="O96" s="20">
        <v>15.9</v>
      </c>
      <c r="P96" s="20">
        <v>14.6</v>
      </c>
      <c r="Q96" s="20">
        <v>15</v>
      </c>
      <c r="R96" s="20">
        <v>18.8</v>
      </c>
      <c r="S96" s="20">
        <v>22</v>
      </c>
      <c r="T96" s="20">
        <v>28.4</v>
      </c>
      <c r="U96" s="20">
        <v>16</v>
      </c>
      <c r="V96" s="20">
        <v>13.8</v>
      </c>
      <c r="W96" s="20">
        <v>14.8</v>
      </c>
      <c r="X96" s="20">
        <v>18.100000000000001</v>
      </c>
      <c r="Y96" s="20">
        <v>15.8</v>
      </c>
      <c r="Z96" s="20"/>
      <c r="AA96" s="20">
        <v>14.8</v>
      </c>
      <c r="AB96" s="20"/>
      <c r="AC96" s="20">
        <v>18.8</v>
      </c>
      <c r="AD96" s="20"/>
      <c r="AE96" s="20">
        <v>19</v>
      </c>
      <c r="AF96" s="20"/>
      <c r="AG96" s="20">
        <v>19.899999999999999</v>
      </c>
      <c r="AH96" s="20"/>
      <c r="AI96" s="20">
        <v>17</v>
      </c>
      <c r="AJ96" s="20"/>
      <c r="AK96" s="20">
        <v>13.8</v>
      </c>
      <c r="AL96" s="20">
        <v>10.199999999999999</v>
      </c>
      <c r="AM96" s="20">
        <v>7</v>
      </c>
      <c r="AN96" s="20">
        <v>6.8000000000000007</v>
      </c>
      <c r="AO96" s="20">
        <v>7</v>
      </c>
      <c r="AP96" s="20">
        <v>6</v>
      </c>
      <c r="AQ96" s="20">
        <v>9.3000000000000007</v>
      </c>
      <c r="AR96" s="20">
        <v>5.8000000000000007</v>
      </c>
      <c r="AS96" s="20">
        <v>8</v>
      </c>
      <c r="AT96" s="20">
        <v>8.8000000000000007</v>
      </c>
      <c r="AU96" s="20">
        <v>5.8000000000000007</v>
      </c>
      <c r="AV96" s="20">
        <v>3</v>
      </c>
      <c r="AW96" s="20">
        <v>2.8</v>
      </c>
      <c r="BF96" s="52">
        <v>91</v>
      </c>
      <c r="BG96" s="52">
        <v>1</v>
      </c>
      <c r="BH96" s="56">
        <v>1.0041666666666667</v>
      </c>
    </row>
    <row r="97" spans="1:60" ht="14.1" customHeight="1" x14ac:dyDescent="0.3">
      <c r="A97" s="7" t="s">
        <v>383</v>
      </c>
      <c r="B97" s="20">
        <v>5</v>
      </c>
      <c r="C97" s="20">
        <v>7</v>
      </c>
      <c r="D97" s="20">
        <v>12</v>
      </c>
      <c r="E97" s="20"/>
      <c r="F97" s="20">
        <v>40.400000000000013</v>
      </c>
      <c r="G97" s="20"/>
      <c r="H97" s="20">
        <v>37.4</v>
      </c>
      <c r="I97" s="20"/>
      <c r="J97" s="20">
        <v>24.7</v>
      </c>
      <c r="K97" s="20"/>
      <c r="L97" s="20">
        <v>22.9</v>
      </c>
      <c r="M97" s="20"/>
      <c r="N97" s="20">
        <v>32</v>
      </c>
      <c r="O97" s="20">
        <v>15.9</v>
      </c>
      <c r="P97" s="20">
        <v>15.8</v>
      </c>
      <c r="Q97" s="20">
        <v>15.8</v>
      </c>
      <c r="R97" s="20">
        <v>18.8</v>
      </c>
      <c r="S97" s="20">
        <v>23.3</v>
      </c>
      <c r="T97" s="20">
        <v>28</v>
      </c>
      <c r="U97" s="20">
        <v>16.8</v>
      </c>
      <c r="V97" s="20">
        <v>13.8</v>
      </c>
      <c r="W97" s="20">
        <v>14.8</v>
      </c>
      <c r="X97" s="20">
        <v>19.8</v>
      </c>
      <c r="Y97" s="20">
        <v>15.8</v>
      </c>
      <c r="Z97" s="20"/>
      <c r="AA97" s="20">
        <v>15</v>
      </c>
      <c r="AB97" s="20"/>
      <c r="AC97" s="20">
        <v>19</v>
      </c>
      <c r="AD97" s="20"/>
      <c r="AE97" s="20">
        <v>19.7</v>
      </c>
      <c r="AF97" s="20"/>
      <c r="AG97" s="20">
        <v>19.899999999999999</v>
      </c>
      <c r="AH97" s="20"/>
      <c r="AI97" s="20">
        <v>17.899999999999999</v>
      </c>
      <c r="AJ97" s="20"/>
      <c r="AK97" s="20">
        <v>13</v>
      </c>
      <c r="AL97" s="20">
        <v>9.6000000000000014</v>
      </c>
      <c r="AM97" s="20">
        <v>7.8000000000000007</v>
      </c>
      <c r="AN97" s="20">
        <v>6.8000000000000007</v>
      </c>
      <c r="AO97" s="20">
        <v>8</v>
      </c>
      <c r="AP97" s="20">
        <v>6</v>
      </c>
      <c r="AQ97" s="20">
        <v>10</v>
      </c>
      <c r="AR97" s="20">
        <v>5.8000000000000007</v>
      </c>
      <c r="AS97" s="20">
        <v>8</v>
      </c>
      <c r="AT97" s="20">
        <v>9</v>
      </c>
      <c r="AU97" s="20">
        <v>6.6000000000000014</v>
      </c>
      <c r="AV97" s="20">
        <v>3.7</v>
      </c>
      <c r="AW97" s="20">
        <v>2.8</v>
      </c>
      <c r="BF97" s="54">
        <v>92</v>
      </c>
      <c r="BG97" s="54">
        <v>2</v>
      </c>
      <c r="BH97" s="55">
        <v>0.95138888888888884</v>
      </c>
    </row>
    <row r="98" spans="1:60" ht="14.1" customHeight="1" x14ac:dyDescent="0.3">
      <c r="A98" s="7" t="s">
        <v>382</v>
      </c>
      <c r="B98" s="20">
        <v>5</v>
      </c>
      <c r="C98" s="20">
        <v>7</v>
      </c>
      <c r="D98" s="20">
        <v>12</v>
      </c>
      <c r="E98" s="20"/>
      <c r="F98" s="20">
        <v>40.200000000000003</v>
      </c>
      <c r="G98" s="20"/>
      <c r="H98" s="20">
        <v>37.4</v>
      </c>
      <c r="I98" s="20"/>
      <c r="J98" s="20">
        <v>21.5</v>
      </c>
      <c r="K98" s="20"/>
      <c r="L98" s="20">
        <v>22.3</v>
      </c>
      <c r="M98" s="20"/>
      <c r="N98" s="20">
        <v>31.9</v>
      </c>
      <c r="O98" s="20">
        <v>16.7</v>
      </c>
      <c r="P98" s="20">
        <v>15</v>
      </c>
      <c r="Q98" s="20">
        <v>15.6</v>
      </c>
      <c r="R98" s="20">
        <v>19.600000000000001</v>
      </c>
      <c r="S98" s="20">
        <v>21</v>
      </c>
      <c r="T98" s="20">
        <v>27.7</v>
      </c>
      <c r="U98" s="20">
        <v>16</v>
      </c>
      <c r="V98" s="20">
        <v>13.8</v>
      </c>
      <c r="W98" s="20">
        <v>14.8</v>
      </c>
      <c r="X98" s="20">
        <v>19.8</v>
      </c>
      <c r="Y98" s="20">
        <v>14.8</v>
      </c>
      <c r="Z98" s="20"/>
      <c r="AA98" s="20">
        <v>15</v>
      </c>
      <c r="AB98" s="20"/>
      <c r="AC98" s="20">
        <v>18.8</v>
      </c>
      <c r="AD98" s="20"/>
      <c r="AE98" s="20">
        <v>20.399999999999999</v>
      </c>
      <c r="AF98" s="20"/>
      <c r="AG98" s="20">
        <v>19.899999999999999</v>
      </c>
      <c r="AH98" s="20"/>
      <c r="AI98" s="20">
        <v>17.600000000000001</v>
      </c>
      <c r="AJ98" s="20"/>
      <c r="AK98" s="20">
        <v>13</v>
      </c>
      <c r="AL98" s="20">
        <v>9.6000000000000014</v>
      </c>
      <c r="AM98" s="20">
        <v>8</v>
      </c>
      <c r="AN98" s="20">
        <v>6.8000000000000007</v>
      </c>
      <c r="AO98" s="20">
        <v>8</v>
      </c>
      <c r="AP98" s="20">
        <v>6</v>
      </c>
      <c r="AQ98" s="20">
        <v>10.5</v>
      </c>
      <c r="AR98" s="20">
        <v>5.8000000000000007</v>
      </c>
      <c r="AS98" s="20">
        <v>9.8000000000000007</v>
      </c>
      <c r="AT98" s="20">
        <v>9</v>
      </c>
      <c r="AU98" s="20">
        <v>6.6000000000000014</v>
      </c>
      <c r="AV98" s="20">
        <v>3.7</v>
      </c>
      <c r="AW98" s="20">
        <v>2.8</v>
      </c>
      <c r="BF98" s="52">
        <v>94</v>
      </c>
      <c r="BG98" s="52">
        <v>2</v>
      </c>
      <c r="BH98" s="53">
        <v>0.97222222222222221</v>
      </c>
    </row>
    <row r="99" spans="1:60" ht="14.1" customHeight="1" x14ac:dyDescent="0.3">
      <c r="A99" s="7" t="s">
        <v>381</v>
      </c>
      <c r="B99" s="20">
        <v>6.3000000000000007</v>
      </c>
      <c r="C99" s="20">
        <v>6</v>
      </c>
      <c r="D99" s="20">
        <v>9.8000000000000007</v>
      </c>
      <c r="E99" s="20"/>
      <c r="F99" s="20">
        <v>36.4</v>
      </c>
      <c r="G99" s="20"/>
      <c r="H99" s="20">
        <v>34.700000000000003</v>
      </c>
      <c r="I99" s="20"/>
      <c r="J99" s="20">
        <v>20.8</v>
      </c>
      <c r="K99" s="20"/>
      <c r="L99" s="20">
        <v>19</v>
      </c>
      <c r="M99" s="20"/>
      <c r="N99" s="20">
        <v>31.5</v>
      </c>
      <c r="O99" s="20">
        <v>14.4</v>
      </c>
      <c r="P99" s="20">
        <v>15.4</v>
      </c>
      <c r="Q99" s="20">
        <v>14</v>
      </c>
      <c r="R99" s="20">
        <v>19.8</v>
      </c>
      <c r="S99" s="20">
        <v>19.8</v>
      </c>
      <c r="T99" s="20">
        <v>26.1</v>
      </c>
      <c r="U99" s="20">
        <v>15.8</v>
      </c>
      <c r="V99" s="20">
        <v>14.8</v>
      </c>
      <c r="W99" s="20">
        <v>13.8</v>
      </c>
      <c r="X99" s="20">
        <v>17.8</v>
      </c>
      <c r="Y99" s="20">
        <v>13</v>
      </c>
      <c r="Z99" s="20"/>
      <c r="AA99" s="20">
        <v>15.3</v>
      </c>
      <c r="AB99" s="20"/>
      <c r="AC99" s="20">
        <v>18.8</v>
      </c>
      <c r="AD99" s="20"/>
      <c r="AE99" s="20">
        <v>20</v>
      </c>
      <c r="AF99" s="20"/>
      <c r="AG99" s="20">
        <v>22.7</v>
      </c>
      <c r="AH99" s="20"/>
      <c r="AI99" s="20">
        <v>16.600000000000001</v>
      </c>
      <c r="AJ99" s="20"/>
      <c r="AK99" s="20">
        <v>12.9</v>
      </c>
      <c r="AL99" s="20">
        <v>9.6000000000000014</v>
      </c>
      <c r="AM99" s="20">
        <v>8.8000000000000007</v>
      </c>
      <c r="AN99" s="20">
        <v>7</v>
      </c>
      <c r="AO99" s="20">
        <v>11.4</v>
      </c>
      <c r="AP99" s="20">
        <v>6</v>
      </c>
      <c r="AQ99" s="20">
        <v>9.9</v>
      </c>
      <c r="AR99" s="20">
        <v>5.8000000000000007</v>
      </c>
      <c r="AS99" s="20">
        <v>10</v>
      </c>
      <c r="AT99" s="20">
        <v>9.8000000000000007</v>
      </c>
      <c r="AU99" s="20">
        <v>6.6000000000000014</v>
      </c>
      <c r="AV99" s="20">
        <v>3.6</v>
      </c>
      <c r="AW99" s="20">
        <v>2.8</v>
      </c>
      <c r="BF99" s="54">
        <v>96</v>
      </c>
      <c r="BG99" s="54">
        <v>2</v>
      </c>
      <c r="BH99" s="55">
        <v>0.99305555555555547</v>
      </c>
    </row>
    <row r="100" spans="1:60" ht="14.1" customHeight="1" x14ac:dyDescent="0.3">
      <c r="A100" s="7" t="s">
        <v>380</v>
      </c>
      <c r="B100" s="20">
        <v>6.3000000000000007</v>
      </c>
      <c r="C100" s="20">
        <v>5</v>
      </c>
      <c r="D100" s="20">
        <v>9.8000000000000007</v>
      </c>
      <c r="E100" s="20"/>
      <c r="F100" s="20">
        <v>33.799999999999997</v>
      </c>
      <c r="G100" s="20"/>
      <c r="H100" s="20">
        <v>34.1</v>
      </c>
      <c r="I100" s="20"/>
      <c r="J100" s="20">
        <v>21</v>
      </c>
      <c r="K100" s="20"/>
      <c r="L100" s="20">
        <v>19.600000000000001</v>
      </c>
      <c r="M100" s="20"/>
      <c r="N100" s="20">
        <v>38.200000000000003</v>
      </c>
      <c r="O100" s="20">
        <v>17.8</v>
      </c>
      <c r="P100" s="20">
        <v>17</v>
      </c>
      <c r="Q100" s="20">
        <v>16.8</v>
      </c>
      <c r="R100" s="20">
        <v>20.9</v>
      </c>
      <c r="S100" s="20">
        <v>21.8</v>
      </c>
      <c r="T100" s="20">
        <v>30</v>
      </c>
      <c r="U100" s="20">
        <v>15.8</v>
      </c>
      <c r="V100" s="20">
        <v>18.600000000000001</v>
      </c>
      <c r="W100" s="20">
        <v>13.6</v>
      </c>
      <c r="X100" s="20">
        <v>24.8</v>
      </c>
      <c r="Y100" s="20">
        <v>14</v>
      </c>
      <c r="Z100" s="20"/>
      <c r="AA100" s="20">
        <v>18.600000000000001</v>
      </c>
      <c r="AB100" s="20"/>
      <c r="AC100" s="20">
        <v>19.899999999999999</v>
      </c>
      <c r="AD100" s="20"/>
      <c r="AE100" s="20">
        <v>21.6</v>
      </c>
      <c r="AF100" s="20"/>
      <c r="AG100" s="20">
        <v>22</v>
      </c>
      <c r="AH100" s="20"/>
      <c r="AI100" s="20">
        <v>16.2</v>
      </c>
      <c r="AJ100" s="20"/>
      <c r="AK100" s="20">
        <v>12</v>
      </c>
      <c r="AL100" s="20">
        <v>10.5</v>
      </c>
      <c r="AM100" s="20">
        <v>9</v>
      </c>
      <c r="AN100" s="20">
        <v>9.8000000000000007</v>
      </c>
      <c r="AO100" s="20">
        <v>12.6</v>
      </c>
      <c r="AP100" s="20">
        <v>6</v>
      </c>
      <c r="AQ100" s="20">
        <v>10</v>
      </c>
      <c r="AR100" s="20">
        <v>5</v>
      </c>
      <c r="AS100" s="20">
        <v>10</v>
      </c>
      <c r="AT100" s="20">
        <v>7.8000000000000007</v>
      </c>
      <c r="AU100" s="20">
        <v>6.6000000000000014</v>
      </c>
      <c r="AV100" s="20">
        <v>3.6</v>
      </c>
      <c r="AW100" s="20">
        <v>3</v>
      </c>
      <c r="BF100" s="52">
        <v>4001</v>
      </c>
      <c r="BG100" s="52">
        <v>1</v>
      </c>
      <c r="BH100" s="53">
        <v>0.29166666666666669</v>
      </c>
    </row>
    <row r="101" spans="1:60" ht="14.1" customHeight="1" x14ac:dyDescent="0.3">
      <c r="A101" s="7" t="s">
        <v>412</v>
      </c>
      <c r="B101" s="20">
        <v>7.3000000000000007</v>
      </c>
      <c r="C101" s="20">
        <v>6</v>
      </c>
      <c r="D101" s="20">
        <v>9.6000000000000014</v>
      </c>
      <c r="E101" s="20"/>
      <c r="F101" s="20">
        <v>35.6</v>
      </c>
      <c r="G101" s="20"/>
      <c r="H101" s="20">
        <v>37.200000000000003</v>
      </c>
      <c r="I101" s="20"/>
      <c r="J101" s="20">
        <v>21</v>
      </c>
      <c r="K101" s="20"/>
      <c r="L101" s="20">
        <v>19.3</v>
      </c>
      <c r="M101" s="20"/>
      <c r="N101" s="20">
        <v>39.700000000000003</v>
      </c>
      <c r="O101" s="20">
        <v>18.600000000000001</v>
      </c>
      <c r="P101" s="20">
        <v>17.600000000000001</v>
      </c>
      <c r="Q101" s="20">
        <v>18.8</v>
      </c>
      <c r="R101" s="20">
        <v>21</v>
      </c>
      <c r="S101" s="20">
        <v>19.399999999999999</v>
      </c>
      <c r="T101" s="20">
        <v>33.799999999999997</v>
      </c>
      <c r="U101" s="20">
        <v>17</v>
      </c>
      <c r="V101" s="20">
        <v>20.9</v>
      </c>
      <c r="W101" s="20">
        <v>14</v>
      </c>
      <c r="X101" s="20">
        <v>25.1</v>
      </c>
      <c r="Y101" s="20">
        <v>14.9</v>
      </c>
      <c r="Z101" s="20"/>
      <c r="AA101" s="20">
        <v>17.2</v>
      </c>
      <c r="AB101" s="20"/>
      <c r="AC101" s="20">
        <v>18.899999999999999</v>
      </c>
      <c r="AD101" s="20"/>
      <c r="AE101" s="20">
        <v>21.8</v>
      </c>
      <c r="AF101" s="20"/>
      <c r="AG101" s="20">
        <v>22.8</v>
      </c>
      <c r="AH101" s="20"/>
      <c r="AI101" s="20">
        <v>17.399999999999999</v>
      </c>
      <c r="AJ101" s="20"/>
      <c r="AK101" s="20">
        <v>11</v>
      </c>
      <c r="AL101" s="20">
        <v>10.7</v>
      </c>
      <c r="AM101" s="20">
        <v>9.9</v>
      </c>
      <c r="AN101" s="20">
        <v>8.8000000000000007</v>
      </c>
      <c r="AO101" s="20">
        <v>11</v>
      </c>
      <c r="AP101" s="20">
        <v>5</v>
      </c>
      <c r="AQ101" s="20">
        <v>9.8000000000000007</v>
      </c>
      <c r="AR101" s="20">
        <v>5.8000000000000007</v>
      </c>
      <c r="AS101" s="20">
        <v>10.7</v>
      </c>
      <c r="AT101" s="20">
        <v>7.8000000000000007</v>
      </c>
      <c r="AU101" s="20">
        <v>6.6000000000000014</v>
      </c>
      <c r="AV101" s="20">
        <v>3.9</v>
      </c>
      <c r="AW101" s="20">
        <v>3</v>
      </c>
      <c r="BF101" s="54">
        <v>4002</v>
      </c>
      <c r="BG101" s="54">
        <v>2</v>
      </c>
      <c r="BH101" s="55">
        <v>0.28194444444444444</v>
      </c>
    </row>
    <row r="102" spans="1:60" ht="14.1" customHeight="1" x14ac:dyDescent="0.3">
      <c r="A102" s="7" t="s">
        <v>378</v>
      </c>
      <c r="B102" s="20">
        <v>9.3000000000000007</v>
      </c>
      <c r="C102" s="20">
        <v>7</v>
      </c>
      <c r="D102" s="20">
        <v>10.5</v>
      </c>
      <c r="E102" s="20"/>
      <c r="F102" s="20">
        <v>36.4</v>
      </c>
      <c r="G102" s="20"/>
      <c r="H102" s="20">
        <v>36.299999999999997</v>
      </c>
      <c r="I102" s="20"/>
      <c r="J102" s="20">
        <v>21.9</v>
      </c>
      <c r="K102" s="20"/>
      <c r="L102" s="20">
        <v>21.8</v>
      </c>
      <c r="M102" s="20"/>
      <c r="N102" s="20">
        <v>38.900000000000013</v>
      </c>
      <c r="O102" s="20">
        <v>20</v>
      </c>
      <c r="P102" s="20">
        <v>16.8</v>
      </c>
      <c r="Q102" s="20">
        <v>19.8</v>
      </c>
      <c r="R102" s="20">
        <v>20.9</v>
      </c>
      <c r="S102" s="20">
        <v>20.8</v>
      </c>
      <c r="T102" s="20">
        <v>35.799999999999997</v>
      </c>
      <c r="U102" s="20">
        <v>18.8</v>
      </c>
      <c r="V102" s="20">
        <v>21</v>
      </c>
      <c r="W102" s="20">
        <v>16</v>
      </c>
      <c r="X102" s="20">
        <v>24</v>
      </c>
      <c r="Y102" s="20">
        <v>30</v>
      </c>
      <c r="Z102" s="20"/>
      <c r="AA102" s="20">
        <v>18.8</v>
      </c>
      <c r="AB102" s="20"/>
      <c r="AC102" s="20">
        <v>22.9</v>
      </c>
      <c r="AD102" s="20"/>
      <c r="AE102" s="20">
        <v>20.8</v>
      </c>
      <c r="AF102" s="20"/>
      <c r="AG102" s="20">
        <v>22.9</v>
      </c>
      <c r="AH102" s="20"/>
      <c r="AI102" s="20">
        <v>16.8</v>
      </c>
      <c r="AJ102" s="20"/>
      <c r="AK102" s="20">
        <v>11.8</v>
      </c>
      <c r="AL102" s="20">
        <v>8.8000000000000007</v>
      </c>
      <c r="AM102" s="20">
        <v>9</v>
      </c>
      <c r="AN102" s="20">
        <v>10.6</v>
      </c>
      <c r="AO102" s="20">
        <v>13.8</v>
      </c>
      <c r="AP102" s="20">
        <v>6</v>
      </c>
      <c r="AQ102" s="20">
        <v>11</v>
      </c>
      <c r="AR102" s="20">
        <v>7</v>
      </c>
      <c r="AS102" s="20">
        <v>10.9</v>
      </c>
      <c r="AT102" s="20">
        <v>8</v>
      </c>
      <c r="AU102" s="20">
        <v>5</v>
      </c>
      <c r="AV102" s="20">
        <v>3.9</v>
      </c>
      <c r="AW102" s="20">
        <v>3</v>
      </c>
      <c r="BF102" s="52">
        <v>4003</v>
      </c>
      <c r="BG102" s="52">
        <v>1</v>
      </c>
      <c r="BH102" s="53">
        <v>0.31597222222222221</v>
      </c>
    </row>
    <row r="103" spans="1:60" ht="14.1" customHeight="1" x14ac:dyDescent="0.3">
      <c r="A103" s="7" t="s">
        <v>377</v>
      </c>
      <c r="B103" s="20">
        <v>9.9</v>
      </c>
      <c r="C103" s="20">
        <v>8.8000000000000007</v>
      </c>
      <c r="D103" s="20">
        <v>13</v>
      </c>
      <c r="E103" s="20"/>
      <c r="F103" s="20">
        <v>38.400000000000013</v>
      </c>
      <c r="G103" s="20"/>
      <c r="H103" s="20">
        <v>35</v>
      </c>
      <c r="I103" s="20"/>
      <c r="J103" s="20">
        <v>24.6</v>
      </c>
      <c r="K103" s="20"/>
      <c r="L103" s="20">
        <v>22</v>
      </c>
      <c r="M103" s="20"/>
      <c r="N103" s="20">
        <v>38.900000000000013</v>
      </c>
      <c r="O103" s="20">
        <v>20</v>
      </c>
      <c r="P103" s="20">
        <v>14.8</v>
      </c>
      <c r="Q103" s="20">
        <v>21</v>
      </c>
      <c r="R103" s="20">
        <v>20.6</v>
      </c>
      <c r="S103" s="20">
        <v>21.8</v>
      </c>
      <c r="T103" s="20">
        <v>35.6</v>
      </c>
      <c r="U103" s="20">
        <v>18.5</v>
      </c>
      <c r="V103" s="20">
        <v>19</v>
      </c>
      <c r="W103" s="20">
        <v>17</v>
      </c>
      <c r="X103" s="20">
        <v>24</v>
      </c>
      <c r="Y103" s="20">
        <v>28.2</v>
      </c>
      <c r="Z103" s="20"/>
      <c r="AA103" s="20">
        <v>21.4</v>
      </c>
      <c r="AB103" s="20"/>
      <c r="AC103" s="20">
        <v>22.5</v>
      </c>
      <c r="AD103" s="20"/>
      <c r="AE103" s="20">
        <v>20</v>
      </c>
      <c r="AF103" s="20"/>
      <c r="AG103" s="20">
        <v>22.2</v>
      </c>
      <c r="AH103" s="20"/>
      <c r="AI103" s="20">
        <v>16</v>
      </c>
      <c r="AJ103" s="20"/>
      <c r="AK103" s="20">
        <v>11.4</v>
      </c>
      <c r="AL103" s="20">
        <v>9</v>
      </c>
      <c r="AM103" s="20">
        <v>9.6000000000000014</v>
      </c>
      <c r="AN103" s="20">
        <v>10.8</v>
      </c>
      <c r="AO103" s="20">
        <v>13</v>
      </c>
      <c r="AP103" s="20">
        <v>6</v>
      </c>
      <c r="AQ103" s="20">
        <v>12.9</v>
      </c>
      <c r="AR103" s="20">
        <v>7</v>
      </c>
      <c r="AS103" s="20">
        <v>11.8</v>
      </c>
      <c r="AT103" s="20">
        <v>9.8000000000000007</v>
      </c>
      <c r="AU103" s="20">
        <v>10.199999999999999</v>
      </c>
      <c r="AV103" s="20">
        <v>4.8000000000000007</v>
      </c>
      <c r="AW103" s="20">
        <v>3</v>
      </c>
      <c r="BF103" s="54">
        <v>4004</v>
      </c>
      <c r="BG103" s="54">
        <v>2</v>
      </c>
      <c r="BH103" s="55">
        <v>0.30277777777777776</v>
      </c>
    </row>
    <row r="104" spans="1:60" ht="14.1" customHeight="1" x14ac:dyDescent="0.3">
      <c r="A104" s="7" t="s">
        <v>376</v>
      </c>
      <c r="B104" s="20">
        <v>10.199999999999999</v>
      </c>
      <c r="C104" s="20">
        <v>8.8000000000000007</v>
      </c>
      <c r="D104" s="20">
        <v>13.7</v>
      </c>
      <c r="E104" s="20"/>
      <c r="F104" s="20">
        <v>36.4</v>
      </c>
      <c r="G104" s="20"/>
      <c r="H104" s="20">
        <v>32.700000000000003</v>
      </c>
      <c r="I104" s="20"/>
      <c r="J104" s="20">
        <v>25.4</v>
      </c>
      <c r="K104" s="20"/>
      <c r="L104" s="20">
        <v>21</v>
      </c>
      <c r="M104" s="20"/>
      <c r="N104" s="20">
        <v>39.200000000000003</v>
      </c>
      <c r="O104" s="20">
        <v>19.600000000000001</v>
      </c>
      <c r="P104" s="20">
        <v>15.6</v>
      </c>
      <c r="Q104" s="20">
        <v>21</v>
      </c>
      <c r="R104" s="20">
        <v>21</v>
      </c>
      <c r="S104" s="20">
        <v>21.8</v>
      </c>
      <c r="T104" s="20">
        <v>35.799999999999997</v>
      </c>
      <c r="U104" s="20">
        <v>17.8</v>
      </c>
      <c r="V104" s="20">
        <v>19</v>
      </c>
      <c r="W104" s="20">
        <v>21.8</v>
      </c>
      <c r="X104" s="20">
        <v>26.6</v>
      </c>
      <c r="Y104" s="20">
        <v>29.6</v>
      </c>
      <c r="Z104" s="20"/>
      <c r="AA104" s="20">
        <v>20.7</v>
      </c>
      <c r="AB104" s="20"/>
      <c r="AC104" s="20">
        <v>22.5</v>
      </c>
      <c r="AD104" s="20"/>
      <c r="AE104" s="20">
        <v>20.7</v>
      </c>
      <c r="AF104" s="20"/>
      <c r="AG104" s="20">
        <v>21.8</v>
      </c>
      <c r="AH104" s="20"/>
      <c r="AI104" s="20">
        <v>15.8</v>
      </c>
      <c r="AJ104" s="20"/>
      <c r="AK104" s="20">
        <v>11</v>
      </c>
      <c r="AL104" s="20">
        <v>10</v>
      </c>
      <c r="AM104" s="20">
        <v>9.8000000000000007</v>
      </c>
      <c r="AN104" s="20">
        <v>10.8</v>
      </c>
      <c r="AO104" s="20">
        <v>13</v>
      </c>
      <c r="AP104" s="20">
        <v>6</v>
      </c>
      <c r="AQ104" s="20">
        <v>13.8</v>
      </c>
      <c r="AR104" s="20">
        <v>6.8000000000000007</v>
      </c>
      <c r="AS104" s="20">
        <v>12</v>
      </c>
      <c r="AT104" s="20">
        <v>9.8000000000000007</v>
      </c>
      <c r="AU104" s="20">
        <v>10.4</v>
      </c>
      <c r="AV104" s="20">
        <v>4.8000000000000007</v>
      </c>
      <c r="AW104" s="20">
        <v>3</v>
      </c>
      <c r="BF104" s="52">
        <v>4005</v>
      </c>
      <c r="BG104" s="52">
        <v>1</v>
      </c>
      <c r="BH104" s="53">
        <v>0.33402777777777781</v>
      </c>
    </row>
    <row r="105" spans="1:60" ht="14.1" customHeight="1" x14ac:dyDescent="0.3">
      <c r="A105" s="7" t="s">
        <v>375</v>
      </c>
      <c r="B105" s="20">
        <v>10.9</v>
      </c>
      <c r="C105" s="20">
        <v>10</v>
      </c>
      <c r="D105" s="20">
        <v>14.1</v>
      </c>
      <c r="E105" s="20"/>
      <c r="F105" s="20">
        <v>37</v>
      </c>
      <c r="G105" s="20"/>
      <c r="H105" s="20">
        <v>33.700000000000003</v>
      </c>
      <c r="I105" s="20"/>
      <c r="J105" s="20">
        <v>25.4</v>
      </c>
      <c r="K105" s="20"/>
      <c r="L105" s="20">
        <v>22.8</v>
      </c>
      <c r="M105" s="20"/>
      <c r="N105" s="20">
        <v>44.7</v>
      </c>
      <c r="O105" s="20">
        <v>20.7</v>
      </c>
      <c r="P105" s="20">
        <v>15.8</v>
      </c>
      <c r="Q105" s="20">
        <v>21.4</v>
      </c>
      <c r="R105" s="20">
        <v>21</v>
      </c>
      <c r="S105" s="20">
        <v>21.4</v>
      </c>
      <c r="T105" s="20">
        <v>36.6</v>
      </c>
      <c r="U105" s="20">
        <v>17.8</v>
      </c>
      <c r="V105" s="20">
        <v>19.8</v>
      </c>
      <c r="W105" s="20">
        <v>21.8</v>
      </c>
      <c r="X105" s="20">
        <v>25.5</v>
      </c>
      <c r="Y105" s="20">
        <v>31.2</v>
      </c>
      <c r="Z105" s="20"/>
      <c r="AA105" s="20">
        <v>19.899999999999999</v>
      </c>
      <c r="AB105" s="20"/>
      <c r="AC105" s="20">
        <v>24.4</v>
      </c>
      <c r="AD105" s="20"/>
      <c r="AE105" s="20">
        <v>20.7</v>
      </c>
      <c r="AF105" s="20"/>
      <c r="AG105" s="20">
        <v>21.8</v>
      </c>
      <c r="AH105" s="20"/>
      <c r="AI105" s="20">
        <v>16.5</v>
      </c>
      <c r="AJ105" s="20"/>
      <c r="AK105" s="20">
        <v>12.9</v>
      </c>
      <c r="AL105" s="20">
        <v>11.8</v>
      </c>
      <c r="AM105" s="20">
        <v>11.6</v>
      </c>
      <c r="AN105" s="20">
        <v>11.8</v>
      </c>
      <c r="AO105" s="20">
        <v>13</v>
      </c>
      <c r="AP105" s="20">
        <v>7.8000000000000007</v>
      </c>
      <c r="AQ105" s="20">
        <v>14</v>
      </c>
      <c r="AR105" s="20">
        <v>7.8000000000000007</v>
      </c>
      <c r="AS105" s="20">
        <v>12.8</v>
      </c>
      <c r="AT105" s="20">
        <v>9.8000000000000007</v>
      </c>
      <c r="AU105" s="20">
        <v>9.6000000000000014</v>
      </c>
      <c r="AV105" s="20">
        <v>5.6000000000000014</v>
      </c>
      <c r="AW105" s="20">
        <v>3</v>
      </c>
      <c r="BF105" s="54">
        <v>4006</v>
      </c>
      <c r="BG105" s="54">
        <v>2</v>
      </c>
      <c r="BH105" s="55">
        <v>0.32361111111111113</v>
      </c>
    </row>
    <row r="106" spans="1:60" ht="14.1" customHeight="1" x14ac:dyDescent="0.3">
      <c r="A106" s="7" t="s">
        <v>374</v>
      </c>
      <c r="B106" s="20">
        <v>9</v>
      </c>
      <c r="C106" s="20">
        <v>9.8000000000000007</v>
      </c>
      <c r="D106" s="20">
        <v>13.4</v>
      </c>
      <c r="E106" s="20"/>
      <c r="F106" s="20">
        <v>26</v>
      </c>
      <c r="G106" s="20"/>
      <c r="H106" s="20">
        <v>30</v>
      </c>
      <c r="I106" s="20"/>
      <c r="J106" s="20">
        <v>22.2</v>
      </c>
      <c r="K106" s="20"/>
      <c r="L106" s="20">
        <v>21.8</v>
      </c>
      <c r="M106" s="20"/>
      <c r="N106" s="20">
        <v>40.799999999999997</v>
      </c>
      <c r="O106" s="20">
        <v>19</v>
      </c>
      <c r="P106" s="20">
        <v>15.6</v>
      </c>
      <c r="Q106" s="20">
        <v>20.399999999999999</v>
      </c>
      <c r="R106" s="20">
        <v>21.6</v>
      </c>
      <c r="S106" s="20">
        <v>21</v>
      </c>
      <c r="T106" s="20">
        <v>31</v>
      </c>
      <c r="U106" s="20">
        <v>18.8</v>
      </c>
      <c r="V106" s="20">
        <v>20</v>
      </c>
      <c r="W106" s="20">
        <v>22.2</v>
      </c>
      <c r="X106" s="20">
        <v>30.3</v>
      </c>
      <c r="Y106" s="20">
        <v>39</v>
      </c>
      <c r="Z106" s="20"/>
      <c r="AA106" s="20">
        <v>21.6</v>
      </c>
      <c r="AB106" s="20"/>
      <c r="AC106" s="20">
        <v>25.1</v>
      </c>
      <c r="AD106" s="20"/>
      <c r="AE106" s="20">
        <v>45.5</v>
      </c>
      <c r="AF106" s="20"/>
      <c r="AG106" s="20">
        <v>22.2</v>
      </c>
      <c r="AH106" s="20"/>
      <c r="AI106" s="20">
        <v>16.5</v>
      </c>
      <c r="AJ106" s="20"/>
      <c r="AK106" s="20">
        <v>15.8</v>
      </c>
      <c r="AL106" s="20">
        <v>13.8</v>
      </c>
      <c r="AM106" s="20">
        <v>13.4</v>
      </c>
      <c r="AN106" s="20">
        <v>12</v>
      </c>
      <c r="AO106" s="20">
        <v>16</v>
      </c>
      <c r="AP106" s="20">
        <v>9</v>
      </c>
      <c r="AQ106" s="20">
        <v>21.8</v>
      </c>
      <c r="AR106" s="20">
        <v>14</v>
      </c>
      <c r="AS106" s="20">
        <v>13</v>
      </c>
      <c r="AT106" s="20">
        <v>11</v>
      </c>
      <c r="AU106" s="20">
        <v>10</v>
      </c>
      <c r="AV106" s="20">
        <v>6</v>
      </c>
      <c r="AW106" s="20">
        <v>3</v>
      </c>
      <c r="BF106" s="52">
        <v>4007</v>
      </c>
      <c r="BG106" s="52">
        <v>1</v>
      </c>
      <c r="BH106" s="53">
        <v>0.35486111111111113</v>
      </c>
    </row>
    <row r="107" spans="1:60" ht="14.1" customHeight="1" x14ac:dyDescent="0.3">
      <c r="A107" s="7" t="s">
        <v>373</v>
      </c>
      <c r="B107" s="20">
        <v>8.8000000000000007</v>
      </c>
      <c r="C107" s="20">
        <v>10</v>
      </c>
      <c r="D107" s="20">
        <v>13.8</v>
      </c>
      <c r="E107" s="20"/>
      <c r="F107" s="20">
        <v>18.8</v>
      </c>
      <c r="G107" s="20"/>
      <c r="H107" s="20">
        <v>25.7</v>
      </c>
      <c r="I107" s="20"/>
      <c r="J107" s="20">
        <v>16.8</v>
      </c>
      <c r="K107" s="20"/>
      <c r="L107" s="20">
        <v>15.8</v>
      </c>
      <c r="M107" s="20"/>
      <c r="N107" s="20">
        <v>25</v>
      </c>
      <c r="O107" s="20">
        <v>18</v>
      </c>
      <c r="P107" s="20">
        <v>13.8</v>
      </c>
      <c r="Q107" s="20">
        <v>23.3</v>
      </c>
      <c r="R107" s="20">
        <v>29.8</v>
      </c>
      <c r="S107" s="20">
        <v>25</v>
      </c>
      <c r="T107" s="20">
        <v>31.6</v>
      </c>
      <c r="U107" s="20">
        <v>19.399999999999999</v>
      </c>
      <c r="V107" s="20">
        <v>23</v>
      </c>
      <c r="W107" s="20">
        <v>26.7</v>
      </c>
      <c r="X107" s="20">
        <v>44.8</v>
      </c>
      <c r="Y107" s="20">
        <v>49.5</v>
      </c>
      <c r="Z107" s="20"/>
      <c r="AA107" s="20">
        <v>29.3</v>
      </c>
      <c r="AB107" s="20"/>
      <c r="AC107" s="20">
        <v>44.8</v>
      </c>
      <c r="AD107" s="20"/>
      <c r="AE107" s="20">
        <v>56.7</v>
      </c>
      <c r="AF107" s="20"/>
      <c r="AG107" s="20">
        <v>35</v>
      </c>
      <c r="AH107" s="20"/>
      <c r="AI107" s="20">
        <v>30.4</v>
      </c>
      <c r="AJ107" s="20"/>
      <c r="AK107" s="20">
        <v>22.8</v>
      </c>
      <c r="AL107" s="20">
        <v>24</v>
      </c>
      <c r="AM107" s="20">
        <v>25</v>
      </c>
      <c r="AN107" s="20">
        <v>26.5</v>
      </c>
      <c r="AO107" s="20">
        <v>23</v>
      </c>
      <c r="AP107" s="20">
        <v>25.8</v>
      </c>
      <c r="AQ107" s="20">
        <v>34.799999999999997</v>
      </c>
      <c r="AR107" s="20">
        <v>29.6</v>
      </c>
      <c r="AS107" s="20">
        <v>27.4</v>
      </c>
      <c r="AT107" s="20">
        <v>18.7</v>
      </c>
      <c r="AU107" s="20">
        <v>11.7</v>
      </c>
      <c r="AV107" s="20">
        <v>6</v>
      </c>
      <c r="AW107" s="20">
        <v>3.8</v>
      </c>
      <c r="BF107" s="54">
        <v>4008</v>
      </c>
      <c r="BG107" s="54">
        <v>2</v>
      </c>
      <c r="BH107" s="55">
        <v>0.33958333333333335</v>
      </c>
    </row>
    <row r="108" spans="1:60" ht="14.1" customHeight="1" x14ac:dyDescent="0.3">
      <c r="A108" s="7" t="s">
        <v>372</v>
      </c>
      <c r="B108" s="20">
        <v>7</v>
      </c>
      <c r="C108" s="20">
        <v>10</v>
      </c>
      <c r="D108" s="20">
        <v>13</v>
      </c>
      <c r="E108" s="20"/>
      <c r="F108" s="20">
        <v>13.6</v>
      </c>
      <c r="G108" s="20"/>
      <c r="H108" s="20">
        <v>21</v>
      </c>
      <c r="I108" s="20"/>
      <c r="J108" s="20">
        <v>13.8</v>
      </c>
      <c r="K108" s="20"/>
      <c r="L108" s="20">
        <v>12.8</v>
      </c>
      <c r="M108" s="20"/>
      <c r="N108" s="20">
        <v>20</v>
      </c>
      <c r="O108" s="20">
        <v>16.600000000000001</v>
      </c>
      <c r="P108" s="20">
        <v>13.8</v>
      </c>
      <c r="Q108" s="20">
        <v>22.2</v>
      </c>
      <c r="R108" s="20">
        <v>36.1</v>
      </c>
      <c r="S108" s="20">
        <v>31.1</v>
      </c>
      <c r="T108" s="20">
        <v>29.7</v>
      </c>
      <c r="U108" s="20">
        <v>19.8</v>
      </c>
      <c r="V108" s="20">
        <v>25.1</v>
      </c>
      <c r="W108" s="20">
        <v>27.4</v>
      </c>
      <c r="X108" s="20">
        <v>47.400000000000013</v>
      </c>
      <c r="Y108" s="20">
        <v>52.7</v>
      </c>
      <c r="Z108" s="20"/>
      <c r="AA108" s="20">
        <v>38.900000000000013</v>
      </c>
      <c r="AB108" s="20"/>
      <c r="AC108" s="20">
        <v>49</v>
      </c>
      <c r="AD108" s="20"/>
      <c r="AE108" s="20">
        <v>59.1</v>
      </c>
      <c r="AF108" s="20"/>
      <c r="AG108" s="20">
        <v>35.6</v>
      </c>
      <c r="AH108" s="20"/>
      <c r="AI108" s="20">
        <v>32.700000000000003</v>
      </c>
      <c r="AJ108" s="20"/>
      <c r="AK108" s="20">
        <v>25</v>
      </c>
      <c r="AL108" s="20">
        <v>25.8</v>
      </c>
      <c r="AM108" s="20">
        <v>26</v>
      </c>
      <c r="AN108" s="20">
        <v>31.2</v>
      </c>
      <c r="AO108" s="20">
        <v>25.9</v>
      </c>
      <c r="AP108" s="20">
        <v>26.8</v>
      </c>
      <c r="AQ108" s="20">
        <v>37.799999999999997</v>
      </c>
      <c r="AR108" s="20">
        <v>30.8</v>
      </c>
      <c r="AS108" s="20">
        <v>28.6</v>
      </c>
      <c r="AT108" s="20">
        <v>18</v>
      </c>
      <c r="AU108" s="20">
        <v>12</v>
      </c>
      <c r="AV108" s="20">
        <v>6.8000000000000007</v>
      </c>
      <c r="AW108" s="20">
        <v>4</v>
      </c>
      <c r="BF108" s="52">
        <v>4009</v>
      </c>
      <c r="BG108" s="52">
        <v>1</v>
      </c>
      <c r="BH108" s="53">
        <v>0.3756944444444445</v>
      </c>
    </row>
    <row r="109" spans="1:60" ht="14.1" customHeight="1" thickBot="1" x14ac:dyDescent="0.35">
      <c r="A109" s="7" t="s">
        <v>371</v>
      </c>
      <c r="B109" s="20">
        <v>8</v>
      </c>
      <c r="C109" s="20">
        <v>12.8</v>
      </c>
      <c r="D109" s="20">
        <v>15</v>
      </c>
      <c r="E109" s="20"/>
      <c r="F109" s="20">
        <v>9</v>
      </c>
      <c r="G109" s="20"/>
      <c r="H109" s="20">
        <v>11</v>
      </c>
      <c r="I109" s="20"/>
      <c r="J109" s="20">
        <v>12</v>
      </c>
      <c r="K109" s="20"/>
      <c r="L109" s="20">
        <v>12</v>
      </c>
      <c r="M109" s="20"/>
      <c r="N109" s="20">
        <v>19.899999999999999</v>
      </c>
      <c r="O109" s="20">
        <v>18.8</v>
      </c>
      <c r="P109" s="20">
        <v>13.8</v>
      </c>
      <c r="Q109" s="20">
        <v>28.3</v>
      </c>
      <c r="R109" s="20">
        <v>46</v>
      </c>
      <c r="S109" s="20">
        <v>30.8</v>
      </c>
      <c r="T109" s="20">
        <v>36.9</v>
      </c>
      <c r="U109" s="20">
        <v>33.799999999999997</v>
      </c>
      <c r="V109" s="20">
        <v>30</v>
      </c>
      <c r="W109" s="20">
        <v>48.8</v>
      </c>
      <c r="X109" s="20">
        <v>53.6</v>
      </c>
      <c r="Y109" s="20">
        <v>55</v>
      </c>
      <c r="Z109" s="20"/>
      <c r="AA109" s="20">
        <v>46.8</v>
      </c>
      <c r="AB109" s="20"/>
      <c r="AC109" s="20">
        <v>54</v>
      </c>
      <c r="AD109" s="20"/>
      <c r="AE109" s="20">
        <v>61.1</v>
      </c>
      <c r="AF109" s="20"/>
      <c r="AG109" s="20">
        <v>45</v>
      </c>
      <c r="AH109" s="20"/>
      <c r="AI109" s="20">
        <v>39.400000000000013</v>
      </c>
      <c r="AJ109" s="20"/>
      <c r="AK109" s="20">
        <v>24</v>
      </c>
      <c r="AL109" s="20">
        <v>33.1</v>
      </c>
      <c r="AM109" s="20">
        <v>27.8</v>
      </c>
      <c r="AN109" s="20">
        <v>36.5</v>
      </c>
      <c r="AO109" s="20">
        <v>29.6</v>
      </c>
      <c r="AP109" s="20">
        <v>29.4</v>
      </c>
      <c r="AQ109" s="20">
        <v>49.8</v>
      </c>
      <c r="AR109" s="20">
        <v>30</v>
      </c>
      <c r="AS109" s="20">
        <v>33.700000000000003</v>
      </c>
      <c r="AT109" s="20">
        <v>16.600000000000001</v>
      </c>
      <c r="AU109" s="20">
        <v>20.2</v>
      </c>
      <c r="AV109" s="20">
        <v>7</v>
      </c>
      <c r="AW109" s="20">
        <v>7</v>
      </c>
      <c r="BF109" s="54">
        <v>4010</v>
      </c>
      <c r="BG109" s="54">
        <v>2</v>
      </c>
      <c r="BH109" s="55">
        <v>0.36249999999999999</v>
      </c>
    </row>
    <row r="110" spans="1:60" ht="14.1" customHeight="1" thickTop="1" x14ac:dyDescent="0.3">
      <c r="A110" s="7" t="s">
        <v>370</v>
      </c>
      <c r="B110" s="20">
        <v>8</v>
      </c>
      <c r="C110" s="20">
        <v>12</v>
      </c>
      <c r="D110" s="23">
        <v>15</v>
      </c>
      <c r="E110" s="84"/>
      <c r="F110" s="23">
        <v>9</v>
      </c>
      <c r="G110" s="84"/>
      <c r="H110" s="23">
        <v>11</v>
      </c>
      <c r="I110" s="84"/>
      <c r="J110" s="23">
        <v>13</v>
      </c>
      <c r="K110" s="84"/>
      <c r="L110" s="23">
        <v>12.8</v>
      </c>
      <c r="M110" s="84"/>
      <c r="N110" s="20">
        <v>18.899999999999999</v>
      </c>
      <c r="O110" s="20">
        <v>19.2</v>
      </c>
      <c r="P110" s="20">
        <v>14</v>
      </c>
      <c r="Q110" s="20">
        <v>29.1</v>
      </c>
      <c r="R110" s="20">
        <v>46.8</v>
      </c>
      <c r="S110" s="20">
        <v>34.200000000000003</v>
      </c>
      <c r="T110" s="20">
        <v>38.1</v>
      </c>
      <c r="U110" s="20">
        <v>34.1</v>
      </c>
      <c r="V110" s="20">
        <v>29.8</v>
      </c>
      <c r="W110" s="20">
        <v>49</v>
      </c>
      <c r="X110" s="20">
        <v>56.900000000000013</v>
      </c>
      <c r="Y110" s="23">
        <v>54.2</v>
      </c>
      <c r="Z110" s="84"/>
      <c r="AA110" s="23">
        <v>47.6</v>
      </c>
      <c r="AB110" s="84"/>
      <c r="AC110" s="23">
        <v>55.3</v>
      </c>
      <c r="AD110" s="84"/>
      <c r="AE110" s="23">
        <v>61.8</v>
      </c>
      <c r="AF110" s="84"/>
      <c r="AG110" s="23">
        <v>44.3</v>
      </c>
      <c r="AH110" s="84"/>
      <c r="AI110" s="23">
        <v>38.400000000000013</v>
      </c>
      <c r="AJ110" s="84"/>
      <c r="AK110" s="20">
        <v>23.9</v>
      </c>
      <c r="AL110" s="20">
        <v>32.1</v>
      </c>
      <c r="AM110" s="20">
        <v>28.8</v>
      </c>
      <c r="AN110" s="20">
        <v>35.700000000000003</v>
      </c>
      <c r="AO110" s="20">
        <v>30.9</v>
      </c>
      <c r="AP110" s="20">
        <v>30.6</v>
      </c>
      <c r="AQ110" s="20">
        <v>49</v>
      </c>
      <c r="AR110" s="20">
        <v>30.8</v>
      </c>
      <c r="AS110" s="20">
        <v>32.700000000000003</v>
      </c>
      <c r="AT110" s="20">
        <v>15.8</v>
      </c>
      <c r="AU110" s="20">
        <v>20.2</v>
      </c>
      <c r="AV110" s="20">
        <v>7</v>
      </c>
      <c r="AW110" s="20">
        <v>7</v>
      </c>
      <c r="BF110" s="52">
        <v>4011</v>
      </c>
      <c r="BG110" s="52">
        <v>1</v>
      </c>
      <c r="BH110" s="53">
        <v>0.39652777777777781</v>
      </c>
    </row>
    <row r="111" spans="1:60" ht="14.1" customHeight="1" x14ac:dyDescent="0.3">
      <c r="A111" s="50" t="s">
        <v>325</v>
      </c>
      <c r="B111" s="51">
        <v>1</v>
      </c>
      <c r="C111" s="51">
        <v>5</v>
      </c>
      <c r="D111" s="63">
        <v>7.6000000000000014</v>
      </c>
      <c r="E111" s="82">
        <v>2</v>
      </c>
      <c r="F111" s="63">
        <v>4.5</v>
      </c>
      <c r="G111" s="82">
        <v>3.8</v>
      </c>
      <c r="H111" s="63">
        <v>5</v>
      </c>
      <c r="I111" s="82">
        <v>4</v>
      </c>
      <c r="J111" s="63">
        <v>7.9</v>
      </c>
      <c r="K111" s="82">
        <v>3.8</v>
      </c>
      <c r="L111" s="63">
        <v>5.1000000000000014</v>
      </c>
      <c r="M111" s="82">
        <v>2.8</v>
      </c>
      <c r="N111" s="51">
        <v>5.8000000000000007</v>
      </c>
      <c r="O111" s="51">
        <v>8.9</v>
      </c>
      <c r="P111" s="51">
        <v>8.8000000000000007</v>
      </c>
      <c r="Q111" s="51">
        <v>11.8</v>
      </c>
      <c r="R111" s="51">
        <v>13</v>
      </c>
      <c r="S111" s="51">
        <v>15.7</v>
      </c>
      <c r="T111" s="51">
        <v>16</v>
      </c>
      <c r="U111" s="51">
        <v>14.8</v>
      </c>
      <c r="V111" s="51">
        <v>16.100000000000001</v>
      </c>
      <c r="W111" s="51">
        <v>23.7</v>
      </c>
      <c r="X111" s="51">
        <v>17.2</v>
      </c>
      <c r="Y111" s="63">
        <v>22.6</v>
      </c>
      <c r="Z111" s="82">
        <v>5.8000000000000007</v>
      </c>
      <c r="AA111" s="63">
        <v>17.8</v>
      </c>
      <c r="AB111" s="82">
        <v>7</v>
      </c>
      <c r="AC111" s="63">
        <v>21.9</v>
      </c>
      <c r="AD111" s="82">
        <v>8.8000000000000007</v>
      </c>
      <c r="AE111" s="63">
        <v>14.3</v>
      </c>
      <c r="AF111" s="82">
        <v>10</v>
      </c>
      <c r="AG111" s="63">
        <v>14.9</v>
      </c>
      <c r="AH111" s="82">
        <v>18.399999999999999</v>
      </c>
      <c r="AI111" s="63">
        <v>13.9</v>
      </c>
      <c r="AJ111" s="82">
        <v>5.8000000000000007</v>
      </c>
      <c r="AK111" s="51">
        <v>12</v>
      </c>
      <c r="AL111" s="51">
        <v>13</v>
      </c>
      <c r="AM111" s="51">
        <v>11.6</v>
      </c>
      <c r="AN111" s="51">
        <v>11.8</v>
      </c>
      <c r="AO111" s="51">
        <v>9.8000000000000007</v>
      </c>
      <c r="AP111" s="51">
        <v>10</v>
      </c>
      <c r="AQ111" s="51">
        <v>11.8</v>
      </c>
      <c r="AR111" s="51">
        <v>9.8000000000000007</v>
      </c>
      <c r="AS111" s="51">
        <v>9.2000000000000011</v>
      </c>
      <c r="AT111" s="51">
        <v>8</v>
      </c>
      <c r="AU111" s="51">
        <v>5.9</v>
      </c>
      <c r="AV111" s="51">
        <v>4</v>
      </c>
      <c r="AW111" s="51">
        <v>0</v>
      </c>
      <c r="BF111" s="54">
        <v>4012</v>
      </c>
      <c r="BG111" s="54">
        <v>2</v>
      </c>
      <c r="BH111" s="55">
        <v>0.3833333333333333</v>
      </c>
    </row>
    <row r="112" spans="1:60" ht="14.1" customHeight="1" x14ac:dyDescent="0.3">
      <c r="A112" s="7" t="s">
        <v>369</v>
      </c>
      <c r="B112" s="20">
        <v>1</v>
      </c>
      <c r="C112" s="20">
        <v>5</v>
      </c>
      <c r="D112" s="23">
        <v>7.6000000000000014</v>
      </c>
      <c r="E112" s="81">
        <v>2</v>
      </c>
      <c r="F112" s="23">
        <v>5.4</v>
      </c>
      <c r="G112" s="81">
        <v>4</v>
      </c>
      <c r="H112" s="23">
        <v>5</v>
      </c>
      <c r="I112" s="81">
        <v>3</v>
      </c>
      <c r="J112" s="23">
        <v>7</v>
      </c>
      <c r="K112" s="81">
        <v>3</v>
      </c>
      <c r="L112" s="23">
        <v>5.1000000000000014</v>
      </c>
      <c r="M112" s="81">
        <v>2.8</v>
      </c>
      <c r="N112" s="20">
        <v>5</v>
      </c>
      <c r="O112" s="20">
        <v>9</v>
      </c>
      <c r="P112" s="20">
        <v>6.8000000000000007</v>
      </c>
      <c r="Q112" s="20">
        <v>11.1</v>
      </c>
      <c r="R112" s="20">
        <v>11.8</v>
      </c>
      <c r="S112" s="20">
        <v>15.8</v>
      </c>
      <c r="T112" s="20">
        <v>14.1</v>
      </c>
      <c r="U112" s="20">
        <v>13.8</v>
      </c>
      <c r="V112" s="20">
        <v>16.399999999999999</v>
      </c>
      <c r="W112" s="20">
        <v>22.8</v>
      </c>
      <c r="X112" s="20">
        <v>16.899999999999999</v>
      </c>
      <c r="Y112" s="23">
        <v>21.8</v>
      </c>
      <c r="Z112" s="81">
        <v>5.8000000000000007</v>
      </c>
      <c r="AA112" s="23">
        <v>15.2</v>
      </c>
      <c r="AB112" s="81">
        <v>7</v>
      </c>
      <c r="AC112" s="23">
        <v>20.7</v>
      </c>
      <c r="AD112" s="81">
        <v>8.7000000000000011</v>
      </c>
      <c r="AE112" s="23">
        <v>14.4</v>
      </c>
      <c r="AF112" s="81">
        <v>10.8</v>
      </c>
      <c r="AG112" s="23">
        <v>14.2</v>
      </c>
      <c r="AH112" s="81">
        <v>17.600000000000001</v>
      </c>
      <c r="AI112" s="23">
        <v>11</v>
      </c>
      <c r="AJ112" s="81">
        <v>4.8000000000000007</v>
      </c>
      <c r="AK112" s="20">
        <v>10</v>
      </c>
      <c r="AL112" s="20">
        <v>11.1</v>
      </c>
      <c r="AM112" s="20">
        <v>11</v>
      </c>
      <c r="AN112" s="20">
        <v>10</v>
      </c>
      <c r="AO112" s="20">
        <v>9</v>
      </c>
      <c r="AP112" s="20">
        <v>8.1</v>
      </c>
      <c r="AQ112" s="20">
        <v>10.8</v>
      </c>
      <c r="AR112" s="20">
        <v>8.8000000000000007</v>
      </c>
      <c r="AS112" s="20">
        <v>8.8000000000000007</v>
      </c>
      <c r="AT112" s="20">
        <v>8</v>
      </c>
      <c r="AU112" s="20">
        <v>5.2</v>
      </c>
      <c r="AV112" s="20">
        <v>3.8</v>
      </c>
      <c r="AW112" s="20"/>
      <c r="BF112" s="52">
        <v>4013</v>
      </c>
      <c r="BG112" s="52">
        <v>1</v>
      </c>
      <c r="BH112" s="53">
        <v>0.4201388888888889</v>
      </c>
    </row>
    <row r="113" spans="1:60" ht="14.1" customHeight="1" x14ac:dyDescent="0.3">
      <c r="A113" s="7" t="s">
        <v>368</v>
      </c>
      <c r="B113" s="20">
        <v>1</v>
      </c>
      <c r="C113" s="20">
        <v>5</v>
      </c>
      <c r="D113" s="23">
        <v>6.8000000000000007</v>
      </c>
      <c r="E113" s="81">
        <v>2</v>
      </c>
      <c r="F113" s="23">
        <v>4.6000000000000014</v>
      </c>
      <c r="G113" s="81">
        <v>4</v>
      </c>
      <c r="H113" s="23">
        <v>4.8000000000000007</v>
      </c>
      <c r="I113" s="81">
        <v>3</v>
      </c>
      <c r="J113" s="23">
        <v>7</v>
      </c>
      <c r="K113" s="81">
        <v>3</v>
      </c>
      <c r="L113" s="23">
        <v>4.8000000000000007</v>
      </c>
      <c r="M113" s="81">
        <v>2</v>
      </c>
      <c r="N113" s="20">
        <v>4.8000000000000007</v>
      </c>
      <c r="O113" s="20">
        <v>9</v>
      </c>
      <c r="P113" s="20">
        <v>7.1000000000000014</v>
      </c>
      <c r="Q113" s="20">
        <v>10.8</v>
      </c>
      <c r="R113" s="20">
        <v>11.6</v>
      </c>
      <c r="S113" s="20">
        <v>14.8</v>
      </c>
      <c r="T113" s="20">
        <v>13.7</v>
      </c>
      <c r="U113" s="20">
        <v>13</v>
      </c>
      <c r="V113" s="20">
        <v>14.6</v>
      </c>
      <c r="W113" s="20">
        <v>22.6</v>
      </c>
      <c r="X113" s="20">
        <v>16.8</v>
      </c>
      <c r="Y113" s="23">
        <v>20</v>
      </c>
      <c r="Z113" s="81">
        <v>5.8000000000000007</v>
      </c>
      <c r="AA113" s="23">
        <v>14</v>
      </c>
      <c r="AB113" s="81">
        <v>7</v>
      </c>
      <c r="AC113" s="23">
        <v>20</v>
      </c>
      <c r="AD113" s="81">
        <v>7.9</v>
      </c>
      <c r="AE113" s="23">
        <v>14</v>
      </c>
      <c r="AF113" s="81">
        <v>10.8</v>
      </c>
      <c r="AG113" s="23">
        <v>13.7</v>
      </c>
      <c r="AH113" s="81">
        <v>17.600000000000001</v>
      </c>
      <c r="AI113" s="23">
        <v>9.8000000000000007</v>
      </c>
      <c r="AJ113" s="81">
        <v>3.8</v>
      </c>
      <c r="AK113" s="20">
        <v>9.7000000000000011</v>
      </c>
      <c r="AL113" s="20">
        <v>9.6000000000000014</v>
      </c>
      <c r="AM113" s="20">
        <v>9.1</v>
      </c>
      <c r="AN113" s="20">
        <v>8.6</v>
      </c>
      <c r="AO113" s="20">
        <v>8.1</v>
      </c>
      <c r="AP113" s="20">
        <v>8</v>
      </c>
      <c r="AQ113" s="20">
        <v>9</v>
      </c>
      <c r="AR113" s="20">
        <v>8.8000000000000007</v>
      </c>
      <c r="AS113" s="20">
        <v>8.2000000000000011</v>
      </c>
      <c r="AT113" s="20">
        <v>7.1000000000000014</v>
      </c>
      <c r="AU113" s="20">
        <v>4.8000000000000007</v>
      </c>
      <c r="AV113" s="20">
        <v>3</v>
      </c>
      <c r="AW113" s="20"/>
      <c r="BF113" s="54">
        <v>4014</v>
      </c>
      <c r="BG113" s="54">
        <v>2</v>
      </c>
      <c r="BH113" s="55">
        <v>0.41736111111111113</v>
      </c>
    </row>
    <row r="114" spans="1:60" ht="14.1" customHeight="1" x14ac:dyDescent="0.3">
      <c r="A114" s="7" t="s">
        <v>367</v>
      </c>
      <c r="B114" s="20">
        <v>1</v>
      </c>
      <c r="C114" s="20">
        <v>5</v>
      </c>
      <c r="D114" s="23">
        <v>6</v>
      </c>
      <c r="E114" s="81">
        <v>2</v>
      </c>
      <c r="F114" s="23">
        <v>3</v>
      </c>
      <c r="G114" s="81">
        <v>2</v>
      </c>
      <c r="H114" s="23">
        <v>4</v>
      </c>
      <c r="I114" s="81">
        <v>2</v>
      </c>
      <c r="J114" s="23">
        <v>6</v>
      </c>
      <c r="K114" s="81">
        <v>2.8</v>
      </c>
      <c r="L114" s="23">
        <v>2.7</v>
      </c>
      <c r="M114" s="81">
        <v>2</v>
      </c>
      <c r="N114" s="20">
        <v>5</v>
      </c>
      <c r="O114" s="20">
        <v>8</v>
      </c>
      <c r="P114" s="20">
        <v>7.8000000000000007</v>
      </c>
      <c r="Q114" s="20">
        <v>11</v>
      </c>
      <c r="R114" s="20">
        <v>13</v>
      </c>
      <c r="S114" s="20">
        <v>14.2</v>
      </c>
      <c r="T114" s="20">
        <v>16.7</v>
      </c>
      <c r="U114" s="20">
        <v>14.4</v>
      </c>
      <c r="V114" s="20">
        <v>16.600000000000001</v>
      </c>
      <c r="W114" s="20">
        <v>21.8</v>
      </c>
      <c r="X114" s="20">
        <v>18</v>
      </c>
      <c r="Y114" s="23">
        <v>23.6</v>
      </c>
      <c r="Z114" s="81">
        <v>6.8000000000000007</v>
      </c>
      <c r="AA114" s="23">
        <v>16.8</v>
      </c>
      <c r="AB114" s="81">
        <v>11.3</v>
      </c>
      <c r="AC114" s="23">
        <v>20</v>
      </c>
      <c r="AD114" s="81">
        <v>13.4</v>
      </c>
      <c r="AE114" s="23">
        <v>12.9</v>
      </c>
      <c r="AF114" s="81">
        <v>13</v>
      </c>
      <c r="AG114" s="23">
        <v>13.2</v>
      </c>
      <c r="AH114" s="81">
        <v>18.3</v>
      </c>
      <c r="AI114" s="23">
        <v>8.8000000000000007</v>
      </c>
      <c r="AJ114" s="81">
        <v>4.5</v>
      </c>
      <c r="AK114" s="20">
        <v>8.7000000000000011</v>
      </c>
      <c r="AL114" s="20">
        <v>8</v>
      </c>
      <c r="AM114" s="20">
        <v>8.8000000000000007</v>
      </c>
      <c r="AN114" s="20">
        <v>7.3000000000000007</v>
      </c>
      <c r="AO114" s="20">
        <v>8.1</v>
      </c>
      <c r="AP114" s="20">
        <v>8.8000000000000007</v>
      </c>
      <c r="AQ114" s="20">
        <v>8.8000000000000007</v>
      </c>
      <c r="AR114" s="20">
        <v>8</v>
      </c>
      <c r="AS114" s="20">
        <v>7.8000000000000007</v>
      </c>
      <c r="AT114" s="20">
        <v>6.8000000000000007</v>
      </c>
      <c r="AU114" s="20">
        <v>6.3000000000000007</v>
      </c>
      <c r="AV114" s="20">
        <v>4</v>
      </c>
      <c r="AW114" s="20"/>
      <c r="BF114" s="52">
        <v>4015</v>
      </c>
      <c r="BG114" s="52">
        <v>1</v>
      </c>
      <c r="BH114" s="53">
        <v>0.44166666666666665</v>
      </c>
    </row>
    <row r="115" spans="1:60" ht="14.1" customHeight="1" x14ac:dyDescent="0.3">
      <c r="A115" s="7" t="s">
        <v>366</v>
      </c>
      <c r="B115" s="20">
        <v>1</v>
      </c>
      <c r="C115" s="20">
        <v>4</v>
      </c>
      <c r="D115" s="23">
        <v>6</v>
      </c>
      <c r="E115" s="81">
        <v>2</v>
      </c>
      <c r="F115" s="23">
        <v>3</v>
      </c>
      <c r="G115" s="81">
        <v>2</v>
      </c>
      <c r="H115" s="23">
        <v>4</v>
      </c>
      <c r="I115" s="81">
        <v>2</v>
      </c>
      <c r="J115" s="23">
        <v>6</v>
      </c>
      <c r="K115" s="81">
        <v>2.8</v>
      </c>
      <c r="L115" s="23">
        <v>3</v>
      </c>
      <c r="M115" s="81">
        <v>2</v>
      </c>
      <c r="N115" s="20">
        <v>5</v>
      </c>
      <c r="O115" s="20">
        <v>8</v>
      </c>
      <c r="P115" s="20">
        <v>8.2000000000000011</v>
      </c>
      <c r="Q115" s="20">
        <v>11.8</v>
      </c>
      <c r="R115" s="20">
        <v>13.7</v>
      </c>
      <c r="S115" s="20">
        <v>14.8</v>
      </c>
      <c r="T115" s="20">
        <v>17.8</v>
      </c>
      <c r="U115" s="20">
        <v>13.8</v>
      </c>
      <c r="V115" s="20">
        <v>17.8</v>
      </c>
      <c r="W115" s="20">
        <v>21</v>
      </c>
      <c r="X115" s="20">
        <v>18</v>
      </c>
      <c r="Y115" s="23">
        <v>24</v>
      </c>
      <c r="Z115" s="81">
        <v>6.8000000000000007</v>
      </c>
      <c r="AA115" s="23">
        <v>17</v>
      </c>
      <c r="AB115" s="81">
        <v>11.2</v>
      </c>
      <c r="AC115" s="23">
        <v>20</v>
      </c>
      <c r="AD115" s="81">
        <v>13.5</v>
      </c>
      <c r="AE115" s="23">
        <v>13</v>
      </c>
      <c r="AF115" s="81">
        <v>13</v>
      </c>
      <c r="AG115" s="23">
        <v>13.4</v>
      </c>
      <c r="AH115" s="81">
        <v>17.5</v>
      </c>
      <c r="AI115" s="23">
        <v>8.8000000000000007</v>
      </c>
      <c r="AJ115" s="81">
        <v>5</v>
      </c>
      <c r="AK115" s="20">
        <v>6.9</v>
      </c>
      <c r="AL115" s="20">
        <v>7.6000000000000014</v>
      </c>
      <c r="AM115" s="20">
        <v>8.1</v>
      </c>
      <c r="AN115" s="20">
        <v>7.2</v>
      </c>
      <c r="AO115" s="20">
        <v>8.1</v>
      </c>
      <c r="AP115" s="20">
        <v>7.8000000000000007</v>
      </c>
      <c r="AQ115" s="20">
        <v>9.8000000000000007</v>
      </c>
      <c r="AR115" s="20">
        <v>7.8000000000000007</v>
      </c>
      <c r="AS115" s="20">
        <v>7.8000000000000007</v>
      </c>
      <c r="AT115" s="20">
        <v>7</v>
      </c>
      <c r="AU115" s="20">
        <v>6.8000000000000007</v>
      </c>
      <c r="AV115" s="20">
        <v>4</v>
      </c>
      <c r="AW115" s="20"/>
      <c r="BF115" s="54">
        <v>4016</v>
      </c>
      <c r="BG115" s="54">
        <v>2</v>
      </c>
      <c r="BH115" s="55">
        <v>0.4381944444444445</v>
      </c>
    </row>
    <row r="116" spans="1:60" ht="14.1" customHeight="1" x14ac:dyDescent="0.3">
      <c r="A116" s="7" t="s">
        <v>365</v>
      </c>
      <c r="B116" s="20">
        <v>1</v>
      </c>
      <c r="C116" s="20">
        <v>4</v>
      </c>
      <c r="D116" s="23">
        <v>6</v>
      </c>
      <c r="E116" s="81">
        <v>2.8</v>
      </c>
      <c r="F116" s="23">
        <v>3</v>
      </c>
      <c r="G116" s="81">
        <v>2</v>
      </c>
      <c r="H116" s="23">
        <v>4</v>
      </c>
      <c r="I116" s="81">
        <v>2</v>
      </c>
      <c r="J116" s="23">
        <v>5.8000000000000007</v>
      </c>
      <c r="K116" s="81">
        <v>3</v>
      </c>
      <c r="L116" s="23">
        <v>3</v>
      </c>
      <c r="M116" s="81">
        <v>2</v>
      </c>
      <c r="N116" s="20">
        <v>5</v>
      </c>
      <c r="O116" s="20">
        <v>8</v>
      </c>
      <c r="P116" s="20">
        <v>8.2000000000000011</v>
      </c>
      <c r="Q116" s="20">
        <v>11.8</v>
      </c>
      <c r="R116" s="20">
        <v>12.5</v>
      </c>
      <c r="S116" s="20">
        <v>14.8</v>
      </c>
      <c r="T116" s="20">
        <v>16.8</v>
      </c>
      <c r="U116" s="20">
        <v>13</v>
      </c>
      <c r="V116" s="20">
        <v>17.8</v>
      </c>
      <c r="W116" s="20">
        <v>21</v>
      </c>
      <c r="X116" s="20">
        <v>18</v>
      </c>
      <c r="Y116" s="23">
        <v>23.8</v>
      </c>
      <c r="Z116" s="81">
        <v>6.8000000000000007</v>
      </c>
      <c r="AA116" s="23">
        <v>16</v>
      </c>
      <c r="AB116" s="81">
        <v>10.6</v>
      </c>
      <c r="AC116" s="23">
        <v>20</v>
      </c>
      <c r="AD116" s="81">
        <v>13.5</v>
      </c>
      <c r="AE116" s="23">
        <v>12</v>
      </c>
      <c r="AF116" s="81">
        <v>13</v>
      </c>
      <c r="AG116" s="23">
        <v>12.6</v>
      </c>
      <c r="AH116" s="81">
        <v>16.8</v>
      </c>
      <c r="AI116" s="23">
        <v>7.8000000000000007</v>
      </c>
      <c r="AJ116" s="81">
        <v>5</v>
      </c>
      <c r="AK116" s="20">
        <v>6.9</v>
      </c>
      <c r="AL116" s="20">
        <v>7.6000000000000014</v>
      </c>
      <c r="AM116" s="20">
        <v>7.1000000000000014</v>
      </c>
      <c r="AN116" s="20">
        <v>7.2</v>
      </c>
      <c r="AO116" s="20">
        <v>7</v>
      </c>
      <c r="AP116" s="20">
        <v>7.6000000000000014</v>
      </c>
      <c r="AQ116" s="20">
        <v>9</v>
      </c>
      <c r="AR116" s="20">
        <v>7</v>
      </c>
      <c r="AS116" s="20">
        <v>7</v>
      </c>
      <c r="AT116" s="20">
        <v>6.9</v>
      </c>
      <c r="AU116" s="20">
        <v>5.8000000000000007</v>
      </c>
      <c r="AV116" s="20">
        <v>4</v>
      </c>
      <c r="AW116" s="20"/>
      <c r="BF116" s="52">
        <v>4017</v>
      </c>
      <c r="BG116" s="52">
        <v>1</v>
      </c>
      <c r="BH116" s="53">
        <v>0.45902777777777781</v>
      </c>
    </row>
    <row r="117" spans="1:60" ht="14.1" customHeight="1" x14ac:dyDescent="0.3">
      <c r="A117" s="7" t="s">
        <v>364</v>
      </c>
      <c r="B117" s="20">
        <v>1</v>
      </c>
      <c r="C117" s="20">
        <v>3.8</v>
      </c>
      <c r="D117" s="23">
        <v>5</v>
      </c>
      <c r="E117" s="81">
        <v>3</v>
      </c>
      <c r="F117" s="23">
        <v>3</v>
      </c>
      <c r="G117" s="81">
        <v>2</v>
      </c>
      <c r="H117" s="23">
        <v>3</v>
      </c>
      <c r="I117" s="81">
        <v>2</v>
      </c>
      <c r="J117" s="23">
        <v>5.6000000000000014</v>
      </c>
      <c r="K117" s="81">
        <v>2</v>
      </c>
      <c r="L117" s="23">
        <v>3</v>
      </c>
      <c r="M117" s="81">
        <v>2</v>
      </c>
      <c r="N117" s="20">
        <v>4.2</v>
      </c>
      <c r="O117" s="20">
        <v>7.9</v>
      </c>
      <c r="P117" s="20">
        <v>8</v>
      </c>
      <c r="Q117" s="20">
        <v>10.5</v>
      </c>
      <c r="R117" s="20">
        <v>11.9</v>
      </c>
      <c r="S117" s="20">
        <v>14.8</v>
      </c>
      <c r="T117" s="20">
        <v>15.8</v>
      </c>
      <c r="U117" s="20">
        <v>12.6</v>
      </c>
      <c r="V117" s="20">
        <v>17.100000000000001</v>
      </c>
      <c r="W117" s="20">
        <v>20.5</v>
      </c>
      <c r="X117" s="20">
        <v>16.8</v>
      </c>
      <c r="Y117" s="23">
        <v>22.3</v>
      </c>
      <c r="Z117" s="81">
        <v>6.8000000000000007</v>
      </c>
      <c r="AA117" s="23">
        <v>14.8</v>
      </c>
      <c r="AB117" s="81">
        <v>9.8000000000000007</v>
      </c>
      <c r="AC117" s="23">
        <v>18</v>
      </c>
      <c r="AD117" s="81">
        <v>11.4</v>
      </c>
      <c r="AE117" s="23">
        <v>7.7</v>
      </c>
      <c r="AF117" s="81">
        <v>11.6</v>
      </c>
      <c r="AG117" s="23">
        <v>11.8</v>
      </c>
      <c r="AH117" s="81">
        <v>15</v>
      </c>
      <c r="AI117" s="23">
        <v>6.9</v>
      </c>
      <c r="AJ117" s="81">
        <v>4.4000000000000004</v>
      </c>
      <c r="AK117" s="20">
        <v>6</v>
      </c>
      <c r="AL117" s="20">
        <v>7.8000000000000007</v>
      </c>
      <c r="AM117" s="20">
        <v>7.8000000000000007</v>
      </c>
      <c r="AN117" s="20">
        <v>6.8000000000000007</v>
      </c>
      <c r="AO117" s="20">
        <v>6.7</v>
      </c>
      <c r="AP117" s="20">
        <v>6</v>
      </c>
      <c r="AQ117" s="20">
        <v>8.4</v>
      </c>
      <c r="AR117" s="20">
        <v>6</v>
      </c>
      <c r="AS117" s="20">
        <v>6</v>
      </c>
      <c r="AT117" s="20">
        <v>6.5</v>
      </c>
      <c r="AU117" s="20">
        <v>4.8000000000000007</v>
      </c>
      <c r="AV117" s="20">
        <v>4.8000000000000007</v>
      </c>
      <c r="AW117" s="20"/>
      <c r="BF117" s="54">
        <v>4018</v>
      </c>
      <c r="BG117" s="54">
        <v>2</v>
      </c>
      <c r="BH117" s="55">
        <v>0.45902777777777781</v>
      </c>
    </row>
    <row r="118" spans="1:60" ht="14.1" customHeight="1" x14ac:dyDescent="0.3">
      <c r="A118" s="7" t="s">
        <v>363</v>
      </c>
      <c r="B118" s="20">
        <v>1</v>
      </c>
      <c r="C118" s="20">
        <v>3.8</v>
      </c>
      <c r="D118" s="23">
        <v>4.7</v>
      </c>
      <c r="E118" s="81">
        <v>3.8</v>
      </c>
      <c r="F118" s="23">
        <v>3</v>
      </c>
      <c r="G118" s="81">
        <v>2</v>
      </c>
      <c r="H118" s="23">
        <v>2.9</v>
      </c>
      <c r="I118" s="81">
        <v>2</v>
      </c>
      <c r="J118" s="23">
        <v>4</v>
      </c>
      <c r="K118" s="81">
        <v>2</v>
      </c>
      <c r="L118" s="23">
        <v>2.8</v>
      </c>
      <c r="M118" s="81">
        <v>2</v>
      </c>
      <c r="N118" s="20">
        <v>4.1000000000000014</v>
      </c>
      <c r="O118" s="20">
        <v>6.6000000000000014</v>
      </c>
      <c r="P118" s="20">
        <v>7</v>
      </c>
      <c r="Q118" s="20">
        <v>9</v>
      </c>
      <c r="R118" s="20">
        <v>10</v>
      </c>
      <c r="S118" s="20">
        <v>13</v>
      </c>
      <c r="T118" s="20">
        <v>14.6</v>
      </c>
      <c r="U118" s="20">
        <v>12</v>
      </c>
      <c r="V118" s="20">
        <v>15.3</v>
      </c>
      <c r="W118" s="20">
        <v>19.3</v>
      </c>
      <c r="X118" s="20">
        <v>15.9</v>
      </c>
      <c r="Y118" s="23">
        <v>21.7</v>
      </c>
      <c r="Z118" s="81">
        <v>6.9</v>
      </c>
      <c r="AA118" s="23">
        <v>14.8</v>
      </c>
      <c r="AB118" s="81">
        <v>8.9</v>
      </c>
      <c r="AC118" s="23">
        <v>17</v>
      </c>
      <c r="AD118" s="81">
        <v>9.4</v>
      </c>
      <c r="AE118" s="23">
        <v>7.7</v>
      </c>
      <c r="AF118" s="81">
        <v>10</v>
      </c>
      <c r="AG118" s="23">
        <v>11.7</v>
      </c>
      <c r="AH118" s="81">
        <v>13.4</v>
      </c>
      <c r="AI118" s="23">
        <v>6.1000000000000014</v>
      </c>
      <c r="AJ118" s="81">
        <v>4.4000000000000004</v>
      </c>
      <c r="AK118" s="20">
        <v>6</v>
      </c>
      <c r="AL118" s="20">
        <v>6.8000000000000007</v>
      </c>
      <c r="AM118" s="20">
        <v>7</v>
      </c>
      <c r="AN118" s="20">
        <v>6</v>
      </c>
      <c r="AO118" s="20">
        <v>5.9</v>
      </c>
      <c r="AP118" s="20">
        <v>5.8000000000000007</v>
      </c>
      <c r="AQ118" s="20">
        <v>7.7</v>
      </c>
      <c r="AR118" s="20">
        <v>6</v>
      </c>
      <c r="AS118" s="20">
        <v>6</v>
      </c>
      <c r="AT118" s="20">
        <v>6</v>
      </c>
      <c r="AU118" s="20">
        <v>4.8000000000000007</v>
      </c>
      <c r="AV118" s="20">
        <v>4.8000000000000007</v>
      </c>
      <c r="AW118" s="20"/>
      <c r="BF118" s="52">
        <v>4019</v>
      </c>
      <c r="BG118" s="52">
        <v>1</v>
      </c>
      <c r="BH118" s="53">
        <v>0.47986111111111113</v>
      </c>
    </row>
    <row r="119" spans="1:60" ht="14.1" customHeight="1" x14ac:dyDescent="0.3">
      <c r="A119" s="7" t="s">
        <v>362</v>
      </c>
      <c r="B119" s="20">
        <v>1</v>
      </c>
      <c r="C119" s="20">
        <v>3</v>
      </c>
      <c r="D119" s="23">
        <v>4.6000000000000014</v>
      </c>
      <c r="E119" s="81">
        <v>3.8</v>
      </c>
      <c r="F119" s="23">
        <v>3</v>
      </c>
      <c r="G119" s="81">
        <v>2</v>
      </c>
      <c r="H119" s="23">
        <v>2.9</v>
      </c>
      <c r="I119" s="81">
        <v>1.5</v>
      </c>
      <c r="J119" s="23">
        <v>3.8</v>
      </c>
      <c r="K119" s="81">
        <v>2</v>
      </c>
      <c r="L119" s="23">
        <v>2.1</v>
      </c>
      <c r="M119" s="81">
        <v>2</v>
      </c>
      <c r="N119" s="20">
        <v>4</v>
      </c>
      <c r="O119" s="20">
        <v>6.3000000000000007</v>
      </c>
      <c r="P119" s="20">
        <v>5.8000000000000007</v>
      </c>
      <c r="Q119" s="20">
        <v>8.6</v>
      </c>
      <c r="R119" s="20">
        <v>10</v>
      </c>
      <c r="S119" s="20">
        <v>11.8</v>
      </c>
      <c r="T119" s="20">
        <v>11.9</v>
      </c>
      <c r="U119" s="20">
        <v>11.8</v>
      </c>
      <c r="V119" s="20">
        <v>14.3</v>
      </c>
      <c r="W119" s="20">
        <v>16.899999999999999</v>
      </c>
      <c r="X119" s="20">
        <v>14.4</v>
      </c>
      <c r="Y119" s="23">
        <v>18.899999999999999</v>
      </c>
      <c r="Z119" s="81">
        <v>5.9</v>
      </c>
      <c r="AA119" s="23">
        <v>13</v>
      </c>
      <c r="AB119" s="81">
        <v>8.1</v>
      </c>
      <c r="AC119" s="23">
        <v>14.8</v>
      </c>
      <c r="AD119" s="81">
        <v>9</v>
      </c>
      <c r="AE119" s="23">
        <v>7</v>
      </c>
      <c r="AF119" s="81">
        <v>9</v>
      </c>
      <c r="AG119" s="23">
        <v>10.5</v>
      </c>
      <c r="AH119" s="81">
        <v>12.9</v>
      </c>
      <c r="AI119" s="23">
        <v>5.9</v>
      </c>
      <c r="AJ119" s="81">
        <v>3.9</v>
      </c>
      <c r="AK119" s="20">
        <v>5.8000000000000007</v>
      </c>
      <c r="AL119" s="20">
        <v>6.1000000000000014</v>
      </c>
      <c r="AM119" s="20">
        <v>8</v>
      </c>
      <c r="AN119" s="20">
        <v>6</v>
      </c>
      <c r="AO119" s="20">
        <v>5.5</v>
      </c>
      <c r="AP119" s="20">
        <v>5</v>
      </c>
      <c r="AQ119" s="20">
        <v>6.8000000000000007</v>
      </c>
      <c r="AR119" s="20">
        <v>5</v>
      </c>
      <c r="AS119" s="20">
        <v>5.5</v>
      </c>
      <c r="AT119" s="20">
        <v>5</v>
      </c>
      <c r="AU119" s="20">
        <v>4</v>
      </c>
      <c r="AV119" s="20">
        <v>4.8000000000000007</v>
      </c>
      <c r="AW119" s="20"/>
      <c r="BF119" s="54">
        <v>4020</v>
      </c>
      <c r="BG119" s="54">
        <v>2</v>
      </c>
      <c r="BH119" s="55">
        <v>0.47986111111111113</v>
      </c>
    </row>
    <row r="120" spans="1:60" ht="14.1" customHeight="1" x14ac:dyDescent="0.3">
      <c r="A120" s="7" t="s">
        <v>361</v>
      </c>
      <c r="B120" s="20">
        <v>1</v>
      </c>
      <c r="C120" s="20">
        <v>3</v>
      </c>
      <c r="D120" s="23">
        <v>4</v>
      </c>
      <c r="E120" s="81">
        <v>3</v>
      </c>
      <c r="F120" s="23">
        <v>3</v>
      </c>
      <c r="G120" s="81">
        <v>2</v>
      </c>
      <c r="H120" s="23">
        <v>2.9</v>
      </c>
      <c r="I120" s="81">
        <v>1.5</v>
      </c>
      <c r="J120" s="23">
        <v>3.8</v>
      </c>
      <c r="K120" s="81">
        <v>2</v>
      </c>
      <c r="L120" s="23">
        <v>2.1</v>
      </c>
      <c r="M120" s="81">
        <v>2</v>
      </c>
      <c r="N120" s="20">
        <v>3.9</v>
      </c>
      <c r="O120" s="20">
        <v>6.3000000000000007</v>
      </c>
      <c r="P120" s="20">
        <v>5.8000000000000007</v>
      </c>
      <c r="Q120" s="20">
        <v>7.9</v>
      </c>
      <c r="R120" s="20">
        <v>9.4</v>
      </c>
      <c r="S120" s="20">
        <v>11.7</v>
      </c>
      <c r="T120" s="20">
        <v>11</v>
      </c>
      <c r="U120" s="20">
        <v>11</v>
      </c>
      <c r="V120" s="20">
        <v>13.6</v>
      </c>
      <c r="W120" s="20">
        <v>15.8</v>
      </c>
      <c r="X120" s="20">
        <v>14.2</v>
      </c>
      <c r="Y120" s="23">
        <v>18.3</v>
      </c>
      <c r="Z120" s="81">
        <v>5.8000000000000007</v>
      </c>
      <c r="AA120" s="23">
        <v>12.9</v>
      </c>
      <c r="AB120" s="81">
        <v>8.1</v>
      </c>
      <c r="AC120" s="23">
        <v>13.7</v>
      </c>
      <c r="AD120" s="81">
        <v>9</v>
      </c>
      <c r="AE120" s="23">
        <v>6.8000000000000007</v>
      </c>
      <c r="AF120" s="81">
        <v>8.8000000000000007</v>
      </c>
      <c r="AG120" s="23">
        <v>9.7000000000000011</v>
      </c>
      <c r="AH120" s="81">
        <v>11.7</v>
      </c>
      <c r="AI120" s="23">
        <v>5.8000000000000007</v>
      </c>
      <c r="AJ120" s="81">
        <v>3.9</v>
      </c>
      <c r="AK120" s="20">
        <v>5.8000000000000007</v>
      </c>
      <c r="AL120" s="20">
        <v>6.1000000000000014</v>
      </c>
      <c r="AM120" s="20">
        <v>7.4</v>
      </c>
      <c r="AN120" s="20">
        <v>6</v>
      </c>
      <c r="AO120" s="20">
        <v>5.5</v>
      </c>
      <c r="AP120" s="20">
        <v>5</v>
      </c>
      <c r="AQ120" s="20">
        <v>6</v>
      </c>
      <c r="AR120" s="20">
        <v>5</v>
      </c>
      <c r="AS120" s="20">
        <v>5</v>
      </c>
      <c r="AT120" s="20">
        <v>4</v>
      </c>
      <c r="AU120" s="20">
        <v>3.8</v>
      </c>
      <c r="AV120" s="20">
        <v>4</v>
      </c>
      <c r="AW120" s="20"/>
      <c r="BF120" s="52">
        <v>4021</v>
      </c>
      <c r="BG120" s="52">
        <v>1</v>
      </c>
      <c r="BH120" s="53">
        <v>0.50069444444444444</v>
      </c>
    </row>
    <row r="121" spans="1:60" ht="14.1" customHeight="1" x14ac:dyDescent="0.3">
      <c r="A121" s="7" t="s">
        <v>360</v>
      </c>
      <c r="B121" s="20">
        <v>1</v>
      </c>
      <c r="C121" s="20">
        <v>3</v>
      </c>
      <c r="D121" s="23">
        <v>4</v>
      </c>
      <c r="E121" s="81">
        <v>3</v>
      </c>
      <c r="F121" s="23">
        <v>3</v>
      </c>
      <c r="G121" s="81">
        <v>2</v>
      </c>
      <c r="H121" s="23">
        <v>2.2999999999999998</v>
      </c>
      <c r="I121" s="81">
        <v>1</v>
      </c>
      <c r="J121" s="23">
        <v>3</v>
      </c>
      <c r="K121" s="81">
        <v>1.8</v>
      </c>
      <c r="L121" s="23">
        <v>2.1</v>
      </c>
      <c r="M121" s="81">
        <v>2</v>
      </c>
      <c r="N121" s="20">
        <v>3.1</v>
      </c>
      <c r="O121" s="20">
        <v>6.2</v>
      </c>
      <c r="P121" s="20">
        <v>4.8000000000000007</v>
      </c>
      <c r="Q121" s="20">
        <v>6</v>
      </c>
      <c r="R121" s="20">
        <v>8</v>
      </c>
      <c r="S121" s="20">
        <v>9.1</v>
      </c>
      <c r="T121" s="20">
        <v>9.8000000000000007</v>
      </c>
      <c r="U121" s="20">
        <v>9.8000000000000007</v>
      </c>
      <c r="V121" s="20">
        <v>11.4</v>
      </c>
      <c r="W121" s="20">
        <v>14.9</v>
      </c>
      <c r="X121" s="20">
        <v>11.4</v>
      </c>
      <c r="Y121" s="23">
        <v>15.7</v>
      </c>
      <c r="Z121" s="81">
        <v>4.8000000000000007</v>
      </c>
      <c r="AA121" s="23">
        <v>11.4</v>
      </c>
      <c r="AB121" s="81">
        <v>7.2</v>
      </c>
      <c r="AC121" s="23">
        <v>11.9</v>
      </c>
      <c r="AD121" s="81">
        <v>8.6</v>
      </c>
      <c r="AE121" s="23">
        <v>5</v>
      </c>
      <c r="AF121" s="81">
        <v>7</v>
      </c>
      <c r="AG121" s="23">
        <v>8.5</v>
      </c>
      <c r="AH121" s="81">
        <v>9.8000000000000007</v>
      </c>
      <c r="AI121" s="23">
        <v>5.4</v>
      </c>
      <c r="AJ121" s="81">
        <v>3.5</v>
      </c>
      <c r="AK121" s="20">
        <v>5.6000000000000014</v>
      </c>
      <c r="AL121" s="20">
        <v>5.8000000000000007</v>
      </c>
      <c r="AM121" s="20">
        <v>6</v>
      </c>
      <c r="AN121" s="20">
        <v>5.8000000000000007</v>
      </c>
      <c r="AO121" s="20">
        <v>3.8</v>
      </c>
      <c r="AP121" s="20">
        <v>4</v>
      </c>
      <c r="AQ121" s="20">
        <v>5.6000000000000014</v>
      </c>
      <c r="AR121" s="20">
        <v>4.8000000000000007</v>
      </c>
      <c r="AS121" s="20">
        <v>4.9000000000000004</v>
      </c>
      <c r="AT121" s="20">
        <v>4</v>
      </c>
      <c r="AU121" s="20">
        <v>3</v>
      </c>
      <c r="AV121" s="20">
        <v>3</v>
      </c>
      <c r="AW121" s="20"/>
      <c r="BF121" s="54">
        <v>4022</v>
      </c>
      <c r="BG121" s="54">
        <v>2</v>
      </c>
      <c r="BH121" s="55">
        <v>0.50069444444444444</v>
      </c>
    </row>
    <row r="122" spans="1:60" ht="14.1" customHeight="1" x14ac:dyDescent="0.3">
      <c r="A122" s="7" t="s">
        <v>359</v>
      </c>
      <c r="B122" s="20">
        <v>1</v>
      </c>
      <c r="C122" s="20">
        <v>2</v>
      </c>
      <c r="D122" s="23">
        <v>1.3</v>
      </c>
      <c r="E122" s="81">
        <v>1</v>
      </c>
      <c r="F122" s="23">
        <v>1.8</v>
      </c>
      <c r="G122" s="81">
        <v>1</v>
      </c>
      <c r="H122" s="23">
        <v>1.9</v>
      </c>
      <c r="I122" s="81">
        <v>1</v>
      </c>
      <c r="J122" s="23">
        <v>2.8</v>
      </c>
      <c r="K122" s="81">
        <v>1</v>
      </c>
      <c r="L122" s="23">
        <v>2</v>
      </c>
      <c r="M122" s="81">
        <v>1.6</v>
      </c>
      <c r="N122" s="20">
        <v>2.2999999999999998</v>
      </c>
      <c r="O122" s="20">
        <v>4</v>
      </c>
      <c r="P122" s="20">
        <v>4</v>
      </c>
      <c r="Q122" s="20">
        <v>4.8000000000000007</v>
      </c>
      <c r="R122" s="20">
        <v>6.9</v>
      </c>
      <c r="S122" s="20">
        <v>7</v>
      </c>
      <c r="T122" s="20">
        <v>6.8000000000000007</v>
      </c>
      <c r="U122" s="20">
        <v>5</v>
      </c>
      <c r="V122" s="20">
        <v>7.9</v>
      </c>
      <c r="W122" s="20">
        <v>8.8000000000000007</v>
      </c>
      <c r="X122" s="20">
        <v>7.9</v>
      </c>
      <c r="Y122" s="23">
        <v>9.2000000000000011</v>
      </c>
      <c r="Z122" s="81">
        <v>3</v>
      </c>
      <c r="AA122" s="23">
        <v>6.8000000000000007</v>
      </c>
      <c r="AB122" s="81">
        <v>4.8000000000000007</v>
      </c>
      <c r="AC122" s="23">
        <v>7.9</v>
      </c>
      <c r="AD122" s="81">
        <v>6</v>
      </c>
      <c r="AE122" s="23">
        <v>4</v>
      </c>
      <c r="AF122" s="81">
        <v>4.8000000000000007</v>
      </c>
      <c r="AG122" s="23">
        <v>4.3</v>
      </c>
      <c r="AH122" s="81">
        <v>6.8000000000000007</v>
      </c>
      <c r="AI122" s="23">
        <v>4.8000000000000007</v>
      </c>
      <c r="AJ122" s="81">
        <v>1.9</v>
      </c>
      <c r="AK122" s="20">
        <v>3</v>
      </c>
      <c r="AL122" s="20">
        <v>2.8</v>
      </c>
      <c r="AM122" s="20">
        <v>5.3000000000000007</v>
      </c>
      <c r="AN122" s="20">
        <v>3.3</v>
      </c>
      <c r="AO122" s="20">
        <v>2.8</v>
      </c>
      <c r="AP122" s="20">
        <v>2.8</v>
      </c>
      <c r="AQ122" s="20">
        <v>3</v>
      </c>
      <c r="AR122" s="20">
        <v>2.8</v>
      </c>
      <c r="AS122" s="20">
        <v>3.4</v>
      </c>
      <c r="AT122" s="20">
        <v>2</v>
      </c>
      <c r="AU122" s="20">
        <v>2.4</v>
      </c>
      <c r="AV122" s="20">
        <v>1.8</v>
      </c>
      <c r="AW122" s="20"/>
      <c r="BF122" s="52">
        <v>4023</v>
      </c>
      <c r="BG122" s="52">
        <v>1</v>
      </c>
      <c r="BH122" s="53">
        <v>0.52152777777777781</v>
      </c>
    </row>
    <row r="123" spans="1:60" ht="14.1" customHeight="1" x14ac:dyDescent="0.3">
      <c r="A123" s="7" t="s">
        <v>358</v>
      </c>
      <c r="B123" s="20">
        <v>0</v>
      </c>
      <c r="C123" s="20">
        <v>1</v>
      </c>
      <c r="D123" s="23">
        <v>0.2</v>
      </c>
      <c r="E123" s="81">
        <v>0.1</v>
      </c>
      <c r="F123" s="23">
        <v>1</v>
      </c>
      <c r="G123" s="81">
        <v>1</v>
      </c>
      <c r="H123" s="23">
        <v>1</v>
      </c>
      <c r="I123" s="81">
        <v>0</v>
      </c>
      <c r="J123" s="23">
        <v>2.8</v>
      </c>
      <c r="K123" s="81">
        <v>1</v>
      </c>
      <c r="L123" s="23">
        <v>1.1000000000000001</v>
      </c>
      <c r="M123" s="81">
        <v>0</v>
      </c>
      <c r="N123" s="20">
        <v>1.2</v>
      </c>
      <c r="O123" s="20">
        <v>2.1</v>
      </c>
      <c r="P123" s="20">
        <v>1.8</v>
      </c>
      <c r="Q123" s="20">
        <v>2</v>
      </c>
      <c r="R123" s="20">
        <v>2</v>
      </c>
      <c r="S123" s="20">
        <v>2</v>
      </c>
      <c r="T123" s="20">
        <v>2.8</v>
      </c>
      <c r="U123" s="20">
        <v>1.8</v>
      </c>
      <c r="V123" s="20">
        <v>3</v>
      </c>
      <c r="W123" s="20">
        <v>3.9</v>
      </c>
      <c r="X123" s="20">
        <v>3.1</v>
      </c>
      <c r="Y123" s="23">
        <v>4.8000000000000007</v>
      </c>
      <c r="Z123" s="81">
        <v>1.2</v>
      </c>
      <c r="AA123" s="23">
        <v>2.8</v>
      </c>
      <c r="AB123" s="81">
        <v>2</v>
      </c>
      <c r="AC123" s="23">
        <v>2.1</v>
      </c>
      <c r="AD123" s="81">
        <v>3.2</v>
      </c>
      <c r="AE123" s="23">
        <v>2</v>
      </c>
      <c r="AF123" s="81">
        <v>2</v>
      </c>
      <c r="AG123" s="23">
        <v>1.9</v>
      </c>
      <c r="AH123" s="81">
        <v>2</v>
      </c>
      <c r="AI123" s="23">
        <v>2.8</v>
      </c>
      <c r="AJ123" s="81">
        <v>0.1</v>
      </c>
      <c r="AK123" s="20">
        <v>1.9</v>
      </c>
      <c r="AL123" s="20">
        <v>1.8</v>
      </c>
      <c r="AM123" s="20">
        <v>2.8</v>
      </c>
      <c r="AN123" s="20">
        <v>1.8</v>
      </c>
      <c r="AO123" s="20">
        <v>1.9</v>
      </c>
      <c r="AP123" s="20">
        <v>1</v>
      </c>
      <c r="AQ123" s="20">
        <v>1</v>
      </c>
      <c r="AR123" s="20">
        <v>1.1000000000000001</v>
      </c>
      <c r="AS123" s="20">
        <v>2</v>
      </c>
      <c r="AT123" s="20">
        <v>1</v>
      </c>
      <c r="AU123" s="20">
        <v>1.1000000000000001</v>
      </c>
      <c r="AV123" s="20">
        <v>1</v>
      </c>
      <c r="AW123" s="20"/>
      <c r="BF123" s="54">
        <v>4024</v>
      </c>
      <c r="BG123" s="54">
        <v>2</v>
      </c>
      <c r="BH123" s="55">
        <v>0.52152777777777781</v>
      </c>
    </row>
    <row r="124" spans="1:60" ht="14.1" customHeight="1" x14ac:dyDescent="0.3">
      <c r="A124" s="7" t="s">
        <v>413</v>
      </c>
      <c r="B124" s="20">
        <v>0</v>
      </c>
      <c r="C124" s="20">
        <v>0</v>
      </c>
      <c r="D124" s="23">
        <v>0</v>
      </c>
      <c r="E124" s="81">
        <v>0</v>
      </c>
      <c r="F124" s="23">
        <v>1</v>
      </c>
      <c r="G124" s="81">
        <v>1</v>
      </c>
      <c r="H124" s="23">
        <v>0.1</v>
      </c>
      <c r="I124" s="81">
        <v>0</v>
      </c>
      <c r="J124" s="23">
        <v>0</v>
      </c>
      <c r="K124" s="81">
        <v>0</v>
      </c>
      <c r="L124" s="23">
        <v>0</v>
      </c>
      <c r="M124" s="81">
        <v>0</v>
      </c>
      <c r="N124" s="20">
        <v>1</v>
      </c>
      <c r="O124" s="20">
        <v>2</v>
      </c>
      <c r="P124" s="20">
        <v>1</v>
      </c>
      <c r="Q124" s="20">
        <v>1</v>
      </c>
      <c r="R124" s="20">
        <v>1.1000000000000001</v>
      </c>
      <c r="S124" s="20">
        <v>2</v>
      </c>
      <c r="T124" s="20">
        <v>1.1000000000000001</v>
      </c>
      <c r="U124" s="20">
        <v>1.1000000000000001</v>
      </c>
      <c r="V124" s="20">
        <v>2.1</v>
      </c>
      <c r="W124" s="20">
        <v>2.1</v>
      </c>
      <c r="X124" s="20">
        <v>2</v>
      </c>
      <c r="Y124" s="23">
        <v>3</v>
      </c>
      <c r="Z124" s="81">
        <v>1</v>
      </c>
      <c r="AA124" s="23">
        <v>2</v>
      </c>
      <c r="AB124" s="81">
        <v>1</v>
      </c>
      <c r="AC124" s="23">
        <v>2</v>
      </c>
      <c r="AD124" s="81">
        <v>2</v>
      </c>
      <c r="AE124" s="23">
        <v>1</v>
      </c>
      <c r="AF124" s="81">
        <v>1</v>
      </c>
      <c r="AG124" s="23">
        <v>1.1000000000000001</v>
      </c>
      <c r="AH124" s="81">
        <v>1</v>
      </c>
      <c r="AI124" s="23">
        <v>1.8</v>
      </c>
      <c r="AJ124" s="81">
        <v>0</v>
      </c>
      <c r="AK124" s="20">
        <v>1</v>
      </c>
      <c r="AL124" s="20">
        <v>1</v>
      </c>
      <c r="AM124" s="20">
        <v>2</v>
      </c>
      <c r="AN124" s="20">
        <v>1</v>
      </c>
      <c r="AO124" s="20">
        <v>1.8</v>
      </c>
      <c r="AP124" s="20">
        <v>0.8</v>
      </c>
      <c r="AQ124" s="20">
        <v>1</v>
      </c>
      <c r="AR124" s="20">
        <v>1</v>
      </c>
      <c r="AS124" s="20">
        <v>1</v>
      </c>
      <c r="AT124" s="20">
        <v>0.8</v>
      </c>
      <c r="AU124" s="20">
        <v>1.1000000000000001</v>
      </c>
      <c r="AV124" s="20">
        <v>0.8</v>
      </c>
      <c r="AW124" s="20"/>
      <c r="BF124" s="52">
        <v>4025</v>
      </c>
      <c r="BG124" s="52">
        <v>1</v>
      </c>
      <c r="BH124" s="53">
        <v>0.54236111111111118</v>
      </c>
    </row>
    <row r="125" spans="1:60" ht="14.1" customHeight="1" x14ac:dyDescent="0.3">
      <c r="A125" s="7" t="s">
        <v>414</v>
      </c>
      <c r="B125" s="23">
        <v>0</v>
      </c>
      <c r="C125" s="23">
        <v>0</v>
      </c>
      <c r="D125" s="23">
        <v>0</v>
      </c>
      <c r="E125" s="81">
        <v>0</v>
      </c>
      <c r="F125" s="23">
        <v>0</v>
      </c>
      <c r="G125" s="81">
        <v>0</v>
      </c>
      <c r="H125" s="23">
        <v>0</v>
      </c>
      <c r="I125" s="81">
        <v>0</v>
      </c>
      <c r="J125" s="23">
        <v>0</v>
      </c>
      <c r="K125" s="81">
        <v>0</v>
      </c>
      <c r="L125" s="23">
        <v>0</v>
      </c>
      <c r="M125" s="81">
        <v>0</v>
      </c>
      <c r="N125" s="23">
        <v>0</v>
      </c>
      <c r="O125" s="23">
        <v>1</v>
      </c>
      <c r="P125" s="23">
        <v>0.8</v>
      </c>
      <c r="Q125" s="23">
        <v>0</v>
      </c>
      <c r="R125" s="23">
        <v>1</v>
      </c>
      <c r="S125" s="23">
        <v>1</v>
      </c>
      <c r="T125" s="23">
        <v>0</v>
      </c>
      <c r="U125" s="23">
        <v>0.8</v>
      </c>
      <c r="V125" s="23">
        <v>1</v>
      </c>
      <c r="W125" s="23">
        <v>0</v>
      </c>
      <c r="X125" s="23">
        <v>1</v>
      </c>
      <c r="Y125" s="23">
        <v>1</v>
      </c>
      <c r="Z125" s="81">
        <v>0</v>
      </c>
      <c r="AA125" s="23">
        <v>1</v>
      </c>
      <c r="AB125" s="81">
        <v>0.8</v>
      </c>
      <c r="AC125" s="23">
        <v>0</v>
      </c>
      <c r="AD125" s="81">
        <v>0.8</v>
      </c>
      <c r="AE125" s="23">
        <v>0.8</v>
      </c>
      <c r="AF125" s="81">
        <v>0</v>
      </c>
      <c r="AG125" s="23">
        <v>0</v>
      </c>
      <c r="AH125" s="81">
        <v>0</v>
      </c>
      <c r="AI125" s="23">
        <v>0.8</v>
      </c>
      <c r="AJ125" s="81">
        <v>0</v>
      </c>
      <c r="AK125" s="23">
        <v>0.8</v>
      </c>
      <c r="AL125" s="23">
        <v>0</v>
      </c>
      <c r="AM125" s="23">
        <v>0</v>
      </c>
      <c r="AN125" s="23">
        <v>0</v>
      </c>
      <c r="AO125" s="23">
        <v>0</v>
      </c>
      <c r="AP125" s="23">
        <v>0</v>
      </c>
      <c r="AQ125" s="23">
        <v>0</v>
      </c>
      <c r="AR125" s="23">
        <v>0</v>
      </c>
      <c r="AS125" s="23">
        <v>0</v>
      </c>
      <c r="AT125" s="23">
        <v>0</v>
      </c>
      <c r="AU125" s="23">
        <v>0</v>
      </c>
      <c r="AV125" s="23">
        <v>0</v>
      </c>
      <c r="AW125" s="23"/>
      <c r="BF125" s="54">
        <v>4026</v>
      </c>
      <c r="BG125" s="54">
        <v>2</v>
      </c>
      <c r="BH125" s="55">
        <v>0.54236111111111118</v>
      </c>
    </row>
    <row r="126" spans="1:60" ht="14.1" customHeight="1" thickBot="1" x14ac:dyDescent="0.35">
      <c r="A126" s="7" t="s">
        <v>357</v>
      </c>
      <c r="B126" s="20">
        <v>0</v>
      </c>
      <c r="C126" s="20">
        <v>0</v>
      </c>
      <c r="D126" s="23">
        <v>0</v>
      </c>
      <c r="E126" s="83">
        <v>0</v>
      </c>
      <c r="F126" s="23">
        <v>0</v>
      </c>
      <c r="G126" s="83">
        <v>0</v>
      </c>
      <c r="H126" s="23">
        <v>0</v>
      </c>
      <c r="I126" s="83">
        <v>0</v>
      </c>
      <c r="J126" s="23">
        <v>0</v>
      </c>
      <c r="K126" s="83">
        <v>0</v>
      </c>
      <c r="L126" s="23">
        <v>0</v>
      </c>
      <c r="M126" s="83">
        <v>0</v>
      </c>
      <c r="N126" s="20">
        <v>0</v>
      </c>
      <c r="O126" s="20">
        <v>0</v>
      </c>
      <c r="P126" s="20">
        <v>0</v>
      </c>
      <c r="Q126" s="20">
        <v>0</v>
      </c>
      <c r="R126" s="20">
        <v>0</v>
      </c>
      <c r="S126" s="20">
        <v>0</v>
      </c>
      <c r="T126" s="20">
        <v>0</v>
      </c>
      <c r="U126" s="20">
        <v>0</v>
      </c>
      <c r="V126" s="20">
        <v>0</v>
      </c>
      <c r="W126" s="20">
        <v>0</v>
      </c>
      <c r="X126" s="20">
        <v>0</v>
      </c>
      <c r="Y126" s="23">
        <v>0</v>
      </c>
      <c r="Z126" s="83">
        <v>0</v>
      </c>
      <c r="AA126" s="23">
        <v>0</v>
      </c>
      <c r="AB126" s="83">
        <v>0</v>
      </c>
      <c r="AC126" s="23">
        <v>0</v>
      </c>
      <c r="AD126" s="83">
        <v>0</v>
      </c>
      <c r="AE126" s="23">
        <v>0</v>
      </c>
      <c r="AF126" s="83">
        <v>0</v>
      </c>
      <c r="AG126" s="23">
        <v>0</v>
      </c>
      <c r="AH126" s="83">
        <v>0</v>
      </c>
      <c r="AI126" s="23">
        <v>0</v>
      </c>
      <c r="AJ126" s="83">
        <v>0</v>
      </c>
      <c r="AK126" s="20">
        <v>0</v>
      </c>
      <c r="AL126" s="20">
        <v>0</v>
      </c>
      <c r="AM126" s="20">
        <v>0</v>
      </c>
      <c r="AN126" s="20">
        <v>0</v>
      </c>
      <c r="AO126" s="20">
        <v>0</v>
      </c>
      <c r="AP126" s="20">
        <v>0</v>
      </c>
      <c r="AQ126" s="20">
        <v>0</v>
      </c>
      <c r="AR126" s="20">
        <v>0</v>
      </c>
      <c r="AS126" s="20">
        <v>0</v>
      </c>
      <c r="AT126" s="20">
        <v>0</v>
      </c>
      <c r="AU126" s="20">
        <v>0</v>
      </c>
      <c r="AV126" s="20">
        <v>0</v>
      </c>
      <c r="AW126" s="20"/>
      <c r="BF126" s="52">
        <v>4027</v>
      </c>
      <c r="BG126" s="52">
        <v>1</v>
      </c>
      <c r="BH126" s="53">
        <v>0.56319444444444444</v>
      </c>
    </row>
    <row r="127" spans="1:60" ht="14.1" customHeight="1" thickTop="1" x14ac:dyDescent="0.3">
      <c r="A127" s="69" t="s">
        <v>116</v>
      </c>
      <c r="B127" s="70">
        <f t="shared" ref="B127:AW127" si="2">MAX(B71:B126)</f>
        <v>10.9</v>
      </c>
      <c r="C127" s="70">
        <f t="shared" si="2"/>
        <v>12.8</v>
      </c>
      <c r="D127" s="70">
        <f t="shared" si="2"/>
        <v>18</v>
      </c>
      <c r="E127" s="70">
        <f t="shared" si="2"/>
        <v>3.8</v>
      </c>
      <c r="F127" s="70">
        <f t="shared" si="2"/>
        <v>44.8</v>
      </c>
      <c r="G127" s="70">
        <f t="shared" si="2"/>
        <v>4</v>
      </c>
      <c r="H127" s="70">
        <f t="shared" si="2"/>
        <v>37.4</v>
      </c>
      <c r="I127" s="70">
        <f t="shared" si="2"/>
        <v>4</v>
      </c>
      <c r="J127" s="70">
        <f t="shared" si="2"/>
        <v>29.4</v>
      </c>
      <c r="K127" s="70">
        <f t="shared" si="2"/>
        <v>3.8</v>
      </c>
      <c r="L127" s="70">
        <f t="shared" si="2"/>
        <v>27.4</v>
      </c>
      <c r="M127" s="70">
        <f t="shared" si="2"/>
        <v>2.8</v>
      </c>
      <c r="N127" s="70">
        <f t="shared" si="2"/>
        <v>44.7</v>
      </c>
      <c r="O127" s="70">
        <f t="shared" si="2"/>
        <v>20.7</v>
      </c>
      <c r="P127" s="70">
        <f t="shared" si="2"/>
        <v>17.600000000000001</v>
      </c>
      <c r="Q127" s="70">
        <f t="shared" si="2"/>
        <v>29.1</v>
      </c>
      <c r="R127" s="70">
        <f t="shared" si="2"/>
        <v>46.8</v>
      </c>
      <c r="S127" s="70">
        <f t="shared" si="2"/>
        <v>34.200000000000003</v>
      </c>
      <c r="T127" s="70">
        <f t="shared" si="2"/>
        <v>38.1</v>
      </c>
      <c r="U127" s="70">
        <f t="shared" si="2"/>
        <v>34.1</v>
      </c>
      <c r="V127" s="70">
        <f t="shared" si="2"/>
        <v>30</v>
      </c>
      <c r="W127" s="70">
        <f t="shared" si="2"/>
        <v>49</v>
      </c>
      <c r="X127" s="70">
        <f t="shared" si="2"/>
        <v>56.900000000000013</v>
      </c>
      <c r="Y127" s="70">
        <f t="shared" si="2"/>
        <v>55</v>
      </c>
      <c r="Z127" s="70">
        <f t="shared" si="2"/>
        <v>6.9</v>
      </c>
      <c r="AA127" s="70">
        <f t="shared" si="2"/>
        <v>47.6</v>
      </c>
      <c r="AB127" s="70">
        <f t="shared" si="2"/>
        <v>11.3</v>
      </c>
      <c r="AC127" s="70">
        <f t="shared" si="2"/>
        <v>55.3</v>
      </c>
      <c r="AD127" s="70">
        <f t="shared" si="2"/>
        <v>13.5</v>
      </c>
      <c r="AE127" s="70">
        <f t="shared" si="2"/>
        <v>61.8</v>
      </c>
      <c r="AF127" s="70">
        <f t="shared" si="2"/>
        <v>13</v>
      </c>
      <c r="AG127" s="70">
        <f t="shared" si="2"/>
        <v>45</v>
      </c>
      <c r="AH127" s="70">
        <f t="shared" si="2"/>
        <v>18.399999999999999</v>
      </c>
      <c r="AI127" s="70">
        <f t="shared" si="2"/>
        <v>39.400000000000013</v>
      </c>
      <c r="AJ127" s="70">
        <f t="shared" si="2"/>
        <v>5.8000000000000007</v>
      </c>
      <c r="AK127" s="70">
        <f t="shared" si="2"/>
        <v>25</v>
      </c>
      <c r="AL127" s="70">
        <f t="shared" si="2"/>
        <v>33.1</v>
      </c>
      <c r="AM127" s="70">
        <f t="shared" si="2"/>
        <v>28.8</v>
      </c>
      <c r="AN127" s="70">
        <f t="shared" si="2"/>
        <v>36.5</v>
      </c>
      <c r="AO127" s="70">
        <f t="shared" si="2"/>
        <v>30.9</v>
      </c>
      <c r="AP127" s="70">
        <f t="shared" si="2"/>
        <v>30.6</v>
      </c>
      <c r="AQ127" s="70">
        <f t="shared" si="2"/>
        <v>49.8</v>
      </c>
      <c r="AR127" s="70">
        <f t="shared" si="2"/>
        <v>30.8</v>
      </c>
      <c r="AS127" s="70">
        <f t="shared" si="2"/>
        <v>33.700000000000003</v>
      </c>
      <c r="AT127" s="70">
        <f t="shared" si="2"/>
        <v>18.7</v>
      </c>
      <c r="AU127" s="70">
        <f t="shared" si="2"/>
        <v>20.2</v>
      </c>
      <c r="AV127" s="70">
        <f t="shared" si="2"/>
        <v>7</v>
      </c>
      <c r="AW127" s="70">
        <f t="shared" si="2"/>
        <v>7</v>
      </c>
      <c r="BF127" s="54">
        <v>4028</v>
      </c>
      <c r="BG127" s="54">
        <v>2</v>
      </c>
      <c r="BH127" s="55">
        <v>0.56319444444444444</v>
      </c>
    </row>
    <row r="128" spans="1:60" ht="14.1" customHeight="1" x14ac:dyDescent="0.3">
      <c r="A128" s="21" t="s">
        <v>117</v>
      </c>
      <c r="B128" s="23">
        <f t="shared" ref="B128:AW128" si="3">HOUR(B69)</f>
        <v>5</v>
      </c>
      <c r="C128" s="23">
        <f t="shared" si="3"/>
        <v>6</v>
      </c>
      <c r="D128" s="23">
        <f t="shared" si="3"/>
        <v>6</v>
      </c>
      <c r="E128" s="23">
        <f t="shared" si="3"/>
        <v>8</v>
      </c>
      <c r="F128" s="23">
        <f t="shared" si="3"/>
        <v>7</v>
      </c>
      <c r="G128" s="23">
        <f t="shared" si="3"/>
        <v>8</v>
      </c>
      <c r="H128" s="23">
        <f t="shared" si="3"/>
        <v>7</v>
      </c>
      <c r="I128" s="23">
        <f t="shared" si="3"/>
        <v>9</v>
      </c>
      <c r="J128" s="23">
        <f t="shared" si="3"/>
        <v>8</v>
      </c>
      <c r="K128" s="23">
        <f t="shared" si="3"/>
        <v>9</v>
      </c>
      <c r="L128" s="23">
        <f t="shared" si="3"/>
        <v>8</v>
      </c>
      <c r="M128" s="23">
        <f t="shared" si="3"/>
        <v>10</v>
      </c>
      <c r="N128" s="23">
        <f t="shared" si="3"/>
        <v>9</v>
      </c>
      <c r="O128" s="23">
        <f t="shared" si="3"/>
        <v>9</v>
      </c>
      <c r="P128" s="23">
        <f t="shared" si="3"/>
        <v>10</v>
      </c>
      <c r="Q128" s="23">
        <f t="shared" si="3"/>
        <v>10</v>
      </c>
      <c r="R128" s="23">
        <f t="shared" si="3"/>
        <v>11</v>
      </c>
      <c r="S128" s="23">
        <f t="shared" si="3"/>
        <v>11</v>
      </c>
      <c r="T128" s="23">
        <f t="shared" si="3"/>
        <v>12</v>
      </c>
      <c r="U128" s="23">
        <f t="shared" si="3"/>
        <v>12</v>
      </c>
      <c r="V128" s="23">
        <f t="shared" si="3"/>
        <v>13</v>
      </c>
      <c r="W128" s="23">
        <f t="shared" si="3"/>
        <v>13</v>
      </c>
      <c r="X128" s="23">
        <f t="shared" si="3"/>
        <v>14</v>
      </c>
      <c r="Y128" s="23">
        <f t="shared" si="3"/>
        <v>14</v>
      </c>
      <c r="Z128" s="23">
        <f t="shared" si="3"/>
        <v>15</v>
      </c>
      <c r="AA128" s="23">
        <f t="shared" si="3"/>
        <v>15</v>
      </c>
      <c r="AB128" s="23">
        <f t="shared" si="3"/>
        <v>16</v>
      </c>
      <c r="AC128" s="23">
        <f t="shared" si="3"/>
        <v>15</v>
      </c>
      <c r="AD128" s="23">
        <f t="shared" si="3"/>
        <v>17</v>
      </c>
      <c r="AE128" s="23">
        <f t="shared" si="3"/>
        <v>16</v>
      </c>
      <c r="AF128" s="23">
        <f t="shared" si="3"/>
        <v>17</v>
      </c>
      <c r="AG128" s="23">
        <f t="shared" si="3"/>
        <v>16</v>
      </c>
      <c r="AH128" s="23">
        <f t="shared" si="3"/>
        <v>17</v>
      </c>
      <c r="AI128" s="23">
        <f t="shared" si="3"/>
        <v>17</v>
      </c>
      <c r="AJ128" s="23">
        <f t="shared" si="3"/>
        <v>18</v>
      </c>
      <c r="AK128" s="23">
        <f t="shared" si="3"/>
        <v>17</v>
      </c>
      <c r="AL128" s="23">
        <f t="shared" si="3"/>
        <v>18</v>
      </c>
      <c r="AM128" s="23">
        <f t="shared" si="3"/>
        <v>18</v>
      </c>
      <c r="AN128" s="23">
        <f t="shared" si="3"/>
        <v>19</v>
      </c>
      <c r="AO128" s="23">
        <f t="shared" si="3"/>
        <v>19</v>
      </c>
      <c r="AP128" s="23">
        <f t="shared" si="3"/>
        <v>20</v>
      </c>
      <c r="AQ128" s="23">
        <f t="shared" si="3"/>
        <v>20</v>
      </c>
      <c r="AR128" s="23">
        <f t="shared" si="3"/>
        <v>21</v>
      </c>
      <c r="AS128" s="23">
        <f t="shared" si="3"/>
        <v>21</v>
      </c>
      <c r="AT128" s="23">
        <f t="shared" si="3"/>
        <v>22</v>
      </c>
      <c r="AU128" s="23">
        <f t="shared" si="3"/>
        <v>22</v>
      </c>
      <c r="AV128" s="23">
        <f t="shared" si="3"/>
        <v>23</v>
      </c>
      <c r="AW128" s="23">
        <f t="shared" si="3"/>
        <v>23</v>
      </c>
      <c r="BF128" s="52">
        <v>4029</v>
      </c>
      <c r="BG128" s="52">
        <v>1</v>
      </c>
      <c r="BH128" s="53">
        <v>0.58402777777777781</v>
      </c>
    </row>
    <row r="129" spans="1:103" ht="14.1" customHeight="1" x14ac:dyDescent="0.3">
      <c r="BF129" s="54">
        <v>4030</v>
      </c>
      <c r="BG129" s="54">
        <v>2</v>
      </c>
      <c r="BH129" s="55">
        <v>0.58402777777777781</v>
      </c>
    </row>
    <row r="130" spans="1:103" ht="14.1" customHeight="1" x14ac:dyDescent="0.3">
      <c r="BF130" s="52">
        <v>4031</v>
      </c>
      <c r="BG130" s="52">
        <v>1</v>
      </c>
      <c r="BH130" s="53">
        <v>0.60486111111111118</v>
      </c>
    </row>
    <row r="131" spans="1:103" ht="14.1" customHeight="1" x14ac:dyDescent="0.3">
      <c r="BF131" s="54">
        <v>4032</v>
      </c>
      <c r="BG131" s="54">
        <v>2</v>
      </c>
      <c r="BH131" s="55">
        <v>0.60486111111111118</v>
      </c>
    </row>
    <row r="132" spans="1:103" s="13" customFormat="1" ht="14.1" customHeight="1" x14ac:dyDescent="0.3">
      <c r="A132" s="58" t="s">
        <v>415</v>
      </c>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s="52">
        <v>4033</v>
      </c>
      <c r="BG132" s="52">
        <v>1</v>
      </c>
      <c r="BH132" s="53">
        <v>0.62569444444444444</v>
      </c>
      <c r="BI132"/>
      <c r="BJ132"/>
      <c r="BK132"/>
      <c r="BL132"/>
      <c r="BM132"/>
      <c r="BN132"/>
      <c r="BO132"/>
      <c r="BP132"/>
      <c r="BQ132"/>
      <c r="BR132"/>
      <c r="BS132"/>
      <c r="BT132"/>
      <c r="BU132"/>
      <c r="BV132"/>
      <c r="BW132"/>
      <c r="BX132"/>
      <c r="CQ132"/>
      <c r="CR132"/>
      <c r="CS132"/>
      <c r="CT132"/>
      <c r="CU132"/>
      <c r="CV132"/>
      <c r="CW132"/>
      <c r="CX132"/>
      <c r="CY132"/>
    </row>
    <row r="133" spans="1:103" ht="14.1" customHeight="1" x14ac:dyDescent="0.3">
      <c r="A133" s="16" t="s">
        <v>82</v>
      </c>
      <c r="B133" s="16">
        <v>4001</v>
      </c>
      <c r="C133" s="16">
        <v>4003</v>
      </c>
      <c r="D133" s="16">
        <v>4005</v>
      </c>
      <c r="E133" s="16">
        <v>4007</v>
      </c>
      <c r="F133" s="16">
        <v>4009</v>
      </c>
      <c r="G133" s="16">
        <v>4011</v>
      </c>
      <c r="H133" s="16">
        <v>4013</v>
      </c>
      <c r="I133" s="16">
        <v>4015</v>
      </c>
      <c r="J133" s="16">
        <v>4017</v>
      </c>
      <c r="K133" s="16">
        <v>4019</v>
      </c>
      <c r="L133" s="16">
        <v>4021</v>
      </c>
      <c r="M133" s="16">
        <v>4023</v>
      </c>
      <c r="N133" s="16">
        <v>4025</v>
      </c>
      <c r="O133" s="16">
        <v>4027</v>
      </c>
      <c r="P133" s="16">
        <v>4029</v>
      </c>
      <c r="Q133" s="16">
        <v>4031</v>
      </c>
      <c r="R133" s="16">
        <v>4033</v>
      </c>
      <c r="S133" s="16">
        <v>4035</v>
      </c>
      <c r="T133" s="16">
        <v>4037</v>
      </c>
      <c r="U133" s="16">
        <v>4039</v>
      </c>
      <c r="V133" s="16">
        <v>4041</v>
      </c>
      <c r="W133" s="16">
        <v>4043</v>
      </c>
      <c r="X133" s="16">
        <v>4045</v>
      </c>
      <c r="Y133" s="16">
        <v>4047</v>
      </c>
      <c r="Z133" s="16">
        <v>4049</v>
      </c>
      <c r="AA133" s="16">
        <v>4051</v>
      </c>
      <c r="AB133" s="16">
        <v>4053</v>
      </c>
      <c r="AC133" s="16">
        <v>4055</v>
      </c>
      <c r="AD133" s="16">
        <v>4057</v>
      </c>
      <c r="AE133" s="16">
        <v>4059</v>
      </c>
      <c r="AF133" s="16">
        <v>4061</v>
      </c>
      <c r="AG133" s="16">
        <v>4063</v>
      </c>
      <c r="AH133" s="16">
        <v>4065</v>
      </c>
      <c r="AI133" s="16">
        <v>4067</v>
      </c>
      <c r="AJ133" s="16">
        <v>4069</v>
      </c>
      <c r="BF133" s="54">
        <v>4034</v>
      </c>
      <c r="BG133" s="54">
        <v>2</v>
      </c>
      <c r="BH133" s="55">
        <v>0.62569444444444444</v>
      </c>
    </row>
    <row r="134" spans="1:103" ht="14.1" customHeight="1" x14ac:dyDescent="0.3">
      <c r="A134" s="18" t="s">
        <v>83</v>
      </c>
      <c r="B134" s="59">
        <v>0.29166666666666669</v>
      </c>
      <c r="C134" s="59">
        <v>0.31597222222222221</v>
      </c>
      <c r="D134" s="59">
        <v>0.33402777777777781</v>
      </c>
      <c r="E134" s="59">
        <v>0.35486111111111113</v>
      </c>
      <c r="F134" s="59">
        <v>0.3756944444444445</v>
      </c>
      <c r="G134" s="59">
        <v>0.39652777777777781</v>
      </c>
      <c r="H134" s="59">
        <v>0.4201388888888889</v>
      </c>
      <c r="I134" s="59">
        <v>0.44166666666666665</v>
      </c>
      <c r="J134" s="59">
        <v>0.45902777777777781</v>
      </c>
      <c r="K134" s="59">
        <v>0.47986111111111113</v>
      </c>
      <c r="L134" s="59">
        <v>0.50069444444444444</v>
      </c>
      <c r="M134" s="59">
        <v>0.52152777777777781</v>
      </c>
      <c r="N134" s="59">
        <v>0.54236111111111118</v>
      </c>
      <c r="O134" s="59">
        <v>0.56319444444444444</v>
      </c>
      <c r="P134" s="59">
        <v>0.58402777777777781</v>
      </c>
      <c r="Q134" s="59">
        <v>0.60486111111111118</v>
      </c>
      <c r="R134" s="59">
        <v>0.62569444444444444</v>
      </c>
      <c r="S134" s="59">
        <v>0.64652777777777781</v>
      </c>
      <c r="T134" s="59">
        <v>0.66736111111111107</v>
      </c>
      <c r="U134" s="59">
        <v>0.68819444444444444</v>
      </c>
      <c r="V134" s="59">
        <v>0.7090277777777777</v>
      </c>
      <c r="W134" s="59">
        <v>0.72986111111111107</v>
      </c>
      <c r="X134" s="59">
        <v>0.75208333333333333</v>
      </c>
      <c r="Y134" s="59">
        <v>0.7729166666666667</v>
      </c>
      <c r="Z134" s="59">
        <v>0.79513888888888884</v>
      </c>
      <c r="AA134" s="59">
        <v>0.81736111111111109</v>
      </c>
      <c r="AB134" s="59">
        <v>0.83680555555555547</v>
      </c>
      <c r="AC134" s="59">
        <v>0.85763888888888884</v>
      </c>
      <c r="AD134" s="59">
        <v>0.87847222222222221</v>
      </c>
      <c r="AE134" s="59">
        <v>0.89930555555555547</v>
      </c>
      <c r="AF134" s="59">
        <v>0.92013888888888884</v>
      </c>
      <c r="AG134" s="59">
        <v>0.94097222222222221</v>
      </c>
      <c r="AH134" s="59">
        <v>0.96180555555555547</v>
      </c>
      <c r="AI134" s="59">
        <v>0.98263888888888884</v>
      </c>
      <c r="AJ134" s="59">
        <v>1.0034722222222221</v>
      </c>
      <c r="BF134" s="52">
        <v>4035</v>
      </c>
      <c r="BG134" s="52">
        <v>1</v>
      </c>
      <c r="BH134" s="53">
        <v>0.64652777777777781</v>
      </c>
    </row>
    <row r="135" spans="1:103" ht="14.1" customHeight="1" x14ac:dyDescent="0.3">
      <c r="BF135" s="54">
        <v>4036</v>
      </c>
      <c r="BG135" s="54">
        <v>2</v>
      </c>
      <c r="BH135" s="55">
        <v>0.64652777777777781</v>
      </c>
    </row>
    <row r="136" spans="1:103" ht="14.1" customHeight="1" x14ac:dyDescent="0.3">
      <c r="A136" s="7" t="s">
        <v>357</v>
      </c>
      <c r="B136" s="20">
        <v>0</v>
      </c>
      <c r="C136" s="20">
        <v>0</v>
      </c>
      <c r="D136" s="20">
        <v>1</v>
      </c>
      <c r="E136" s="20">
        <v>1</v>
      </c>
      <c r="F136" s="20">
        <v>1</v>
      </c>
      <c r="G136" s="20">
        <v>2.4</v>
      </c>
      <c r="H136" s="20">
        <v>1.8</v>
      </c>
      <c r="I136" s="20">
        <v>4.5</v>
      </c>
      <c r="J136" s="20">
        <v>4.8000000000000007</v>
      </c>
      <c r="K136" s="20">
        <v>1.4</v>
      </c>
      <c r="L136" s="20">
        <v>0.8</v>
      </c>
      <c r="M136" s="20">
        <v>1.4</v>
      </c>
      <c r="N136" s="20">
        <v>2.8</v>
      </c>
      <c r="O136" s="20">
        <v>1.4</v>
      </c>
      <c r="P136" s="20">
        <v>6.8000000000000007</v>
      </c>
      <c r="Q136" s="20">
        <v>7.2</v>
      </c>
      <c r="R136" s="20">
        <v>2.2000000000000002</v>
      </c>
      <c r="S136" s="20">
        <v>7.4</v>
      </c>
      <c r="T136" s="20">
        <v>2.8</v>
      </c>
      <c r="U136" s="20">
        <v>3.4</v>
      </c>
      <c r="V136" s="20">
        <v>2</v>
      </c>
      <c r="W136" s="20">
        <v>0.8</v>
      </c>
      <c r="X136" s="20">
        <v>2</v>
      </c>
      <c r="Y136" s="20">
        <v>1.4</v>
      </c>
      <c r="Z136" s="20">
        <v>2.4</v>
      </c>
      <c r="AA136" s="20">
        <v>0.4</v>
      </c>
      <c r="AB136" s="20">
        <v>0.4</v>
      </c>
      <c r="AC136" s="20">
        <v>0.4</v>
      </c>
      <c r="AD136" s="20">
        <v>2.2000000000000002</v>
      </c>
      <c r="AE136" s="20">
        <v>1.4</v>
      </c>
      <c r="AF136" s="20">
        <v>0</v>
      </c>
      <c r="AG136" s="20">
        <v>0.4</v>
      </c>
      <c r="AH136" s="20">
        <v>1.4</v>
      </c>
      <c r="AI136" s="20">
        <v>2.4</v>
      </c>
      <c r="AJ136" s="20">
        <v>0</v>
      </c>
      <c r="BF136" s="52">
        <v>4037</v>
      </c>
      <c r="BG136" s="52">
        <v>1</v>
      </c>
      <c r="BH136" s="53">
        <v>0.66736111111111107</v>
      </c>
    </row>
    <row r="137" spans="1:103" ht="14.1" customHeight="1" x14ac:dyDescent="0.3">
      <c r="A137" s="7" t="s">
        <v>358</v>
      </c>
      <c r="B137" s="20">
        <v>1</v>
      </c>
      <c r="C137" s="20">
        <v>0.4</v>
      </c>
      <c r="D137" s="20">
        <v>2.4</v>
      </c>
      <c r="E137" s="20">
        <v>1.4</v>
      </c>
      <c r="F137" s="20">
        <v>2</v>
      </c>
      <c r="G137" s="20">
        <v>7.4</v>
      </c>
      <c r="H137" s="20">
        <v>5</v>
      </c>
      <c r="I137" s="20">
        <v>7</v>
      </c>
      <c r="J137" s="20">
        <v>7</v>
      </c>
      <c r="K137" s="20">
        <v>5</v>
      </c>
      <c r="L137" s="20">
        <v>4.6000000000000014</v>
      </c>
      <c r="M137" s="20">
        <v>5</v>
      </c>
      <c r="N137" s="20">
        <v>8</v>
      </c>
      <c r="O137" s="20">
        <v>6.6000000000000014</v>
      </c>
      <c r="P137" s="20">
        <v>10.4</v>
      </c>
      <c r="Q137" s="20">
        <v>10.6</v>
      </c>
      <c r="R137" s="20">
        <v>2.6</v>
      </c>
      <c r="S137" s="20">
        <v>9.2000000000000011</v>
      </c>
      <c r="T137" s="20">
        <v>4.8000000000000007</v>
      </c>
      <c r="U137" s="20">
        <v>6.6000000000000014</v>
      </c>
      <c r="V137" s="20">
        <v>2.4</v>
      </c>
      <c r="W137" s="20">
        <v>4</v>
      </c>
      <c r="X137" s="20">
        <v>4.4000000000000004</v>
      </c>
      <c r="Y137" s="20">
        <v>2.8</v>
      </c>
      <c r="Z137" s="20">
        <v>5.4</v>
      </c>
      <c r="AA137" s="20">
        <v>5</v>
      </c>
      <c r="AB137" s="20">
        <v>1.4</v>
      </c>
      <c r="AC137" s="20">
        <v>0.8</v>
      </c>
      <c r="AD137" s="20">
        <v>3.4</v>
      </c>
      <c r="AE137" s="20">
        <v>1.4</v>
      </c>
      <c r="AF137" s="20">
        <v>0.8</v>
      </c>
      <c r="AG137" s="20">
        <v>0.4</v>
      </c>
      <c r="AH137" s="20">
        <v>2.4</v>
      </c>
      <c r="AI137" s="20">
        <v>2.4</v>
      </c>
      <c r="AJ137" s="20">
        <v>0</v>
      </c>
      <c r="BF137" s="54">
        <v>4038</v>
      </c>
      <c r="BG137" s="54">
        <v>2</v>
      </c>
      <c r="BH137" s="55">
        <v>0.66736111111111107</v>
      </c>
    </row>
    <row r="138" spans="1:103" ht="14.1" customHeight="1" x14ac:dyDescent="0.3">
      <c r="A138" s="7" t="s">
        <v>359</v>
      </c>
      <c r="B138" s="20">
        <v>1.4</v>
      </c>
      <c r="C138" s="20">
        <v>1</v>
      </c>
      <c r="D138" s="20">
        <v>3</v>
      </c>
      <c r="E138" s="20">
        <v>2.4</v>
      </c>
      <c r="F138" s="20">
        <v>3</v>
      </c>
      <c r="G138" s="20">
        <v>10.8</v>
      </c>
      <c r="H138" s="20">
        <v>7</v>
      </c>
      <c r="I138" s="20">
        <v>8</v>
      </c>
      <c r="J138" s="20">
        <v>8.4</v>
      </c>
      <c r="K138" s="20">
        <v>8.8000000000000007</v>
      </c>
      <c r="L138" s="20">
        <v>7.9</v>
      </c>
      <c r="M138" s="20">
        <v>9.2000000000000011</v>
      </c>
      <c r="N138" s="20">
        <v>11.4</v>
      </c>
      <c r="O138" s="20">
        <v>13.6</v>
      </c>
      <c r="P138" s="20">
        <v>16.7</v>
      </c>
      <c r="Q138" s="20">
        <v>13.6</v>
      </c>
      <c r="R138" s="20">
        <v>5.2</v>
      </c>
      <c r="S138" s="20">
        <v>10.4</v>
      </c>
      <c r="T138" s="20">
        <v>6.4</v>
      </c>
      <c r="U138" s="20">
        <v>8.2000000000000011</v>
      </c>
      <c r="V138" s="20">
        <v>4.4000000000000004</v>
      </c>
      <c r="W138" s="20">
        <v>5.8000000000000007</v>
      </c>
      <c r="X138" s="20">
        <v>5.8000000000000007</v>
      </c>
      <c r="Y138" s="20">
        <v>5</v>
      </c>
      <c r="Z138" s="20">
        <v>8</v>
      </c>
      <c r="AA138" s="20">
        <v>5.6000000000000014</v>
      </c>
      <c r="AB138" s="20">
        <v>4</v>
      </c>
      <c r="AC138" s="20">
        <v>0.8</v>
      </c>
      <c r="AD138" s="20">
        <v>3.4</v>
      </c>
      <c r="AE138" s="20">
        <v>3.4</v>
      </c>
      <c r="AF138" s="20">
        <v>0.8</v>
      </c>
      <c r="AG138" s="20">
        <v>1</v>
      </c>
      <c r="AH138" s="20">
        <v>3.4</v>
      </c>
      <c r="AI138" s="20">
        <v>3.4</v>
      </c>
      <c r="AJ138" s="20">
        <v>0</v>
      </c>
      <c r="BF138" s="52">
        <v>4039</v>
      </c>
      <c r="BG138" s="52">
        <v>1</v>
      </c>
      <c r="BH138" s="53">
        <v>0.68819444444444444</v>
      </c>
    </row>
    <row r="139" spans="1:103" ht="14.1" customHeight="1" x14ac:dyDescent="0.3">
      <c r="A139" s="7" t="s">
        <v>360</v>
      </c>
      <c r="B139" s="20">
        <v>1.4</v>
      </c>
      <c r="C139" s="20">
        <v>1</v>
      </c>
      <c r="D139" s="20">
        <v>3.4</v>
      </c>
      <c r="E139" s="20">
        <v>2.4</v>
      </c>
      <c r="F139" s="20">
        <v>3.4</v>
      </c>
      <c r="G139" s="20">
        <v>11.2</v>
      </c>
      <c r="H139" s="20">
        <v>8.6</v>
      </c>
      <c r="I139" s="20">
        <v>8</v>
      </c>
      <c r="J139" s="20">
        <v>9.4</v>
      </c>
      <c r="K139" s="20">
        <v>9.2000000000000011</v>
      </c>
      <c r="L139" s="20">
        <v>11.7</v>
      </c>
      <c r="M139" s="20">
        <v>13.4</v>
      </c>
      <c r="N139" s="20">
        <v>13.6</v>
      </c>
      <c r="O139" s="20">
        <v>17.399999999999999</v>
      </c>
      <c r="P139" s="20">
        <v>18.7</v>
      </c>
      <c r="Q139" s="20">
        <v>17.399999999999999</v>
      </c>
      <c r="R139" s="20">
        <v>6.8000000000000007</v>
      </c>
      <c r="S139" s="20">
        <v>12.8</v>
      </c>
      <c r="T139" s="20">
        <v>7.8000000000000007</v>
      </c>
      <c r="U139" s="20">
        <v>9.6000000000000014</v>
      </c>
      <c r="V139" s="20">
        <v>4.4000000000000004</v>
      </c>
      <c r="W139" s="20">
        <v>7.2</v>
      </c>
      <c r="X139" s="20">
        <v>5.8000000000000007</v>
      </c>
      <c r="Y139" s="20">
        <v>5</v>
      </c>
      <c r="Z139" s="20">
        <v>10.8</v>
      </c>
      <c r="AA139" s="20">
        <v>5.6000000000000014</v>
      </c>
      <c r="AB139" s="20">
        <v>5.4</v>
      </c>
      <c r="AC139" s="20">
        <v>0.8</v>
      </c>
      <c r="AD139" s="20">
        <v>4.4000000000000004</v>
      </c>
      <c r="AE139" s="20">
        <v>3.4</v>
      </c>
      <c r="AF139" s="20">
        <v>1.4</v>
      </c>
      <c r="AG139" s="20">
        <v>1</v>
      </c>
      <c r="AH139" s="20">
        <v>3.4</v>
      </c>
      <c r="AI139" s="20">
        <v>4.2</v>
      </c>
      <c r="AJ139" s="20">
        <v>0</v>
      </c>
      <c r="BF139" s="54">
        <v>4040</v>
      </c>
      <c r="BG139" s="54">
        <v>2</v>
      </c>
      <c r="BH139" s="55">
        <v>0.68819444444444444</v>
      </c>
    </row>
    <row r="140" spans="1:103" ht="14.1" customHeight="1" x14ac:dyDescent="0.3">
      <c r="A140" s="7" t="s">
        <v>361</v>
      </c>
      <c r="B140" s="20">
        <v>1.4</v>
      </c>
      <c r="C140" s="20">
        <v>1</v>
      </c>
      <c r="D140" s="20">
        <v>3.4</v>
      </c>
      <c r="E140" s="20">
        <v>2.4</v>
      </c>
      <c r="F140" s="20">
        <v>4.4000000000000004</v>
      </c>
      <c r="G140" s="20">
        <v>11.2</v>
      </c>
      <c r="H140" s="20">
        <v>10.199999999999999</v>
      </c>
      <c r="I140" s="20">
        <v>9.5</v>
      </c>
      <c r="J140" s="20">
        <v>10.199999999999999</v>
      </c>
      <c r="K140" s="20">
        <v>12</v>
      </c>
      <c r="L140" s="20">
        <v>11.7</v>
      </c>
      <c r="M140" s="20">
        <v>14.4</v>
      </c>
      <c r="N140" s="20">
        <v>14</v>
      </c>
      <c r="O140" s="20">
        <v>17.399999999999999</v>
      </c>
      <c r="P140" s="20">
        <v>19.3</v>
      </c>
      <c r="Q140" s="20">
        <v>17.899999999999999</v>
      </c>
      <c r="R140" s="20">
        <v>8</v>
      </c>
      <c r="S140" s="20">
        <v>12.8</v>
      </c>
      <c r="T140" s="20">
        <v>7.2</v>
      </c>
      <c r="U140" s="20">
        <v>10</v>
      </c>
      <c r="V140" s="20">
        <v>4.4000000000000004</v>
      </c>
      <c r="W140" s="20">
        <v>7.2</v>
      </c>
      <c r="X140" s="20">
        <v>5.8000000000000007</v>
      </c>
      <c r="Y140" s="20">
        <v>5</v>
      </c>
      <c r="Z140" s="20">
        <v>11.6</v>
      </c>
      <c r="AA140" s="20">
        <v>5.6000000000000014</v>
      </c>
      <c r="AB140" s="20">
        <v>5.4</v>
      </c>
      <c r="AC140" s="20">
        <v>0.8</v>
      </c>
      <c r="AD140" s="20">
        <v>4.4000000000000004</v>
      </c>
      <c r="AE140" s="20">
        <v>3.8</v>
      </c>
      <c r="AF140" s="20">
        <v>1.4</v>
      </c>
      <c r="AG140" s="20">
        <v>1.8</v>
      </c>
      <c r="AH140" s="20">
        <v>3.4</v>
      </c>
      <c r="AI140" s="20">
        <v>4.8000000000000007</v>
      </c>
      <c r="AJ140" s="20">
        <v>0</v>
      </c>
      <c r="BF140" s="52">
        <v>4041</v>
      </c>
      <c r="BG140" s="52">
        <v>1</v>
      </c>
      <c r="BH140" s="53">
        <v>0.7090277777777777</v>
      </c>
    </row>
    <row r="141" spans="1:103" ht="14.1" customHeight="1" x14ac:dyDescent="0.3">
      <c r="A141" s="7" t="s">
        <v>362</v>
      </c>
      <c r="B141" s="20">
        <v>1.4</v>
      </c>
      <c r="C141" s="20">
        <v>1</v>
      </c>
      <c r="D141" s="20">
        <v>3.4</v>
      </c>
      <c r="E141" s="20">
        <v>2.4</v>
      </c>
      <c r="F141" s="20">
        <v>4.4000000000000004</v>
      </c>
      <c r="G141" s="20">
        <v>11.2</v>
      </c>
      <c r="H141" s="20">
        <v>10.199999999999999</v>
      </c>
      <c r="I141" s="20">
        <v>11.7</v>
      </c>
      <c r="J141" s="20">
        <v>11.6</v>
      </c>
      <c r="K141" s="20">
        <v>12.8</v>
      </c>
      <c r="L141" s="20">
        <v>12.1</v>
      </c>
      <c r="M141" s="20">
        <v>17.100000000000001</v>
      </c>
      <c r="N141" s="20">
        <v>17.8</v>
      </c>
      <c r="O141" s="20">
        <v>22.3</v>
      </c>
      <c r="P141" s="20">
        <v>22.3</v>
      </c>
      <c r="Q141" s="20">
        <v>17.899999999999999</v>
      </c>
      <c r="R141" s="20">
        <v>8</v>
      </c>
      <c r="S141" s="20">
        <v>14.8</v>
      </c>
      <c r="T141" s="20">
        <v>9.2000000000000011</v>
      </c>
      <c r="U141" s="20">
        <v>10.6</v>
      </c>
      <c r="V141" s="20">
        <v>5.8000000000000007</v>
      </c>
      <c r="W141" s="20">
        <v>8</v>
      </c>
      <c r="X141" s="20">
        <v>7.8000000000000007</v>
      </c>
      <c r="Y141" s="20">
        <v>5</v>
      </c>
      <c r="Z141" s="20">
        <v>12.2</v>
      </c>
      <c r="AA141" s="20">
        <v>5.6000000000000014</v>
      </c>
      <c r="AB141" s="20">
        <v>5.8000000000000007</v>
      </c>
      <c r="AC141" s="20">
        <v>2</v>
      </c>
      <c r="AD141" s="20">
        <v>4.4000000000000004</v>
      </c>
      <c r="AE141" s="20">
        <v>3.8</v>
      </c>
      <c r="AF141" s="20">
        <v>2.4</v>
      </c>
      <c r="AG141" s="20">
        <v>1.8</v>
      </c>
      <c r="AH141" s="20">
        <v>4.4000000000000004</v>
      </c>
      <c r="AI141" s="20">
        <v>4.8000000000000007</v>
      </c>
      <c r="AJ141" s="20">
        <v>0</v>
      </c>
      <c r="BF141" s="54">
        <v>4042</v>
      </c>
      <c r="BG141" s="54">
        <v>2</v>
      </c>
      <c r="BH141" s="55">
        <v>0.71111111111111114</v>
      </c>
    </row>
    <row r="142" spans="1:103" ht="14.1" customHeight="1" x14ac:dyDescent="0.3">
      <c r="A142" s="7" t="s">
        <v>363</v>
      </c>
      <c r="B142" s="20">
        <v>1.4</v>
      </c>
      <c r="C142" s="20">
        <v>1</v>
      </c>
      <c r="D142" s="20">
        <v>3.4</v>
      </c>
      <c r="E142" s="20">
        <v>4.4000000000000004</v>
      </c>
      <c r="F142" s="20">
        <v>5.2</v>
      </c>
      <c r="G142" s="20">
        <v>12.8</v>
      </c>
      <c r="H142" s="20">
        <v>14.4</v>
      </c>
      <c r="I142" s="20">
        <v>13.5</v>
      </c>
      <c r="J142" s="20">
        <v>15.6</v>
      </c>
      <c r="K142" s="20">
        <v>14.2</v>
      </c>
      <c r="L142" s="20">
        <v>13.7</v>
      </c>
      <c r="M142" s="20">
        <v>18.899999999999999</v>
      </c>
      <c r="N142" s="20">
        <v>18.8</v>
      </c>
      <c r="O142" s="20">
        <v>24</v>
      </c>
      <c r="P142" s="20">
        <v>23.5</v>
      </c>
      <c r="Q142" s="20">
        <v>20.7</v>
      </c>
      <c r="R142" s="20">
        <v>9.2000000000000011</v>
      </c>
      <c r="S142" s="20">
        <v>15.6</v>
      </c>
      <c r="T142" s="20">
        <v>9.2000000000000011</v>
      </c>
      <c r="U142" s="20">
        <v>10.6</v>
      </c>
      <c r="V142" s="20">
        <v>5.8000000000000007</v>
      </c>
      <c r="W142" s="20">
        <v>8.8000000000000007</v>
      </c>
      <c r="X142" s="20">
        <v>7.8000000000000007</v>
      </c>
      <c r="Y142" s="20">
        <v>6.2</v>
      </c>
      <c r="Z142" s="20">
        <v>12.2</v>
      </c>
      <c r="AA142" s="20">
        <v>9.2000000000000011</v>
      </c>
      <c r="AB142" s="20">
        <v>7.4</v>
      </c>
      <c r="AC142" s="20">
        <v>2.4</v>
      </c>
      <c r="AD142" s="20">
        <v>4.4000000000000004</v>
      </c>
      <c r="AE142" s="20">
        <v>4.4000000000000004</v>
      </c>
      <c r="AF142" s="20">
        <v>5</v>
      </c>
      <c r="AG142" s="20">
        <v>1.8</v>
      </c>
      <c r="AH142" s="20">
        <v>4.4000000000000004</v>
      </c>
      <c r="AI142" s="20">
        <v>6.2</v>
      </c>
      <c r="AJ142" s="20">
        <v>0</v>
      </c>
      <c r="BF142" s="52">
        <v>4043</v>
      </c>
      <c r="BG142" s="52">
        <v>1</v>
      </c>
      <c r="BH142" s="53">
        <v>0.72986111111111107</v>
      </c>
    </row>
    <row r="143" spans="1:103" ht="14.1" customHeight="1" x14ac:dyDescent="0.3">
      <c r="A143" s="7" t="s">
        <v>364</v>
      </c>
      <c r="B143" s="20">
        <v>1.4</v>
      </c>
      <c r="C143" s="20">
        <v>1.4</v>
      </c>
      <c r="D143" s="20">
        <v>3.4</v>
      </c>
      <c r="E143" s="20">
        <v>4.4000000000000004</v>
      </c>
      <c r="F143" s="20">
        <v>5.2</v>
      </c>
      <c r="G143" s="20">
        <v>13.4</v>
      </c>
      <c r="H143" s="20">
        <v>14.4</v>
      </c>
      <c r="I143" s="20">
        <v>15.1</v>
      </c>
      <c r="J143" s="20">
        <v>21.6</v>
      </c>
      <c r="K143" s="20">
        <v>15.4</v>
      </c>
      <c r="L143" s="20">
        <v>13.7</v>
      </c>
      <c r="M143" s="20">
        <v>20.100000000000001</v>
      </c>
      <c r="N143" s="20">
        <v>20</v>
      </c>
      <c r="O143" s="20">
        <v>26.4</v>
      </c>
      <c r="P143" s="20">
        <v>24.3</v>
      </c>
      <c r="Q143" s="20">
        <v>20.7</v>
      </c>
      <c r="R143" s="20">
        <v>8.6</v>
      </c>
      <c r="S143" s="20">
        <v>15.6</v>
      </c>
      <c r="T143" s="20">
        <v>10.199999999999999</v>
      </c>
      <c r="U143" s="20">
        <v>11</v>
      </c>
      <c r="V143" s="20">
        <v>6.4</v>
      </c>
      <c r="W143" s="20">
        <v>10.4</v>
      </c>
      <c r="X143" s="20">
        <v>9</v>
      </c>
      <c r="Y143" s="20">
        <v>8</v>
      </c>
      <c r="Z143" s="20">
        <v>14</v>
      </c>
      <c r="AA143" s="20">
        <v>9.8000000000000007</v>
      </c>
      <c r="AB143" s="20">
        <v>9.4</v>
      </c>
      <c r="AC143" s="20">
        <v>3.4</v>
      </c>
      <c r="AD143" s="20">
        <v>4.4000000000000004</v>
      </c>
      <c r="AE143" s="20">
        <v>4.4000000000000004</v>
      </c>
      <c r="AF143" s="20">
        <v>5</v>
      </c>
      <c r="AG143" s="20">
        <v>1.8</v>
      </c>
      <c r="AH143" s="20">
        <v>4.8000000000000007</v>
      </c>
      <c r="AI143" s="20">
        <v>7.2</v>
      </c>
      <c r="AJ143" s="20">
        <v>1</v>
      </c>
      <c r="BF143" s="54">
        <v>4044</v>
      </c>
      <c r="BG143" s="54">
        <v>2</v>
      </c>
      <c r="BH143" s="55">
        <v>0.73263888888888884</v>
      </c>
    </row>
    <row r="144" spans="1:103" ht="14.1" customHeight="1" x14ac:dyDescent="0.3">
      <c r="A144" s="7" t="s">
        <v>365</v>
      </c>
      <c r="B144" s="20">
        <v>1.4</v>
      </c>
      <c r="C144" s="20">
        <v>1.4</v>
      </c>
      <c r="D144" s="20">
        <v>3.8</v>
      </c>
      <c r="E144" s="20">
        <v>4.4000000000000004</v>
      </c>
      <c r="F144" s="20">
        <v>5.8000000000000007</v>
      </c>
      <c r="G144" s="20">
        <v>13.4</v>
      </c>
      <c r="H144" s="20">
        <v>14.4</v>
      </c>
      <c r="I144" s="20">
        <v>15.1</v>
      </c>
      <c r="J144" s="20">
        <v>21.6</v>
      </c>
      <c r="K144" s="20">
        <v>15.4</v>
      </c>
      <c r="L144" s="20">
        <v>13.7</v>
      </c>
      <c r="M144" s="20">
        <v>20.5</v>
      </c>
      <c r="N144" s="20">
        <v>20.8</v>
      </c>
      <c r="O144" s="20">
        <v>26.8</v>
      </c>
      <c r="P144" s="20">
        <v>25.1</v>
      </c>
      <c r="Q144" s="20">
        <v>20.7</v>
      </c>
      <c r="R144" s="20">
        <v>9.8000000000000007</v>
      </c>
      <c r="S144" s="20">
        <v>15.6</v>
      </c>
      <c r="T144" s="20">
        <v>10.8</v>
      </c>
      <c r="U144" s="20">
        <v>13</v>
      </c>
      <c r="V144" s="20">
        <v>6.4</v>
      </c>
      <c r="W144" s="20">
        <v>10.8</v>
      </c>
      <c r="X144" s="20">
        <v>9</v>
      </c>
      <c r="Y144" s="20">
        <v>8</v>
      </c>
      <c r="Z144" s="20">
        <v>14</v>
      </c>
      <c r="AA144" s="20">
        <v>10.199999999999999</v>
      </c>
      <c r="AB144" s="20">
        <v>9.8000000000000007</v>
      </c>
      <c r="AC144" s="20">
        <v>3.4</v>
      </c>
      <c r="AD144" s="20">
        <v>4.4000000000000004</v>
      </c>
      <c r="AE144" s="20">
        <v>4.4000000000000004</v>
      </c>
      <c r="AF144" s="20">
        <v>5</v>
      </c>
      <c r="AG144" s="20">
        <v>1.8</v>
      </c>
      <c r="AH144" s="20">
        <v>4.8000000000000007</v>
      </c>
      <c r="AI144" s="20">
        <v>9</v>
      </c>
      <c r="AJ144" s="20">
        <v>1</v>
      </c>
      <c r="BF144" s="52">
        <v>4045</v>
      </c>
      <c r="BG144" s="52">
        <v>1</v>
      </c>
      <c r="BH144" s="53">
        <v>0.75208333333333333</v>
      </c>
    </row>
    <row r="145" spans="1:60" ht="14.1" customHeight="1" x14ac:dyDescent="0.3">
      <c r="A145" s="7" t="s">
        <v>366</v>
      </c>
      <c r="B145" s="20">
        <v>3</v>
      </c>
      <c r="C145" s="20">
        <v>1.4</v>
      </c>
      <c r="D145" s="20">
        <v>3.2</v>
      </c>
      <c r="E145" s="20">
        <v>3.8</v>
      </c>
      <c r="F145" s="20">
        <v>5.5</v>
      </c>
      <c r="G145" s="20">
        <v>10.4</v>
      </c>
      <c r="H145" s="20">
        <v>12.8</v>
      </c>
      <c r="I145" s="20">
        <v>12.1</v>
      </c>
      <c r="J145" s="20">
        <v>18.899999999999999</v>
      </c>
      <c r="K145" s="20">
        <v>15</v>
      </c>
      <c r="L145" s="20">
        <v>11.9</v>
      </c>
      <c r="M145" s="20">
        <v>17.399999999999999</v>
      </c>
      <c r="N145" s="20">
        <v>12.4</v>
      </c>
      <c r="O145" s="20">
        <v>23.9</v>
      </c>
      <c r="P145" s="20">
        <v>22.6</v>
      </c>
      <c r="Q145" s="20">
        <v>20.3</v>
      </c>
      <c r="R145" s="20">
        <v>8.2000000000000011</v>
      </c>
      <c r="S145" s="20">
        <v>12.4</v>
      </c>
      <c r="T145" s="20">
        <v>7</v>
      </c>
      <c r="U145" s="20">
        <v>14.2</v>
      </c>
      <c r="V145" s="20">
        <v>6.8000000000000007</v>
      </c>
      <c r="W145" s="20">
        <v>11.6</v>
      </c>
      <c r="X145" s="20">
        <v>10.4</v>
      </c>
      <c r="Y145" s="20">
        <v>7.8000000000000007</v>
      </c>
      <c r="Z145" s="20">
        <v>12.4</v>
      </c>
      <c r="AA145" s="20">
        <v>10.1</v>
      </c>
      <c r="AB145" s="20">
        <v>9</v>
      </c>
      <c r="AC145" s="20">
        <v>4.6000000000000014</v>
      </c>
      <c r="AD145" s="20">
        <v>4.8000000000000007</v>
      </c>
      <c r="AE145" s="20">
        <v>4.4000000000000004</v>
      </c>
      <c r="AF145" s="20">
        <v>5</v>
      </c>
      <c r="AG145" s="20">
        <v>2</v>
      </c>
      <c r="AH145" s="20">
        <v>4.4000000000000004</v>
      </c>
      <c r="AI145" s="20">
        <v>9.8000000000000007</v>
      </c>
      <c r="AJ145" s="20">
        <v>1.8</v>
      </c>
      <c r="BF145" s="54">
        <v>4046</v>
      </c>
      <c r="BG145" s="54">
        <v>2</v>
      </c>
      <c r="BH145" s="55">
        <v>0.75347222222222221</v>
      </c>
    </row>
    <row r="146" spans="1:60" ht="14.1" customHeight="1" x14ac:dyDescent="0.3">
      <c r="A146" s="7" t="s">
        <v>367</v>
      </c>
      <c r="B146" s="20">
        <v>3</v>
      </c>
      <c r="C146" s="20">
        <v>1.4</v>
      </c>
      <c r="D146" s="20">
        <v>3.2</v>
      </c>
      <c r="E146" s="20">
        <v>3.6</v>
      </c>
      <c r="F146" s="20">
        <v>3.1</v>
      </c>
      <c r="G146" s="20">
        <v>6.9</v>
      </c>
      <c r="H146" s="20">
        <v>5.6000000000000014</v>
      </c>
      <c r="I146" s="20">
        <v>5.2</v>
      </c>
      <c r="J146" s="20">
        <v>8.9</v>
      </c>
      <c r="K146" s="20">
        <v>7.8000000000000007</v>
      </c>
      <c r="L146" s="20">
        <v>5.9</v>
      </c>
      <c r="M146" s="20">
        <v>10.7</v>
      </c>
      <c r="N146" s="20">
        <v>10.199999999999999</v>
      </c>
      <c r="O146" s="20">
        <v>10.199999999999999</v>
      </c>
      <c r="P146" s="20">
        <v>16.600000000000001</v>
      </c>
      <c r="Q146" s="20">
        <v>11.3</v>
      </c>
      <c r="R146" s="20">
        <v>4</v>
      </c>
      <c r="S146" s="20">
        <v>4.9000000000000004</v>
      </c>
      <c r="T146" s="20">
        <v>7.4</v>
      </c>
      <c r="U146" s="20">
        <v>10.199999999999999</v>
      </c>
      <c r="V146" s="20">
        <v>8.1</v>
      </c>
      <c r="W146" s="20">
        <v>17</v>
      </c>
      <c r="X146" s="20">
        <v>7.4</v>
      </c>
      <c r="Y146" s="20">
        <v>6.2</v>
      </c>
      <c r="Z146" s="20">
        <v>9.2000000000000011</v>
      </c>
      <c r="AA146" s="20">
        <v>9.5</v>
      </c>
      <c r="AB146" s="20">
        <v>8.2000000000000011</v>
      </c>
      <c r="AC146" s="20">
        <v>4.6000000000000014</v>
      </c>
      <c r="AD146" s="20">
        <v>6.4</v>
      </c>
      <c r="AE146" s="20">
        <v>3.4</v>
      </c>
      <c r="AF146" s="20">
        <v>5.8000000000000007</v>
      </c>
      <c r="AG146" s="20">
        <v>3.8</v>
      </c>
      <c r="AH146" s="20">
        <v>4.8000000000000007</v>
      </c>
      <c r="AI146" s="20">
        <v>9</v>
      </c>
      <c r="AJ146" s="20">
        <v>2.6</v>
      </c>
      <c r="BF146" s="52">
        <v>4047</v>
      </c>
      <c r="BG146" s="52">
        <v>1</v>
      </c>
      <c r="BH146" s="53">
        <v>0.7729166666666667</v>
      </c>
    </row>
    <row r="147" spans="1:60" ht="14.1" customHeight="1" x14ac:dyDescent="0.3">
      <c r="A147" s="7" t="s">
        <v>368</v>
      </c>
      <c r="B147" s="20">
        <v>3.4</v>
      </c>
      <c r="C147" s="20">
        <v>1.4</v>
      </c>
      <c r="D147" s="20">
        <v>2.8</v>
      </c>
      <c r="E147" s="20">
        <v>3.6</v>
      </c>
      <c r="F147" s="20">
        <v>4.2</v>
      </c>
      <c r="G147" s="20">
        <v>7.6000000000000014</v>
      </c>
      <c r="H147" s="20">
        <v>5.6000000000000014</v>
      </c>
      <c r="I147" s="20">
        <v>5.6000000000000014</v>
      </c>
      <c r="J147" s="20">
        <v>5.6000000000000014</v>
      </c>
      <c r="K147" s="20">
        <v>7.8000000000000007</v>
      </c>
      <c r="L147" s="20">
        <v>6.2</v>
      </c>
      <c r="M147" s="20">
        <v>11.7</v>
      </c>
      <c r="N147" s="20">
        <v>9</v>
      </c>
      <c r="O147" s="20">
        <v>8.6</v>
      </c>
      <c r="P147" s="20">
        <v>18.399999999999999</v>
      </c>
      <c r="Q147" s="20">
        <v>13.6</v>
      </c>
      <c r="R147" s="20">
        <v>4.4000000000000004</v>
      </c>
      <c r="S147" s="20">
        <v>4.9000000000000004</v>
      </c>
      <c r="T147" s="20">
        <v>8.8000000000000007</v>
      </c>
      <c r="U147" s="20">
        <v>10.9</v>
      </c>
      <c r="V147" s="20">
        <v>9.5</v>
      </c>
      <c r="W147" s="20">
        <v>16.600000000000001</v>
      </c>
      <c r="X147" s="20">
        <v>5.6000000000000014</v>
      </c>
      <c r="Y147" s="20">
        <v>5.4</v>
      </c>
      <c r="Z147" s="20">
        <v>11.8</v>
      </c>
      <c r="AA147" s="20">
        <v>9.1</v>
      </c>
      <c r="AB147" s="20">
        <v>10.6</v>
      </c>
      <c r="AC147" s="20">
        <v>6</v>
      </c>
      <c r="AD147" s="20">
        <v>6.4</v>
      </c>
      <c r="AE147" s="20">
        <v>4.8000000000000007</v>
      </c>
      <c r="AF147" s="20">
        <v>8</v>
      </c>
      <c r="AG147" s="20">
        <v>5.8000000000000007</v>
      </c>
      <c r="AH147" s="20">
        <v>6</v>
      </c>
      <c r="AI147" s="20">
        <v>9.8000000000000007</v>
      </c>
      <c r="AJ147" s="20">
        <v>3.2</v>
      </c>
      <c r="BF147" s="54">
        <v>4048</v>
      </c>
      <c r="BG147" s="54">
        <v>2</v>
      </c>
      <c r="BH147" s="55">
        <v>0.76388888888888884</v>
      </c>
    </row>
    <row r="148" spans="1:60" ht="14.1" customHeight="1" x14ac:dyDescent="0.3">
      <c r="A148" s="7" t="s">
        <v>369</v>
      </c>
      <c r="B148" s="20">
        <v>4</v>
      </c>
      <c r="C148" s="20">
        <v>1.4</v>
      </c>
      <c r="D148" s="20">
        <v>2.8</v>
      </c>
      <c r="E148" s="20">
        <v>3.2</v>
      </c>
      <c r="F148" s="20">
        <v>4.1000000000000014</v>
      </c>
      <c r="G148" s="20">
        <v>7.6000000000000014</v>
      </c>
      <c r="H148" s="20">
        <v>5.6000000000000014</v>
      </c>
      <c r="I148" s="20">
        <v>6.2</v>
      </c>
      <c r="J148" s="20">
        <v>5.5</v>
      </c>
      <c r="K148" s="20">
        <v>7.8000000000000007</v>
      </c>
      <c r="L148" s="20">
        <v>6.2</v>
      </c>
      <c r="M148" s="20">
        <v>17.600000000000001</v>
      </c>
      <c r="N148" s="20">
        <v>8.5</v>
      </c>
      <c r="O148" s="20">
        <v>8.3000000000000007</v>
      </c>
      <c r="P148" s="20">
        <v>18</v>
      </c>
      <c r="Q148" s="20">
        <v>17.3</v>
      </c>
      <c r="R148" s="20">
        <v>7.4</v>
      </c>
      <c r="S148" s="20">
        <v>7.5</v>
      </c>
      <c r="T148" s="20">
        <v>10.8</v>
      </c>
      <c r="U148" s="20">
        <v>10.9</v>
      </c>
      <c r="V148" s="20">
        <v>9.1</v>
      </c>
      <c r="W148" s="20">
        <v>17.8</v>
      </c>
      <c r="X148" s="20">
        <v>6.6000000000000014</v>
      </c>
      <c r="Y148" s="20">
        <v>5.4</v>
      </c>
      <c r="Z148" s="20">
        <v>11.8</v>
      </c>
      <c r="AA148" s="20">
        <v>8.8000000000000007</v>
      </c>
      <c r="AB148" s="20">
        <v>10.5</v>
      </c>
      <c r="AC148" s="20">
        <v>7.6000000000000014</v>
      </c>
      <c r="AD148" s="20">
        <v>6.8000000000000007</v>
      </c>
      <c r="AE148" s="20">
        <v>4.8000000000000007</v>
      </c>
      <c r="AF148" s="20">
        <v>9</v>
      </c>
      <c r="AG148" s="20">
        <v>5.8000000000000007</v>
      </c>
      <c r="AH148" s="20">
        <v>5</v>
      </c>
      <c r="AI148" s="20">
        <v>12.2</v>
      </c>
      <c r="AJ148" s="20">
        <v>3.2</v>
      </c>
      <c r="BF148" s="52">
        <v>4049</v>
      </c>
      <c r="BG148" s="52">
        <v>1</v>
      </c>
      <c r="BH148" s="53">
        <v>0.79513888888888884</v>
      </c>
    </row>
    <row r="149" spans="1:60" ht="14.1" customHeight="1" x14ac:dyDescent="0.3">
      <c r="A149" s="50" t="s">
        <v>325</v>
      </c>
      <c r="B149" s="51">
        <v>6.6000000000000014</v>
      </c>
      <c r="C149" s="51">
        <v>10.6</v>
      </c>
      <c r="D149" s="51">
        <v>13.6</v>
      </c>
      <c r="E149" s="51">
        <v>34.6</v>
      </c>
      <c r="F149" s="51">
        <v>28.2</v>
      </c>
      <c r="G149" s="51">
        <v>27.4</v>
      </c>
      <c r="H149" s="51">
        <v>18.8</v>
      </c>
      <c r="I149" s="51">
        <v>18.3</v>
      </c>
      <c r="J149" s="51">
        <v>21.8</v>
      </c>
      <c r="K149" s="51">
        <v>23.4</v>
      </c>
      <c r="L149" s="51">
        <v>21</v>
      </c>
      <c r="M149" s="51">
        <v>22</v>
      </c>
      <c r="N149" s="51">
        <v>31</v>
      </c>
      <c r="O149" s="51">
        <v>16.600000000000001</v>
      </c>
      <c r="P149" s="51">
        <v>23.6</v>
      </c>
      <c r="Q149" s="51">
        <v>33.700000000000003</v>
      </c>
      <c r="R149" s="51">
        <v>26.2</v>
      </c>
      <c r="S149" s="51">
        <v>21.2</v>
      </c>
      <c r="T149" s="51">
        <v>27.2</v>
      </c>
      <c r="U149" s="51">
        <v>28.2</v>
      </c>
      <c r="V149" s="51">
        <v>33.200000000000003</v>
      </c>
      <c r="W149" s="51">
        <v>23.8</v>
      </c>
      <c r="X149" s="51">
        <v>28.4</v>
      </c>
      <c r="Y149" s="51">
        <v>24</v>
      </c>
      <c r="Z149" s="51">
        <v>28</v>
      </c>
      <c r="AA149" s="51">
        <v>18.2</v>
      </c>
      <c r="AB149" s="51">
        <v>24.4</v>
      </c>
      <c r="AC149" s="51">
        <v>22.6</v>
      </c>
      <c r="AD149" s="51">
        <v>23.2</v>
      </c>
      <c r="AE149" s="51">
        <v>22.2</v>
      </c>
      <c r="AF149" s="51">
        <v>29.4</v>
      </c>
      <c r="AG149" s="51">
        <v>29.4</v>
      </c>
      <c r="AH149" s="51">
        <v>20.8</v>
      </c>
      <c r="AI149" s="51">
        <v>31.9</v>
      </c>
      <c r="AJ149" s="51">
        <v>6.2</v>
      </c>
      <c r="BF149" s="54">
        <v>4050</v>
      </c>
      <c r="BG149" s="54">
        <v>2</v>
      </c>
      <c r="BH149" s="55">
        <v>0.78333333333333333</v>
      </c>
    </row>
    <row r="150" spans="1:60" ht="14.1" customHeight="1" x14ac:dyDescent="0.3">
      <c r="A150" s="7" t="s">
        <v>370</v>
      </c>
      <c r="B150" s="20">
        <v>6.6000000000000014</v>
      </c>
      <c r="C150" s="20">
        <v>11.2</v>
      </c>
      <c r="D150" s="20">
        <v>13.6</v>
      </c>
      <c r="E150" s="20">
        <v>34</v>
      </c>
      <c r="F150" s="20">
        <v>28.2</v>
      </c>
      <c r="G150" s="20">
        <v>28</v>
      </c>
      <c r="H150" s="20">
        <v>19.8</v>
      </c>
      <c r="I150" s="20">
        <v>18.3</v>
      </c>
      <c r="J150" s="20">
        <v>22.8</v>
      </c>
      <c r="K150" s="20">
        <v>23</v>
      </c>
      <c r="L150" s="20">
        <v>21</v>
      </c>
      <c r="M150" s="20">
        <v>21.2</v>
      </c>
      <c r="N150" s="20">
        <v>29.8</v>
      </c>
      <c r="O150" s="20">
        <v>15</v>
      </c>
      <c r="P150" s="20">
        <v>23.6</v>
      </c>
      <c r="Q150" s="20">
        <v>32.799999999999997</v>
      </c>
      <c r="R150" s="20">
        <v>26</v>
      </c>
      <c r="S150" s="20">
        <v>21.2</v>
      </c>
      <c r="T150" s="20">
        <v>27.2</v>
      </c>
      <c r="U150" s="20">
        <v>27.8</v>
      </c>
      <c r="V150" s="20">
        <v>33.200000000000003</v>
      </c>
      <c r="W150" s="20">
        <v>23.8</v>
      </c>
      <c r="X150" s="20">
        <v>28.4</v>
      </c>
      <c r="Y150" s="20">
        <v>24</v>
      </c>
      <c r="Z150" s="20">
        <v>27.6</v>
      </c>
      <c r="AA150" s="20">
        <v>18.2</v>
      </c>
      <c r="AB150" s="20">
        <v>25</v>
      </c>
      <c r="AC150" s="20">
        <v>22.6</v>
      </c>
      <c r="AD150" s="20">
        <v>22.8</v>
      </c>
      <c r="AE150" s="20">
        <v>21.4</v>
      </c>
      <c r="AF150" s="20">
        <v>29.4</v>
      </c>
      <c r="AG150" s="20">
        <v>29.4</v>
      </c>
      <c r="AH150" s="20">
        <v>20</v>
      </c>
      <c r="AI150" s="20">
        <v>32.5</v>
      </c>
      <c r="AJ150" s="20">
        <v>6.6000000000000014</v>
      </c>
      <c r="BF150" s="52">
        <v>4051</v>
      </c>
      <c r="BG150" s="52">
        <v>1</v>
      </c>
      <c r="BH150" s="53">
        <v>0.81736111111111109</v>
      </c>
    </row>
    <row r="151" spans="1:60" ht="14.1" customHeight="1" x14ac:dyDescent="0.3">
      <c r="A151" s="7" t="s">
        <v>371</v>
      </c>
      <c r="B151" s="20">
        <v>6.6000000000000014</v>
      </c>
      <c r="C151" s="20">
        <v>8.4</v>
      </c>
      <c r="D151" s="20">
        <v>7.3000000000000007</v>
      </c>
      <c r="E151" s="20">
        <v>16</v>
      </c>
      <c r="F151" s="20">
        <v>20.2</v>
      </c>
      <c r="G151" s="20">
        <v>20.7</v>
      </c>
      <c r="H151" s="20">
        <v>19.8</v>
      </c>
      <c r="I151" s="20">
        <v>16.100000000000001</v>
      </c>
      <c r="J151" s="20">
        <v>19.8</v>
      </c>
      <c r="K151" s="20">
        <v>17.8</v>
      </c>
      <c r="L151" s="20">
        <v>19</v>
      </c>
      <c r="M151" s="20">
        <v>17.399999999999999</v>
      </c>
      <c r="N151" s="20">
        <v>23.7</v>
      </c>
      <c r="O151" s="20">
        <v>14.6</v>
      </c>
      <c r="P151" s="20">
        <v>18.3</v>
      </c>
      <c r="Q151" s="20">
        <v>25</v>
      </c>
      <c r="R151" s="20">
        <v>20.3</v>
      </c>
      <c r="S151" s="20">
        <v>18.899999999999999</v>
      </c>
      <c r="T151" s="20">
        <v>24.4</v>
      </c>
      <c r="U151" s="20">
        <v>24.6</v>
      </c>
      <c r="V151" s="20">
        <v>24.8</v>
      </c>
      <c r="W151" s="20">
        <v>21.5</v>
      </c>
      <c r="X151" s="20">
        <v>20.9</v>
      </c>
      <c r="Y151" s="20">
        <v>19.399999999999999</v>
      </c>
      <c r="Z151" s="20">
        <v>24.4</v>
      </c>
      <c r="AA151" s="20">
        <v>12.5</v>
      </c>
      <c r="AB151" s="20">
        <v>16.5</v>
      </c>
      <c r="AC151" s="20">
        <v>16.8</v>
      </c>
      <c r="AD151" s="20">
        <v>19</v>
      </c>
      <c r="AE151" s="20">
        <v>14.9</v>
      </c>
      <c r="AF151" s="20">
        <v>24.4</v>
      </c>
      <c r="AG151" s="20">
        <v>19.8</v>
      </c>
      <c r="AH151" s="20">
        <v>15.4</v>
      </c>
      <c r="AI151" s="20">
        <v>28.4</v>
      </c>
      <c r="AJ151" s="20">
        <v>5.6000000000000014</v>
      </c>
      <c r="BF151" s="54">
        <v>4052</v>
      </c>
      <c r="BG151" s="54">
        <v>2</v>
      </c>
      <c r="BH151" s="55">
        <v>0.8027777777777777</v>
      </c>
    </row>
    <row r="152" spans="1:60" ht="14.1" customHeight="1" x14ac:dyDescent="0.3">
      <c r="A152" s="7" t="s">
        <v>372</v>
      </c>
      <c r="B152" s="20">
        <v>5</v>
      </c>
      <c r="C152" s="20">
        <v>8.4</v>
      </c>
      <c r="D152" s="20">
        <v>6.4</v>
      </c>
      <c r="E152" s="20">
        <v>16.3</v>
      </c>
      <c r="F152" s="20">
        <v>11.4</v>
      </c>
      <c r="G152" s="20">
        <v>12.9</v>
      </c>
      <c r="H152" s="20">
        <v>17.600000000000001</v>
      </c>
      <c r="I152" s="20">
        <v>14.8</v>
      </c>
      <c r="J152" s="20">
        <v>19.399999999999999</v>
      </c>
      <c r="K152" s="20">
        <v>19.399999999999999</v>
      </c>
      <c r="L152" s="20">
        <v>19</v>
      </c>
      <c r="M152" s="20">
        <v>16.2</v>
      </c>
      <c r="N152" s="20">
        <v>18.5</v>
      </c>
      <c r="O152" s="20">
        <v>14.1</v>
      </c>
      <c r="P152" s="20">
        <v>17.899999999999999</v>
      </c>
      <c r="Q152" s="20">
        <v>20.5</v>
      </c>
      <c r="R152" s="20">
        <v>19.7</v>
      </c>
      <c r="S152" s="20">
        <v>15.1</v>
      </c>
      <c r="T152" s="20">
        <v>24</v>
      </c>
      <c r="U152" s="20">
        <v>22.6</v>
      </c>
      <c r="V152" s="20">
        <v>22.6</v>
      </c>
      <c r="W152" s="20">
        <v>17.399999999999999</v>
      </c>
      <c r="X152" s="20">
        <v>19</v>
      </c>
      <c r="Y152" s="20">
        <v>16.100000000000001</v>
      </c>
      <c r="Z152" s="20">
        <v>19.600000000000001</v>
      </c>
      <c r="AA152" s="20">
        <v>9.3000000000000007</v>
      </c>
      <c r="AB152" s="20">
        <v>13.4</v>
      </c>
      <c r="AC152" s="20">
        <v>16</v>
      </c>
      <c r="AD152" s="20">
        <v>17.8</v>
      </c>
      <c r="AE152" s="20">
        <v>13.8</v>
      </c>
      <c r="AF152" s="20">
        <v>20.399999999999999</v>
      </c>
      <c r="AG152" s="20">
        <v>19.399999999999999</v>
      </c>
      <c r="AH152" s="20">
        <v>14.4</v>
      </c>
      <c r="AI152" s="20">
        <v>27.7</v>
      </c>
      <c r="AJ152" s="20">
        <v>5.6000000000000014</v>
      </c>
      <c r="BF152" s="52">
        <v>4053</v>
      </c>
      <c r="BG152" s="52">
        <v>1</v>
      </c>
      <c r="BH152" s="53">
        <v>0.83680555555555547</v>
      </c>
    </row>
    <row r="153" spans="1:60" ht="14.1" customHeight="1" x14ac:dyDescent="0.3">
      <c r="A153" s="7" t="s">
        <v>373</v>
      </c>
      <c r="B153" s="20">
        <v>3.6</v>
      </c>
      <c r="C153" s="20">
        <v>6.2</v>
      </c>
      <c r="D153" s="20">
        <v>5.8000000000000007</v>
      </c>
      <c r="E153" s="20">
        <v>7.3000000000000007</v>
      </c>
      <c r="F153" s="20">
        <v>8.3000000000000007</v>
      </c>
      <c r="G153" s="20">
        <v>8.1</v>
      </c>
      <c r="H153" s="20">
        <v>15.6</v>
      </c>
      <c r="I153" s="20">
        <v>11.8</v>
      </c>
      <c r="J153" s="20">
        <v>13.4</v>
      </c>
      <c r="K153" s="20">
        <v>11.4</v>
      </c>
      <c r="L153" s="20">
        <v>15.2</v>
      </c>
      <c r="M153" s="20">
        <v>12</v>
      </c>
      <c r="N153" s="20">
        <v>17.8</v>
      </c>
      <c r="O153" s="20">
        <v>10.7</v>
      </c>
      <c r="P153" s="20">
        <v>14.7</v>
      </c>
      <c r="Q153" s="20">
        <v>16.600000000000001</v>
      </c>
      <c r="R153" s="20">
        <v>16.600000000000001</v>
      </c>
      <c r="S153" s="20">
        <v>12</v>
      </c>
      <c r="T153" s="20">
        <v>26.7</v>
      </c>
      <c r="U153" s="20">
        <v>20</v>
      </c>
      <c r="V153" s="20">
        <v>23</v>
      </c>
      <c r="W153" s="20">
        <v>16.8</v>
      </c>
      <c r="X153" s="20">
        <v>17.8</v>
      </c>
      <c r="Y153" s="20">
        <v>14</v>
      </c>
      <c r="Z153" s="20">
        <v>18.3</v>
      </c>
      <c r="AA153" s="20">
        <v>11.6</v>
      </c>
      <c r="AB153" s="20">
        <v>13.8</v>
      </c>
      <c r="AC153" s="20">
        <v>17</v>
      </c>
      <c r="AD153" s="20">
        <v>17</v>
      </c>
      <c r="AE153" s="20">
        <v>14</v>
      </c>
      <c r="AF153" s="20">
        <v>20.399999999999999</v>
      </c>
      <c r="AG153" s="20">
        <v>19.100000000000001</v>
      </c>
      <c r="AH153" s="20">
        <v>11.8</v>
      </c>
      <c r="AI153" s="20">
        <v>26.9</v>
      </c>
      <c r="AJ153" s="20">
        <v>5.6000000000000014</v>
      </c>
      <c r="BF153" s="54">
        <v>4054</v>
      </c>
      <c r="BG153" s="54">
        <v>2</v>
      </c>
      <c r="BH153" s="55">
        <v>0.82291666666666663</v>
      </c>
    </row>
    <row r="154" spans="1:60" ht="14.1" customHeight="1" x14ac:dyDescent="0.3">
      <c r="A154" s="7" t="s">
        <v>374</v>
      </c>
      <c r="B154" s="20">
        <v>3.6</v>
      </c>
      <c r="C154" s="20">
        <v>6.2</v>
      </c>
      <c r="D154" s="20">
        <v>5.8000000000000007</v>
      </c>
      <c r="E154" s="20">
        <v>4.8000000000000007</v>
      </c>
      <c r="F154" s="20">
        <v>7</v>
      </c>
      <c r="G154" s="20">
        <v>7.7</v>
      </c>
      <c r="H154" s="20">
        <v>12.8</v>
      </c>
      <c r="I154" s="20">
        <v>11.4</v>
      </c>
      <c r="J154" s="20">
        <v>11.2</v>
      </c>
      <c r="K154" s="20">
        <v>10.4</v>
      </c>
      <c r="L154" s="20">
        <v>14</v>
      </c>
      <c r="M154" s="20">
        <v>10.7</v>
      </c>
      <c r="N154" s="20">
        <v>17</v>
      </c>
      <c r="O154" s="20">
        <v>10.3</v>
      </c>
      <c r="P154" s="20">
        <v>14.1</v>
      </c>
      <c r="Q154" s="20">
        <v>17.2</v>
      </c>
      <c r="R154" s="20">
        <v>16.600000000000001</v>
      </c>
      <c r="S154" s="20">
        <v>12.4</v>
      </c>
      <c r="T154" s="20">
        <v>26.6</v>
      </c>
      <c r="U154" s="20">
        <v>20</v>
      </c>
      <c r="V154" s="20">
        <v>23.6</v>
      </c>
      <c r="W154" s="20">
        <v>16.8</v>
      </c>
      <c r="X154" s="20">
        <v>17.8</v>
      </c>
      <c r="Y154" s="20">
        <v>14.6</v>
      </c>
      <c r="Z154" s="20">
        <v>18.3</v>
      </c>
      <c r="AA154" s="20">
        <v>10.9</v>
      </c>
      <c r="AB154" s="20">
        <v>13.8</v>
      </c>
      <c r="AC154" s="20">
        <v>17</v>
      </c>
      <c r="AD154" s="20">
        <v>17</v>
      </c>
      <c r="AE154" s="20">
        <v>14</v>
      </c>
      <c r="AF154" s="20">
        <v>20.399999999999999</v>
      </c>
      <c r="AG154" s="20">
        <v>19</v>
      </c>
      <c r="AH154" s="20">
        <v>11.8</v>
      </c>
      <c r="AI154" s="20">
        <v>26.9</v>
      </c>
      <c r="AJ154" s="20">
        <v>5.6000000000000014</v>
      </c>
      <c r="BF154" s="52">
        <v>4055</v>
      </c>
      <c r="BG154" s="52">
        <v>1</v>
      </c>
      <c r="BH154" s="53">
        <v>0.85763888888888884</v>
      </c>
    </row>
    <row r="155" spans="1:60" ht="14.1" customHeight="1" x14ac:dyDescent="0.3">
      <c r="A155" s="7" t="s">
        <v>375</v>
      </c>
      <c r="B155" s="20">
        <v>3.6</v>
      </c>
      <c r="C155" s="20">
        <v>5.7</v>
      </c>
      <c r="D155" s="20">
        <v>5.2</v>
      </c>
      <c r="E155" s="20">
        <v>4.1000000000000014</v>
      </c>
      <c r="F155" s="20">
        <v>7</v>
      </c>
      <c r="G155" s="20">
        <v>7.7</v>
      </c>
      <c r="H155" s="20">
        <v>10.3</v>
      </c>
      <c r="I155" s="20">
        <v>10.8</v>
      </c>
      <c r="J155" s="20">
        <v>9.4</v>
      </c>
      <c r="K155" s="20">
        <v>9.8000000000000007</v>
      </c>
      <c r="L155" s="20">
        <v>14.3</v>
      </c>
      <c r="M155" s="20">
        <v>9.7000000000000011</v>
      </c>
      <c r="N155" s="20">
        <v>13.4</v>
      </c>
      <c r="O155" s="20">
        <v>8.6</v>
      </c>
      <c r="P155" s="20">
        <v>13.7</v>
      </c>
      <c r="Q155" s="20">
        <v>17.3</v>
      </c>
      <c r="R155" s="20">
        <v>14.6</v>
      </c>
      <c r="S155" s="20">
        <v>11.6</v>
      </c>
      <c r="T155" s="20">
        <v>27.6</v>
      </c>
      <c r="U155" s="20">
        <v>17.5</v>
      </c>
      <c r="V155" s="20">
        <v>15.2</v>
      </c>
      <c r="W155" s="20">
        <v>12.1</v>
      </c>
      <c r="X155" s="20">
        <v>17</v>
      </c>
      <c r="Y155" s="20">
        <v>14.5</v>
      </c>
      <c r="Z155" s="20">
        <v>18.2</v>
      </c>
      <c r="AA155" s="20">
        <v>10.5</v>
      </c>
      <c r="AB155" s="20">
        <v>13.4</v>
      </c>
      <c r="AC155" s="20">
        <v>14.6</v>
      </c>
      <c r="AD155" s="20">
        <v>15.4</v>
      </c>
      <c r="AE155" s="20">
        <v>12.1</v>
      </c>
      <c r="AF155" s="20">
        <v>19.7</v>
      </c>
      <c r="AG155" s="20">
        <v>15.4</v>
      </c>
      <c r="AH155" s="20">
        <v>11.6</v>
      </c>
      <c r="AI155" s="20">
        <v>26</v>
      </c>
      <c r="AJ155" s="20">
        <v>6</v>
      </c>
      <c r="BF155" s="54">
        <v>4056</v>
      </c>
      <c r="BG155" s="54">
        <v>2</v>
      </c>
      <c r="BH155" s="55">
        <v>0.84652777777777777</v>
      </c>
    </row>
    <row r="156" spans="1:60" ht="14.1" customHeight="1" x14ac:dyDescent="0.3">
      <c r="A156" s="7" t="s">
        <v>376</v>
      </c>
      <c r="B156" s="20">
        <v>4.2</v>
      </c>
      <c r="C156" s="20">
        <v>4.7</v>
      </c>
      <c r="D156" s="20">
        <v>5.5</v>
      </c>
      <c r="E156" s="20">
        <v>4.1000000000000014</v>
      </c>
      <c r="F156" s="20">
        <v>6.2</v>
      </c>
      <c r="G156" s="20">
        <v>7.4</v>
      </c>
      <c r="H156" s="20">
        <v>9.3000000000000007</v>
      </c>
      <c r="I156" s="20">
        <v>12</v>
      </c>
      <c r="J156" s="20">
        <v>9.4</v>
      </c>
      <c r="K156" s="20">
        <v>8.8000000000000007</v>
      </c>
      <c r="L156" s="20">
        <v>13.7</v>
      </c>
      <c r="M156" s="20">
        <v>9</v>
      </c>
      <c r="N156" s="20">
        <v>13.8</v>
      </c>
      <c r="O156" s="20">
        <v>8.5</v>
      </c>
      <c r="P156" s="20">
        <v>13</v>
      </c>
      <c r="Q156" s="20">
        <v>19.5</v>
      </c>
      <c r="R156" s="20">
        <v>14.6</v>
      </c>
      <c r="S156" s="20">
        <v>10.5</v>
      </c>
      <c r="T156" s="20">
        <v>24.2</v>
      </c>
      <c r="U156" s="20">
        <v>15.4</v>
      </c>
      <c r="V156" s="20">
        <v>11.8</v>
      </c>
      <c r="W156" s="20">
        <v>10.8</v>
      </c>
      <c r="X156" s="20">
        <v>16.600000000000001</v>
      </c>
      <c r="Y156" s="20">
        <v>14</v>
      </c>
      <c r="Z156" s="20">
        <v>17</v>
      </c>
      <c r="AA156" s="20">
        <v>9.9</v>
      </c>
      <c r="AB156" s="20">
        <v>12.9</v>
      </c>
      <c r="AC156" s="20">
        <v>14</v>
      </c>
      <c r="AD156" s="20">
        <v>14</v>
      </c>
      <c r="AE156" s="20">
        <v>11.5</v>
      </c>
      <c r="AF156" s="20">
        <v>18.8</v>
      </c>
      <c r="AG156" s="20">
        <v>15.4</v>
      </c>
      <c r="AH156" s="20">
        <v>10.4</v>
      </c>
      <c r="AI156" s="20">
        <v>25</v>
      </c>
      <c r="AJ156" s="20">
        <v>5.6000000000000014</v>
      </c>
      <c r="BF156" s="52">
        <v>4057</v>
      </c>
      <c r="BG156" s="52">
        <v>1</v>
      </c>
      <c r="BH156" s="53">
        <v>0.87847222222222221</v>
      </c>
    </row>
    <row r="157" spans="1:60" ht="14.1" customHeight="1" x14ac:dyDescent="0.3">
      <c r="A157" s="7" t="s">
        <v>377</v>
      </c>
      <c r="B157" s="20">
        <v>3.8</v>
      </c>
      <c r="C157" s="20">
        <v>4.7</v>
      </c>
      <c r="D157" s="20">
        <v>5.5</v>
      </c>
      <c r="E157" s="20">
        <v>4.6000000000000014</v>
      </c>
      <c r="F157" s="20">
        <v>7.1000000000000014</v>
      </c>
      <c r="G157" s="20">
        <v>8.7000000000000011</v>
      </c>
      <c r="H157" s="20">
        <v>9</v>
      </c>
      <c r="I157" s="20">
        <v>11.8</v>
      </c>
      <c r="J157" s="20">
        <v>9.4</v>
      </c>
      <c r="K157" s="20">
        <v>8.4</v>
      </c>
      <c r="L157" s="20">
        <v>12.5</v>
      </c>
      <c r="M157" s="20">
        <v>10.6</v>
      </c>
      <c r="N157" s="20">
        <v>13.1</v>
      </c>
      <c r="O157" s="20">
        <v>6.5</v>
      </c>
      <c r="P157" s="20">
        <v>12.9</v>
      </c>
      <c r="Q157" s="20">
        <v>17.7</v>
      </c>
      <c r="R157" s="20">
        <v>12.8</v>
      </c>
      <c r="S157" s="20">
        <v>9</v>
      </c>
      <c r="T157" s="20">
        <v>20.8</v>
      </c>
      <c r="U157" s="20">
        <v>15.4</v>
      </c>
      <c r="V157" s="20">
        <v>9.4</v>
      </c>
      <c r="W157" s="20">
        <v>10.1</v>
      </c>
      <c r="X157" s="20">
        <v>15.5</v>
      </c>
      <c r="Y157" s="20">
        <v>11.6</v>
      </c>
      <c r="Z157" s="20">
        <v>15.3</v>
      </c>
      <c r="AA157" s="20">
        <v>9.1</v>
      </c>
      <c r="AB157" s="20">
        <v>10</v>
      </c>
      <c r="AC157" s="20">
        <v>12.6</v>
      </c>
      <c r="AD157" s="20">
        <v>13.4</v>
      </c>
      <c r="AE157" s="20">
        <v>10.3</v>
      </c>
      <c r="AF157" s="20">
        <v>17.3</v>
      </c>
      <c r="AG157" s="20">
        <v>14.8</v>
      </c>
      <c r="AH157" s="20">
        <v>10</v>
      </c>
      <c r="AI157" s="20">
        <v>22.4</v>
      </c>
      <c r="AJ157" s="20">
        <v>5.2</v>
      </c>
      <c r="BF157" s="54">
        <v>4058</v>
      </c>
      <c r="BG157" s="54">
        <v>2</v>
      </c>
      <c r="BH157" s="55">
        <v>0.86736111111111114</v>
      </c>
    </row>
    <row r="158" spans="1:60" ht="14.1" customHeight="1" x14ac:dyDescent="0.3">
      <c r="A158" s="7" t="s">
        <v>378</v>
      </c>
      <c r="B158" s="20">
        <v>3.8</v>
      </c>
      <c r="C158" s="20">
        <v>4.2</v>
      </c>
      <c r="D158" s="20">
        <v>5.5</v>
      </c>
      <c r="E158" s="20">
        <v>4.5</v>
      </c>
      <c r="F158" s="20">
        <v>8.1</v>
      </c>
      <c r="G158" s="20">
        <v>8.9</v>
      </c>
      <c r="H158" s="20">
        <v>9</v>
      </c>
      <c r="I158" s="20">
        <v>10</v>
      </c>
      <c r="J158" s="20">
        <v>9</v>
      </c>
      <c r="K158" s="20">
        <v>6.6000000000000014</v>
      </c>
      <c r="L158" s="20">
        <v>11.3</v>
      </c>
      <c r="M158" s="20">
        <v>9.6000000000000014</v>
      </c>
      <c r="N158" s="20">
        <v>13.3</v>
      </c>
      <c r="O158" s="20">
        <v>7.6000000000000014</v>
      </c>
      <c r="P158" s="20">
        <v>13.1</v>
      </c>
      <c r="Q158" s="20">
        <v>14.5</v>
      </c>
      <c r="R158" s="20">
        <v>9.2000000000000011</v>
      </c>
      <c r="S158" s="20">
        <v>9.4</v>
      </c>
      <c r="T158" s="20">
        <v>17.100000000000001</v>
      </c>
      <c r="U158" s="20">
        <v>13.9</v>
      </c>
      <c r="V158" s="20">
        <v>8</v>
      </c>
      <c r="W158" s="20">
        <v>9.5</v>
      </c>
      <c r="X158" s="20">
        <v>12.6</v>
      </c>
      <c r="Y158" s="20">
        <v>11.2</v>
      </c>
      <c r="Z158" s="20">
        <v>14.8</v>
      </c>
      <c r="AA158" s="20">
        <v>8.5</v>
      </c>
      <c r="AB158" s="20">
        <v>10</v>
      </c>
      <c r="AC158" s="20">
        <v>11.4</v>
      </c>
      <c r="AD158" s="20">
        <v>10.3</v>
      </c>
      <c r="AE158" s="20">
        <v>9.5</v>
      </c>
      <c r="AF158" s="20">
        <v>17.2</v>
      </c>
      <c r="AG158" s="20">
        <v>13.2</v>
      </c>
      <c r="AH158" s="20">
        <v>9.4</v>
      </c>
      <c r="AI158" s="20">
        <v>17.2</v>
      </c>
      <c r="AJ158" s="20">
        <v>5.2</v>
      </c>
      <c r="BF158" s="52">
        <v>4059</v>
      </c>
      <c r="BG158" s="52">
        <v>1</v>
      </c>
      <c r="BH158" s="53">
        <v>0.89930555555555547</v>
      </c>
    </row>
    <row r="159" spans="1:60" ht="14.1" customHeight="1" x14ac:dyDescent="0.3">
      <c r="A159" s="7" t="s">
        <v>379</v>
      </c>
      <c r="B159" s="20">
        <v>4</v>
      </c>
      <c r="C159" s="20">
        <v>4.1000000000000014</v>
      </c>
      <c r="D159" s="20">
        <v>5.1000000000000014</v>
      </c>
      <c r="E159" s="20">
        <v>4</v>
      </c>
      <c r="F159" s="20">
        <v>8.8000000000000007</v>
      </c>
      <c r="G159" s="20">
        <v>8.4</v>
      </c>
      <c r="H159" s="20">
        <v>9.8000000000000007</v>
      </c>
      <c r="I159" s="20">
        <v>8.8000000000000007</v>
      </c>
      <c r="J159" s="20">
        <v>9.5</v>
      </c>
      <c r="K159" s="20">
        <v>7.2</v>
      </c>
      <c r="L159" s="20">
        <v>11</v>
      </c>
      <c r="M159" s="20">
        <v>9.1</v>
      </c>
      <c r="N159" s="20">
        <v>13.5</v>
      </c>
      <c r="O159" s="20">
        <v>9.8000000000000007</v>
      </c>
      <c r="P159" s="20">
        <v>12.2</v>
      </c>
      <c r="Q159" s="20">
        <v>12.5</v>
      </c>
      <c r="R159" s="20">
        <v>8.5</v>
      </c>
      <c r="S159" s="20">
        <v>8.8000000000000007</v>
      </c>
      <c r="T159" s="20">
        <v>11.5</v>
      </c>
      <c r="U159" s="20">
        <v>11.6</v>
      </c>
      <c r="V159" s="20">
        <v>8.4</v>
      </c>
      <c r="W159" s="20">
        <v>7.6000000000000014</v>
      </c>
      <c r="X159" s="20">
        <v>10.1</v>
      </c>
      <c r="Y159" s="20">
        <v>9.3000000000000007</v>
      </c>
      <c r="Z159" s="20">
        <v>11.2</v>
      </c>
      <c r="AA159" s="20">
        <v>7.1000000000000014</v>
      </c>
      <c r="AB159" s="20">
        <v>8.6</v>
      </c>
      <c r="AC159" s="20">
        <v>11</v>
      </c>
      <c r="AD159" s="20">
        <v>9.7000000000000011</v>
      </c>
      <c r="AE159" s="20">
        <v>8.6</v>
      </c>
      <c r="AF159" s="20">
        <v>16.399999999999999</v>
      </c>
      <c r="AG159" s="20">
        <v>11.5</v>
      </c>
      <c r="AH159" s="20">
        <v>7.8000000000000007</v>
      </c>
      <c r="AI159" s="20">
        <v>14.2</v>
      </c>
      <c r="AJ159" s="20">
        <v>2.6</v>
      </c>
      <c r="BF159" s="54">
        <v>4060</v>
      </c>
      <c r="BG159" s="54">
        <v>2</v>
      </c>
      <c r="BH159" s="55">
        <v>0.88888888888888884</v>
      </c>
    </row>
    <row r="160" spans="1:60" ht="14.1" customHeight="1" x14ac:dyDescent="0.3">
      <c r="A160" s="7" t="s">
        <v>380</v>
      </c>
      <c r="B160" s="20">
        <v>4</v>
      </c>
      <c r="C160" s="20">
        <v>4.1000000000000014</v>
      </c>
      <c r="D160" s="20">
        <v>3.9</v>
      </c>
      <c r="E160" s="20">
        <v>4</v>
      </c>
      <c r="F160" s="20">
        <v>9.2000000000000011</v>
      </c>
      <c r="G160" s="20">
        <v>8.3000000000000007</v>
      </c>
      <c r="H160" s="20">
        <v>9.9</v>
      </c>
      <c r="I160" s="20">
        <v>9.4</v>
      </c>
      <c r="J160" s="20">
        <v>9.9</v>
      </c>
      <c r="K160" s="20">
        <v>7.6000000000000014</v>
      </c>
      <c r="L160" s="20">
        <v>11.5</v>
      </c>
      <c r="M160" s="20">
        <v>9.1</v>
      </c>
      <c r="N160" s="20">
        <v>12.5</v>
      </c>
      <c r="O160" s="20">
        <v>9.6000000000000014</v>
      </c>
      <c r="P160" s="20">
        <v>10.9</v>
      </c>
      <c r="Q160" s="20">
        <v>13.7</v>
      </c>
      <c r="R160" s="20">
        <v>9.2000000000000011</v>
      </c>
      <c r="S160" s="20">
        <v>7.4</v>
      </c>
      <c r="T160" s="20">
        <v>10.7</v>
      </c>
      <c r="U160" s="20">
        <v>9.8000000000000007</v>
      </c>
      <c r="V160" s="20">
        <v>8.4</v>
      </c>
      <c r="W160" s="20">
        <v>7</v>
      </c>
      <c r="X160" s="20">
        <v>11</v>
      </c>
      <c r="Y160" s="20">
        <v>9.2000000000000011</v>
      </c>
      <c r="Z160" s="20">
        <v>11</v>
      </c>
      <c r="AA160" s="20">
        <v>7.1000000000000014</v>
      </c>
      <c r="AB160" s="20">
        <v>8.2000000000000011</v>
      </c>
      <c r="AC160" s="20">
        <v>9.4</v>
      </c>
      <c r="AD160" s="20">
        <v>9.1</v>
      </c>
      <c r="AE160" s="20">
        <v>7.8000000000000007</v>
      </c>
      <c r="AF160" s="20">
        <v>16</v>
      </c>
      <c r="AG160" s="20">
        <v>10.9</v>
      </c>
      <c r="AH160" s="20">
        <v>7.8000000000000007</v>
      </c>
      <c r="AI160" s="20">
        <v>13.5</v>
      </c>
      <c r="AJ160" s="20">
        <v>2.2000000000000002</v>
      </c>
      <c r="BF160" s="52">
        <v>4061</v>
      </c>
      <c r="BG160" s="52">
        <v>1</v>
      </c>
      <c r="BH160" s="53">
        <v>0.92013888888888884</v>
      </c>
    </row>
    <row r="161" spans="1:60" ht="14.1" customHeight="1" x14ac:dyDescent="0.3">
      <c r="A161" s="7" t="s">
        <v>381</v>
      </c>
      <c r="B161" s="20">
        <v>4.4000000000000004</v>
      </c>
      <c r="C161" s="20">
        <v>4</v>
      </c>
      <c r="D161" s="20">
        <v>4.7</v>
      </c>
      <c r="E161" s="20">
        <v>4.4000000000000004</v>
      </c>
      <c r="F161" s="20">
        <v>10.8</v>
      </c>
      <c r="G161" s="20">
        <v>8.3000000000000007</v>
      </c>
      <c r="H161" s="20">
        <v>8.3000000000000007</v>
      </c>
      <c r="I161" s="20">
        <v>9</v>
      </c>
      <c r="J161" s="20">
        <v>10.3</v>
      </c>
      <c r="K161" s="20">
        <v>7.7</v>
      </c>
      <c r="L161" s="20">
        <v>11.1</v>
      </c>
      <c r="M161" s="20">
        <v>10.3</v>
      </c>
      <c r="N161" s="20">
        <v>11.9</v>
      </c>
      <c r="O161" s="20">
        <v>10</v>
      </c>
      <c r="P161" s="20">
        <v>9.1</v>
      </c>
      <c r="Q161" s="20">
        <v>14</v>
      </c>
      <c r="R161" s="20">
        <v>9.6000000000000014</v>
      </c>
      <c r="S161" s="20">
        <v>6.9</v>
      </c>
      <c r="T161" s="20">
        <v>10.1</v>
      </c>
      <c r="U161" s="20">
        <v>10.3</v>
      </c>
      <c r="V161" s="20">
        <v>8.8000000000000007</v>
      </c>
      <c r="W161" s="20">
        <v>8.1</v>
      </c>
      <c r="X161" s="20">
        <v>10.6</v>
      </c>
      <c r="Y161" s="20">
        <v>8.7000000000000011</v>
      </c>
      <c r="Z161" s="20">
        <v>11</v>
      </c>
      <c r="AA161" s="20">
        <v>7.1000000000000014</v>
      </c>
      <c r="AB161" s="20">
        <v>8.2000000000000011</v>
      </c>
      <c r="AC161" s="20">
        <v>8.6</v>
      </c>
      <c r="AD161" s="20">
        <v>8.7000000000000011</v>
      </c>
      <c r="AE161" s="20">
        <v>7.8000000000000007</v>
      </c>
      <c r="AF161" s="20">
        <v>16</v>
      </c>
      <c r="AG161" s="20">
        <v>10.9</v>
      </c>
      <c r="AH161" s="20">
        <v>7.8000000000000007</v>
      </c>
      <c r="AI161" s="20">
        <v>12.6</v>
      </c>
      <c r="AJ161" s="20">
        <v>2.2000000000000002</v>
      </c>
      <c r="BF161" s="54">
        <v>4062</v>
      </c>
      <c r="BG161" s="54">
        <v>2</v>
      </c>
      <c r="BH161" s="55">
        <v>0.90972222222222221</v>
      </c>
    </row>
    <row r="162" spans="1:60" ht="14.1" customHeight="1" x14ac:dyDescent="0.3">
      <c r="A162" s="7" t="s">
        <v>382</v>
      </c>
      <c r="B162" s="20">
        <v>4.4000000000000004</v>
      </c>
      <c r="C162" s="20">
        <v>4</v>
      </c>
      <c r="D162" s="20">
        <v>4.7</v>
      </c>
      <c r="E162" s="20">
        <v>4.9000000000000004</v>
      </c>
      <c r="F162" s="20">
        <v>8.4</v>
      </c>
      <c r="G162" s="20">
        <v>8.7000000000000011</v>
      </c>
      <c r="H162" s="20">
        <v>7.5</v>
      </c>
      <c r="I162" s="20">
        <v>8.6</v>
      </c>
      <c r="J162" s="20">
        <v>12.1</v>
      </c>
      <c r="K162" s="20">
        <v>7.7</v>
      </c>
      <c r="L162" s="20">
        <v>11.5</v>
      </c>
      <c r="M162" s="20">
        <v>11.7</v>
      </c>
      <c r="N162" s="20">
        <v>11.9</v>
      </c>
      <c r="O162" s="20">
        <v>9.9</v>
      </c>
      <c r="P162" s="20">
        <v>9.1</v>
      </c>
      <c r="Q162" s="20">
        <v>12.4</v>
      </c>
      <c r="R162" s="20">
        <v>8.7000000000000011</v>
      </c>
      <c r="S162" s="20">
        <v>6.9</v>
      </c>
      <c r="T162" s="20">
        <v>9.5</v>
      </c>
      <c r="U162" s="20">
        <v>10.3</v>
      </c>
      <c r="V162" s="20">
        <v>8.8000000000000007</v>
      </c>
      <c r="W162" s="20">
        <v>9.3000000000000007</v>
      </c>
      <c r="X162" s="20">
        <v>10.4</v>
      </c>
      <c r="Y162" s="20">
        <v>8.7000000000000011</v>
      </c>
      <c r="Z162" s="20">
        <v>9.1</v>
      </c>
      <c r="AA162" s="20">
        <v>7.5</v>
      </c>
      <c r="AB162" s="20">
        <v>8.2000000000000011</v>
      </c>
      <c r="AC162" s="20">
        <v>9.4</v>
      </c>
      <c r="AD162" s="20">
        <v>8.7000000000000011</v>
      </c>
      <c r="AE162" s="20">
        <v>7.8000000000000007</v>
      </c>
      <c r="AF162" s="20">
        <v>15.9</v>
      </c>
      <c r="AG162" s="20">
        <v>10.9</v>
      </c>
      <c r="AH162" s="20">
        <v>7.8000000000000007</v>
      </c>
      <c r="AI162" s="20">
        <v>11</v>
      </c>
      <c r="AJ162" s="20">
        <v>2.2000000000000002</v>
      </c>
      <c r="BF162" s="52">
        <v>4063</v>
      </c>
      <c r="BG162" s="52">
        <v>1</v>
      </c>
      <c r="BH162" s="53">
        <v>0.94097222222222221</v>
      </c>
    </row>
    <row r="163" spans="1:60" ht="14.1" customHeight="1" x14ac:dyDescent="0.3">
      <c r="A163" s="7" t="s">
        <v>383</v>
      </c>
      <c r="B163" s="20">
        <v>4.4000000000000004</v>
      </c>
      <c r="C163" s="20">
        <v>3</v>
      </c>
      <c r="D163" s="20">
        <v>4.7</v>
      </c>
      <c r="E163" s="20">
        <v>5.4</v>
      </c>
      <c r="F163" s="20">
        <v>8</v>
      </c>
      <c r="G163" s="20">
        <v>8.7000000000000011</v>
      </c>
      <c r="H163" s="20">
        <v>6.7</v>
      </c>
      <c r="I163" s="20">
        <v>8.2000000000000011</v>
      </c>
      <c r="J163" s="20">
        <v>10.9</v>
      </c>
      <c r="K163" s="20">
        <v>8.1</v>
      </c>
      <c r="L163" s="20">
        <v>10.9</v>
      </c>
      <c r="M163" s="20">
        <v>12.3</v>
      </c>
      <c r="N163" s="20">
        <v>11.9</v>
      </c>
      <c r="O163" s="20">
        <v>10.5</v>
      </c>
      <c r="P163" s="20">
        <v>9.1</v>
      </c>
      <c r="Q163" s="20">
        <v>12</v>
      </c>
      <c r="R163" s="20">
        <v>8.7000000000000011</v>
      </c>
      <c r="S163" s="20">
        <v>6.5</v>
      </c>
      <c r="T163" s="20">
        <v>8.9</v>
      </c>
      <c r="U163" s="20">
        <v>10.3</v>
      </c>
      <c r="V163" s="20">
        <v>8.4</v>
      </c>
      <c r="W163" s="20">
        <v>8.9</v>
      </c>
      <c r="X163" s="20">
        <v>10.4</v>
      </c>
      <c r="Y163" s="20">
        <v>8.6</v>
      </c>
      <c r="Z163" s="20">
        <v>9.1</v>
      </c>
      <c r="AA163" s="20">
        <v>7.4</v>
      </c>
      <c r="AB163" s="20">
        <v>8.8000000000000007</v>
      </c>
      <c r="AC163" s="20">
        <v>9.4</v>
      </c>
      <c r="AD163" s="20">
        <v>8.6</v>
      </c>
      <c r="AE163" s="20">
        <v>7.1000000000000014</v>
      </c>
      <c r="AF163" s="20">
        <v>16.3</v>
      </c>
      <c r="AG163" s="20">
        <v>10.9</v>
      </c>
      <c r="AH163" s="20">
        <v>7.8000000000000007</v>
      </c>
      <c r="AI163" s="20">
        <v>11</v>
      </c>
      <c r="AJ163" s="20">
        <v>2.2000000000000002</v>
      </c>
      <c r="BF163" s="54">
        <v>4064</v>
      </c>
      <c r="BG163" s="54">
        <v>2</v>
      </c>
      <c r="BH163" s="55">
        <v>0.93055555555555547</v>
      </c>
    </row>
    <row r="164" spans="1:60" ht="14.1" customHeight="1" x14ac:dyDescent="0.3">
      <c r="A164" s="7" t="s">
        <v>384</v>
      </c>
      <c r="B164" s="20">
        <v>4.4000000000000004</v>
      </c>
      <c r="C164" s="20">
        <v>3.4</v>
      </c>
      <c r="D164" s="20">
        <v>4.3</v>
      </c>
      <c r="E164" s="20">
        <v>5.4</v>
      </c>
      <c r="F164" s="20">
        <v>5.2</v>
      </c>
      <c r="G164" s="20">
        <v>8.3000000000000007</v>
      </c>
      <c r="H164" s="20">
        <v>6.7</v>
      </c>
      <c r="I164" s="20">
        <v>6.7</v>
      </c>
      <c r="J164" s="20">
        <v>10.9</v>
      </c>
      <c r="K164" s="20">
        <v>8.1</v>
      </c>
      <c r="L164" s="20">
        <v>10.3</v>
      </c>
      <c r="M164" s="20">
        <v>12.3</v>
      </c>
      <c r="N164" s="20">
        <v>12.5</v>
      </c>
      <c r="O164" s="20">
        <v>10.5</v>
      </c>
      <c r="P164" s="20">
        <v>9.1</v>
      </c>
      <c r="Q164" s="20">
        <v>11.1</v>
      </c>
      <c r="R164" s="20">
        <v>8.7000000000000011</v>
      </c>
      <c r="S164" s="20">
        <v>6.3000000000000007</v>
      </c>
      <c r="T164" s="20">
        <v>8.9</v>
      </c>
      <c r="U164" s="20">
        <v>10.3</v>
      </c>
      <c r="V164" s="20">
        <v>7.4</v>
      </c>
      <c r="W164" s="20">
        <v>8.9</v>
      </c>
      <c r="X164" s="20">
        <v>10</v>
      </c>
      <c r="Y164" s="20">
        <v>8.6</v>
      </c>
      <c r="Z164" s="20">
        <v>9.1</v>
      </c>
      <c r="AA164" s="20">
        <v>7.4</v>
      </c>
      <c r="AB164" s="20">
        <v>8.8000000000000007</v>
      </c>
      <c r="AC164" s="20">
        <v>9.4</v>
      </c>
      <c r="AD164" s="20">
        <v>8</v>
      </c>
      <c r="AE164" s="20">
        <v>7</v>
      </c>
      <c r="AF164" s="20">
        <v>15.1</v>
      </c>
      <c r="AG164" s="20">
        <v>10.5</v>
      </c>
      <c r="AH164" s="20">
        <v>7.8000000000000007</v>
      </c>
      <c r="AI164" s="20">
        <v>10.4</v>
      </c>
      <c r="AJ164" s="20">
        <v>2.2000000000000002</v>
      </c>
      <c r="BF164" s="52">
        <v>4065</v>
      </c>
      <c r="BG164" s="52">
        <v>1</v>
      </c>
      <c r="BH164" s="53">
        <v>0.96180555555555547</v>
      </c>
    </row>
    <row r="165" spans="1:60" ht="14.1" customHeight="1" x14ac:dyDescent="0.3">
      <c r="A165" s="7" t="s">
        <v>385</v>
      </c>
      <c r="B165" s="20">
        <v>4.4000000000000004</v>
      </c>
      <c r="C165" s="20">
        <v>4</v>
      </c>
      <c r="D165" s="20">
        <v>4.3</v>
      </c>
      <c r="E165" s="20">
        <v>5.4</v>
      </c>
      <c r="F165" s="20">
        <v>4.7</v>
      </c>
      <c r="G165" s="20">
        <v>8.3000000000000007</v>
      </c>
      <c r="H165" s="20">
        <v>6.7</v>
      </c>
      <c r="I165" s="20">
        <v>7.1000000000000014</v>
      </c>
      <c r="J165" s="20">
        <v>11.9</v>
      </c>
      <c r="K165" s="20">
        <v>8.1</v>
      </c>
      <c r="L165" s="20">
        <v>10.3</v>
      </c>
      <c r="M165" s="20">
        <v>11.5</v>
      </c>
      <c r="N165" s="20">
        <v>11.7</v>
      </c>
      <c r="O165" s="20">
        <v>11.3</v>
      </c>
      <c r="P165" s="20">
        <v>11.9</v>
      </c>
      <c r="Q165" s="20">
        <v>11.4</v>
      </c>
      <c r="R165" s="20">
        <v>9.3000000000000007</v>
      </c>
      <c r="S165" s="20">
        <v>6.7</v>
      </c>
      <c r="T165" s="20">
        <v>7.9</v>
      </c>
      <c r="U165" s="20">
        <v>10.7</v>
      </c>
      <c r="V165" s="20">
        <v>8</v>
      </c>
      <c r="W165" s="20">
        <v>8.9</v>
      </c>
      <c r="X165" s="20">
        <v>7.7</v>
      </c>
      <c r="Y165" s="20">
        <v>7.9</v>
      </c>
      <c r="Z165" s="20">
        <v>8.6</v>
      </c>
      <c r="AA165" s="20">
        <v>6.8000000000000007</v>
      </c>
      <c r="AB165" s="20">
        <v>7.8000000000000007</v>
      </c>
      <c r="AC165" s="20">
        <v>9.4</v>
      </c>
      <c r="AD165" s="20">
        <v>6.8000000000000007</v>
      </c>
      <c r="AE165" s="20">
        <v>6.5</v>
      </c>
      <c r="AF165" s="20">
        <v>14.6</v>
      </c>
      <c r="AG165" s="20">
        <v>10.5</v>
      </c>
      <c r="AH165" s="20">
        <v>6.4</v>
      </c>
      <c r="AI165" s="20">
        <v>10.199999999999999</v>
      </c>
      <c r="AJ165" s="20">
        <v>1.4</v>
      </c>
      <c r="BF165" s="54">
        <v>4066</v>
      </c>
      <c r="BG165" s="54">
        <v>2</v>
      </c>
      <c r="BH165" s="55">
        <v>0.95138888888888884</v>
      </c>
    </row>
    <row r="166" spans="1:60" ht="14.1" customHeight="1" x14ac:dyDescent="0.3">
      <c r="A166" s="7" t="s">
        <v>386</v>
      </c>
      <c r="B166" s="20">
        <v>4.4000000000000004</v>
      </c>
      <c r="C166" s="20">
        <v>4.2</v>
      </c>
      <c r="D166" s="20">
        <v>4.1000000000000014</v>
      </c>
      <c r="E166" s="20">
        <v>2.5</v>
      </c>
      <c r="F166" s="20">
        <v>5.2</v>
      </c>
      <c r="G166" s="20">
        <v>7.7</v>
      </c>
      <c r="H166" s="20">
        <v>3.6</v>
      </c>
      <c r="I166" s="20">
        <v>7.1000000000000014</v>
      </c>
      <c r="J166" s="20">
        <v>8.7000000000000011</v>
      </c>
      <c r="K166" s="20">
        <v>8.9</v>
      </c>
      <c r="L166" s="20">
        <v>11.6</v>
      </c>
      <c r="M166" s="20">
        <v>11</v>
      </c>
      <c r="N166" s="20">
        <v>7.9</v>
      </c>
      <c r="O166" s="20">
        <v>8.9</v>
      </c>
      <c r="P166" s="20">
        <v>9.9</v>
      </c>
      <c r="Q166" s="20">
        <v>7.8000000000000007</v>
      </c>
      <c r="R166" s="20">
        <v>8</v>
      </c>
      <c r="S166" s="20">
        <v>9.1</v>
      </c>
      <c r="T166" s="20">
        <v>10.3</v>
      </c>
      <c r="U166" s="20">
        <v>13</v>
      </c>
      <c r="V166" s="20">
        <v>7.4</v>
      </c>
      <c r="W166" s="20">
        <v>10.8</v>
      </c>
      <c r="X166" s="20">
        <v>7.3000000000000007</v>
      </c>
      <c r="Y166" s="20">
        <v>7.1000000000000014</v>
      </c>
      <c r="Z166" s="20">
        <v>9.4</v>
      </c>
      <c r="AA166" s="20">
        <v>11.1</v>
      </c>
      <c r="AB166" s="20">
        <v>5.9</v>
      </c>
      <c r="AC166" s="20">
        <v>9.4</v>
      </c>
      <c r="AD166" s="20">
        <v>6.9</v>
      </c>
      <c r="AE166" s="20">
        <v>8.7000000000000011</v>
      </c>
      <c r="AF166" s="20">
        <v>14.4</v>
      </c>
      <c r="AG166" s="20">
        <v>9.2000000000000011</v>
      </c>
      <c r="AH166" s="20">
        <v>6.8000000000000007</v>
      </c>
      <c r="AI166" s="20">
        <v>10.4</v>
      </c>
      <c r="AJ166" s="20">
        <v>0.4</v>
      </c>
      <c r="BF166" s="52">
        <v>4067</v>
      </c>
      <c r="BG166" s="52">
        <v>1</v>
      </c>
      <c r="BH166" s="53">
        <v>0.98263888888888884</v>
      </c>
    </row>
    <row r="167" spans="1:60" ht="14.1" customHeight="1" x14ac:dyDescent="0.3">
      <c r="A167" s="7" t="s">
        <v>387</v>
      </c>
      <c r="B167" s="20">
        <v>4.4000000000000004</v>
      </c>
      <c r="C167" s="20">
        <v>4</v>
      </c>
      <c r="D167" s="20">
        <v>4.1000000000000014</v>
      </c>
      <c r="E167" s="20">
        <v>2.5</v>
      </c>
      <c r="F167" s="20">
        <v>5.2</v>
      </c>
      <c r="G167" s="20">
        <v>7.7</v>
      </c>
      <c r="H167" s="20">
        <v>3.6</v>
      </c>
      <c r="I167" s="20">
        <v>7.1000000000000014</v>
      </c>
      <c r="J167" s="20">
        <v>8.7000000000000011</v>
      </c>
      <c r="K167" s="20">
        <v>8.9</v>
      </c>
      <c r="L167" s="20">
        <v>11.2</v>
      </c>
      <c r="M167" s="20">
        <v>9.6000000000000014</v>
      </c>
      <c r="N167" s="20">
        <v>6.5</v>
      </c>
      <c r="O167" s="20">
        <v>9.3000000000000007</v>
      </c>
      <c r="P167" s="20">
        <v>9.9</v>
      </c>
      <c r="Q167" s="20">
        <v>7.8000000000000007</v>
      </c>
      <c r="R167" s="20">
        <v>8</v>
      </c>
      <c r="S167" s="20">
        <v>7.9</v>
      </c>
      <c r="T167" s="20">
        <v>11.3</v>
      </c>
      <c r="U167" s="20">
        <v>13.4</v>
      </c>
      <c r="V167" s="20">
        <v>7.4</v>
      </c>
      <c r="W167" s="20">
        <v>10.8</v>
      </c>
      <c r="X167" s="20">
        <v>7.3000000000000007</v>
      </c>
      <c r="Y167" s="20">
        <v>7.1000000000000014</v>
      </c>
      <c r="Z167" s="20">
        <v>9.4</v>
      </c>
      <c r="AA167" s="20">
        <v>11.1</v>
      </c>
      <c r="AB167" s="20">
        <v>5.8000000000000007</v>
      </c>
      <c r="AC167" s="20">
        <v>9.4</v>
      </c>
      <c r="AD167" s="20">
        <v>6.9</v>
      </c>
      <c r="AE167" s="20">
        <v>8.7000000000000011</v>
      </c>
      <c r="AF167" s="20">
        <v>14</v>
      </c>
      <c r="AG167" s="20">
        <v>9.2000000000000011</v>
      </c>
      <c r="AH167" s="20">
        <v>6.8000000000000007</v>
      </c>
      <c r="AI167" s="20">
        <v>10.4</v>
      </c>
      <c r="AJ167" s="20"/>
      <c r="BF167" s="54">
        <v>4068</v>
      </c>
      <c r="BG167" s="54">
        <v>2</v>
      </c>
      <c r="BH167" s="55">
        <v>0.97222222222222221</v>
      </c>
    </row>
    <row r="168" spans="1:60" ht="14.1" customHeight="1" x14ac:dyDescent="0.3">
      <c r="A168" s="7" t="s">
        <v>388</v>
      </c>
      <c r="B168" s="20">
        <v>3.4</v>
      </c>
      <c r="C168" s="20">
        <v>3.4</v>
      </c>
      <c r="D168" s="20">
        <v>2.9</v>
      </c>
      <c r="E168" s="20">
        <v>2.5</v>
      </c>
      <c r="F168" s="20">
        <v>5.2</v>
      </c>
      <c r="G168" s="20">
        <v>7.7</v>
      </c>
      <c r="H168" s="20">
        <v>3</v>
      </c>
      <c r="I168" s="20">
        <v>6.5</v>
      </c>
      <c r="J168" s="20">
        <v>8.7000000000000011</v>
      </c>
      <c r="K168" s="20">
        <v>8.5</v>
      </c>
      <c r="L168" s="20">
        <v>11.2</v>
      </c>
      <c r="M168" s="20">
        <v>9.6000000000000014</v>
      </c>
      <c r="N168" s="20">
        <v>7.4</v>
      </c>
      <c r="O168" s="20">
        <v>9.9</v>
      </c>
      <c r="P168" s="20">
        <v>9.9</v>
      </c>
      <c r="Q168" s="20">
        <v>7.7</v>
      </c>
      <c r="R168" s="20">
        <v>7.5</v>
      </c>
      <c r="S168" s="20">
        <v>7.9</v>
      </c>
      <c r="T168" s="20">
        <v>10.9</v>
      </c>
      <c r="U168" s="20">
        <v>13.4</v>
      </c>
      <c r="V168" s="20">
        <v>7.4</v>
      </c>
      <c r="W168" s="20">
        <v>10.7</v>
      </c>
      <c r="X168" s="20">
        <v>6.5</v>
      </c>
      <c r="Y168" s="20">
        <v>7.1000000000000014</v>
      </c>
      <c r="Z168" s="20">
        <v>9</v>
      </c>
      <c r="AA168" s="20">
        <v>11.1</v>
      </c>
      <c r="AB168" s="20">
        <v>6.2</v>
      </c>
      <c r="AC168" s="20">
        <v>9.4</v>
      </c>
      <c r="AD168" s="20">
        <v>6.9</v>
      </c>
      <c r="AE168" s="20">
        <v>8.7000000000000011</v>
      </c>
      <c r="AF168" s="20">
        <v>15.2</v>
      </c>
      <c r="AG168" s="20">
        <v>9.2000000000000011</v>
      </c>
      <c r="AH168" s="20">
        <v>6.8000000000000007</v>
      </c>
      <c r="AI168" s="20">
        <v>10.4</v>
      </c>
      <c r="AJ168" s="20"/>
      <c r="BF168" s="52">
        <v>4069</v>
      </c>
      <c r="BG168" s="52">
        <v>1</v>
      </c>
      <c r="BH168" s="56">
        <v>1.0034722222222221</v>
      </c>
    </row>
    <row r="169" spans="1:60" ht="14.1" customHeight="1" x14ac:dyDescent="0.3">
      <c r="A169" s="7" t="s">
        <v>389</v>
      </c>
      <c r="B169" s="20">
        <v>3.4</v>
      </c>
      <c r="C169" s="20">
        <v>3.4</v>
      </c>
      <c r="D169" s="20">
        <v>2.9</v>
      </c>
      <c r="E169" s="20">
        <v>2.5</v>
      </c>
      <c r="F169" s="20">
        <v>5.2</v>
      </c>
      <c r="G169" s="20">
        <v>7.7</v>
      </c>
      <c r="H169" s="20">
        <v>3</v>
      </c>
      <c r="I169" s="20">
        <v>6.5</v>
      </c>
      <c r="J169" s="20">
        <v>8.7000000000000011</v>
      </c>
      <c r="K169" s="20">
        <v>8.5</v>
      </c>
      <c r="L169" s="20">
        <v>11.2</v>
      </c>
      <c r="M169" s="20">
        <v>9.6000000000000014</v>
      </c>
      <c r="N169" s="20">
        <v>7.4</v>
      </c>
      <c r="O169" s="20">
        <v>9.9</v>
      </c>
      <c r="P169" s="20">
        <v>9.9</v>
      </c>
      <c r="Q169" s="20">
        <v>7.7</v>
      </c>
      <c r="R169" s="20">
        <v>7.5</v>
      </c>
      <c r="S169" s="20">
        <v>7.9</v>
      </c>
      <c r="T169" s="20">
        <v>10.5</v>
      </c>
      <c r="U169" s="20">
        <v>13.4</v>
      </c>
      <c r="V169" s="20">
        <v>7.4</v>
      </c>
      <c r="W169" s="20">
        <v>10.7</v>
      </c>
      <c r="X169" s="20">
        <v>6.5</v>
      </c>
      <c r="Y169" s="20">
        <v>7.1000000000000014</v>
      </c>
      <c r="Z169" s="20">
        <v>9</v>
      </c>
      <c r="AA169" s="20">
        <v>11.1</v>
      </c>
      <c r="AB169" s="20">
        <v>6.2</v>
      </c>
      <c r="AC169" s="20">
        <v>9.4</v>
      </c>
      <c r="AD169" s="20">
        <v>7.3000000000000007</v>
      </c>
      <c r="AE169" s="20">
        <v>8.7000000000000011</v>
      </c>
      <c r="AF169" s="20">
        <v>15.2</v>
      </c>
      <c r="AG169" s="20">
        <v>9.2000000000000011</v>
      </c>
      <c r="AH169" s="20">
        <v>6.8000000000000007</v>
      </c>
      <c r="AI169" s="20">
        <v>10.4</v>
      </c>
      <c r="AJ169" s="20"/>
      <c r="BF169" s="54">
        <v>4070</v>
      </c>
      <c r="BG169" s="54">
        <v>2</v>
      </c>
      <c r="BH169" s="55">
        <v>0.99305555555555547</v>
      </c>
    </row>
    <row r="170" spans="1:60" ht="14.1" customHeight="1" x14ac:dyDescent="0.3">
      <c r="A170" s="7" t="s">
        <v>390</v>
      </c>
      <c r="B170" s="20">
        <v>2.4</v>
      </c>
      <c r="C170" s="20">
        <v>3</v>
      </c>
      <c r="D170" s="20">
        <v>2.9</v>
      </c>
      <c r="E170" s="20">
        <v>3.1</v>
      </c>
      <c r="F170" s="20">
        <v>4.6000000000000014</v>
      </c>
      <c r="G170" s="20">
        <v>6.1000000000000014</v>
      </c>
      <c r="H170" s="20">
        <v>2.8</v>
      </c>
      <c r="I170" s="20">
        <v>6.5</v>
      </c>
      <c r="J170" s="20">
        <v>8.7000000000000011</v>
      </c>
      <c r="K170" s="20">
        <v>8.5</v>
      </c>
      <c r="L170" s="20">
        <v>7</v>
      </c>
      <c r="M170" s="20">
        <v>9.6000000000000014</v>
      </c>
      <c r="N170" s="20">
        <v>7.4</v>
      </c>
      <c r="O170" s="20">
        <v>9.9</v>
      </c>
      <c r="P170" s="20">
        <v>9.9</v>
      </c>
      <c r="Q170" s="20">
        <v>6.5</v>
      </c>
      <c r="R170" s="20">
        <v>7.5</v>
      </c>
      <c r="S170" s="20">
        <v>8.7000000000000011</v>
      </c>
      <c r="T170" s="20">
        <v>10.4</v>
      </c>
      <c r="U170" s="20">
        <v>13.4</v>
      </c>
      <c r="V170" s="20">
        <v>7.4</v>
      </c>
      <c r="W170" s="20">
        <v>10.7</v>
      </c>
      <c r="X170" s="20">
        <v>6.5</v>
      </c>
      <c r="Y170" s="20">
        <v>7.1000000000000014</v>
      </c>
      <c r="Z170" s="20">
        <v>8.1</v>
      </c>
      <c r="AA170" s="20">
        <v>11.1</v>
      </c>
      <c r="AB170" s="20">
        <v>6.2</v>
      </c>
      <c r="AC170" s="20">
        <v>9.4</v>
      </c>
      <c r="AD170" s="20">
        <v>7.3000000000000007</v>
      </c>
      <c r="AE170" s="20">
        <v>8.7000000000000011</v>
      </c>
      <c r="AF170" s="20">
        <v>14.8</v>
      </c>
      <c r="AG170" s="20">
        <v>9.2000000000000011</v>
      </c>
      <c r="AH170" s="20">
        <v>6.8000000000000007</v>
      </c>
      <c r="AI170" s="20">
        <v>10.4</v>
      </c>
      <c r="AJ170" s="20"/>
      <c r="BF170" s="52">
        <v>4072</v>
      </c>
      <c r="BG170" s="52">
        <v>2</v>
      </c>
      <c r="BH170" s="56">
        <v>1.0138888888888888</v>
      </c>
    </row>
    <row r="171" spans="1:60" ht="14.1" customHeight="1" x14ac:dyDescent="0.3">
      <c r="A171" s="7" t="s">
        <v>391</v>
      </c>
      <c r="B171" s="20">
        <v>1.8</v>
      </c>
      <c r="C171" s="20">
        <v>2</v>
      </c>
      <c r="D171" s="20">
        <v>2.9</v>
      </c>
      <c r="E171" s="20">
        <v>3.1</v>
      </c>
      <c r="F171" s="20">
        <v>4.6000000000000014</v>
      </c>
      <c r="G171" s="20">
        <v>6.7</v>
      </c>
      <c r="H171" s="20">
        <v>2.8</v>
      </c>
      <c r="I171" s="20">
        <v>6.5</v>
      </c>
      <c r="J171" s="20">
        <v>8.7000000000000011</v>
      </c>
      <c r="K171" s="20">
        <v>9.7000000000000011</v>
      </c>
      <c r="L171" s="20">
        <v>7</v>
      </c>
      <c r="M171" s="20">
        <v>9.6000000000000014</v>
      </c>
      <c r="N171" s="20">
        <v>7</v>
      </c>
      <c r="O171" s="20">
        <v>9.9</v>
      </c>
      <c r="P171" s="20">
        <v>9.9</v>
      </c>
      <c r="Q171" s="20">
        <v>6.5</v>
      </c>
      <c r="R171" s="20">
        <v>7.1000000000000014</v>
      </c>
      <c r="S171" s="20">
        <v>8.7000000000000011</v>
      </c>
      <c r="T171" s="20">
        <v>10.4</v>
      </c>
      <c r="U171" s="20">
        <v>13.4</v>
      </c>
      <c r="V171" s="20">
        <v>7.4</v>
      </c>
      <c r="W171" s="20">
        <v>10.7</v>
      </c>
      <c r="X171" s="20">
        <v>6.5</v>
      </c>
      <c r="Y171" s="20">
        <v>7.1000000000000014</v>
      </c>
      <c r="Z171" s="20">
        <v>6.4</v>
      </c>
      <c r="AA171" s="20">
        <v>10.5</v>
      </c>
      <c r="AB171" s="20">
        <v>6.2</v>
      </c>
      <c r="AC171" s="20">
        <v>9.4</v>
      </c>
      <c r="AD171" s="20">
        <v>7.3000000000000007</v>
      </c>
      <c r="AE171" s="20">
        <v>8.7000000000000011</v>
      </c>
      <c r="AF171" s="20">
        <v>12.8</v>
      </c>
      <c r="AG171" s="20">
        <v>9.2000000000000011</v>
      </c>
      <c r="AH171" s="20">
        <v>6.8000000000000007</v>
      </c>
      <c r="AI171" s="20">
        <v>10.4</v>
      </c>
      <c r="AJ171" s="20"/>
      <c r="BF171" s="54">
        <v>4074</v>
      </c>
      <c r="BG171" s="54">
        <v>2</v>
      </c>
      <c r="BH171" s="57">
        <v>1.0305555555555557</v>
      </c>
    </row>
    <row r="172" spans="1:60" ht="14.1" customHeight="1" x14ac:dyDescent="0.3">
      <c r="A172" s="7" t="s">
        <v>392</v>
      </c>
      <c r="B172" s="20">
        <v>1.8</v>
      </c>
      <c r="C172" s="20">
        <v>2</v>
      </c>
      <c r="D172" s="20">
        <v>2.5</v>
      </c>
      <c r="E172" s="20">
        <v>3.1</v>
      </c>
      <c r="F172" s="20">
        <v>4.6000000000000014</v>
      </c>
      <c r="G172" s="20">
        <v>6.6000000000000014</v>
      </c>
      <c r="H172" s="20">
        <v>2.8</v>
      </c>
      <c r="I172" s="20">
        <v>6.1000000000000014</v>
      </c>
      <c r="J172" s="20">
        <v>8.7000000000000011</v>
      </c>
      <c r="K172" s="20">
        <v>8.9</v>
      </c>
      <c r="L172" s="20">
        <v>7</v>
      </c>
      <c r="M172" s="20">
        <v>9.6000000000000014</v>
      </c>
      <c r="N172" s="20">
        <v>7</v>
      </c>
      <c r="O172" s="20">
        <v>9.9</v>
      </c>
      <c r="P172" s="20">
        <v>9.9</v>
      </c>
      <c r="Q172" s="20">
        <v>6.5</v>
      </c>
      <c r="R172" s="20">
        <v>7.1000000000000014</v>
      </c>
      <c r="S172" s="20">
        <v>7.3000000000000007</v>
      </c>
      <c r="T172" s="20">
        <v>10.4</v>
      </c>
      <c r="U172" s="20">
        <v>13.4</v>
      </c>
      <c r="V172" s="20">
        <v>7.4</v>
      </c>
      <c r="W172" s="20">
        <v>10.6</v>
      </c>
      <c r="X172" s="20">
        <v>6.5</v>
      </c>
      <c r="Y172" s="20">
        <v>6.5</v>
      </c>
      <c r="Z172" s="20">
        <v>6.4</v>
      </c>
      <c r="AA172" s="20">
        <v>8.9</v>
      </c>
      <c r="AB172" s="20">
        <v>5.6000000000000014</v>
      </c>
      <c r="AC172" s="20">
        <v>9.4</v>
      </c>
      <c r="AD172" s="20">
        <v>7.3000000000000007</v>
      </c>
      <c r="AE172" s="20">
        <v>8.7000000000000011</v>
      </c>
      <c r="AF172" s="20">
        <v>12.8</v>
      </c>
      <c r="AG172" s="20">
        <v>9.2000000000000011</v>
      </c>
      <c r="AH172" s="20">
        <v>6.8000000000000007</v>
      </c>
      <c r="AI172" s="20">
        <v>8.7000000000000011</v>
      </c>
      <c r="AJ172" s="20"/>
      <c r="BF172" s="52">
        <v>7001</v>
      </c>
      <c r="BG172" s="52">
        <v>1</v>
      </c>
      <c r="BH172" s="53">
        <v>0.39652777777777781</v>
      </c>
    </row>
    <row r="173" spans="1:60" ht="14.1" customHeight="1" x14ac:dyDescent="0.3">
      <c r="A173" s="7" t="s">
        <v>393</v>
      </c>
      <c r="B173" s="20">
        <v>1.8</v>
      </c>
      <c r="C173" s="20">
        <v>1.4</v>
      </c>
      <c r="D173" s="20">
        <v>2.6</v>
      </c>
      <c r="E173" s="20">
        <v>2.2999999999999998</v>
      </c>
      <c r="F173" s="20">
        <v>3.3</v>
      </c>
      <c r="G173" s="20">
        <v>3.1</v>
      </c>
      <c r="H173" s="20">
        <v>2.2000000000000002</v>
      </c>
      <c r="I173" s="20">
        <v>3.3</v>
      </c>
      <c r="J173" s="20">
        <v>7.2</v>
      </c>
      <c r="K173" s="20">
        <v>5.6000000000000014</v>
      </c>
      <c r="L173" s="20">
        <v>4.4000000000000004</v>
      </c>
      <c r="M173" s="20">
        <v>7.4</v>
      </c>
      <c r="N173" s="20">
        <v>4.8000000000000007</v>
      </c>
      <c r="O173" s="20">
        <v>8.2000000000000011</v>
      </c>
      <c r="P173" s="20">
        <v>8.6</v>
      </c>
      <c r="Q173" s="20">
        <v>5.9</v>
      </c>
      <c r="R173" s="20">
        <v>5.8000000000000007</v>
      </c>
      <c r="S173" s="20">
        <v>6.6000000000000014</v>
      </c>
      <c r="T173" s="20">
        <v>8</v>
      </c>
      <c r="U173" s="20">
        <v>7.7</v>
      </c>
      <c r="V173" s="20">
        <v>4.6000000000000014</v>
      </c>
      <c r="W173" s="20">
        <v>5.5</v>
      </c>
      <c r="X173" s="20">
        <v>6.1000000000000014</v>
      </c>
      <c r="Y173" s="20">
        <v>6.4</v>
      </c>
      <c r="Z173" s="20">
        <v>5.1000000000000014</v>
      </c>
      <c r="AA173" s="20">
        <v>5.3000000000000007</v>
      </c>
      <c r="AB173" s="20">
        <v>4.6000000000000014</v>
      </c>
      <c r="AC173" s="20">
        <v>7</v>
      </c>
      <c r="AD173" s="20">
        <v>3</v>
      </c>
      <c r="AE173" s="20">
        <v>3.4</v>
      </c>
      <c r="AF173" s="20">
        <v>6.6000000000000014</v>
      </c>
      <c r="AG173" s="20">
        <v>7.4</v>
      </c>
      <c r="AH173" s="20">
        <v>5.2</v>
      </c>
      <c r="AI173" s="20">
        <v>4.5</v>
      </c>
      <c r="AJ173" s="20"/>
      <c r="BF173" s="54">
        <v>7002</v>
      </c>
      <c r="BG173" s="54">
        <v>2</v>
      </c>
      <c r="BH173" s="55">
        <v>0.38055555555555554</v>
      </c>
    </row>
    <row r="174" spans="1:60" ht="14.1" customHeight="1" x14ac:dyDescent="0.3">
      <c r="A174" s="7" t="s">
        <v>394</v>
      </c>
      <c r="B174" s="20">
        <v>1.8</v>
      </c>
      <c r="C174" s="20">
        <v>0.5</v>
      </c>
      <c r="D174" s="20">
        <v>2.6</v>
      </c>
      <c r="E174" s="20">
        <v>2.2999999999999998</v>
      </c>
      <c r="F174" s="20">
        <v>3.3</v>
      </c>
      <c r="G174" s="20">
        <v>1.1000000000000001</v>
      </c>
      <c r="H174" s="20">
        <v>0.5</v>
      </c>
      <c r="I174" s="20">
        <v>1.1000000000000001</v>
      </c>
      <c r="J174" s="20">
        <v>4.2</v>
      </c>
      <c r="K174" s="20">
        <v>4.2</v>
      </c>
      <c r="L174" s="20">
        <v>4.4000000000000004</v>
      </c>
      <c r="M174" s="20">
        <v>6.4</v>
      </c>
      <c r="N174" s="20">
        <v>3.4</v>
      </c>
      <c r="O174" s="20">
        <v>7.2</v>
      </c>
      <c r="P174" s="20">
        <v>7.4</v>
      </c>
      <c r="Q174" s="20">
        <v>4.7</v>
      </c>
      <c r="R174" s="20">
        <v>4.4000000000000004</v>
      </c>
      <c r="S174" s="20">
        <v>6.2</v>
      </c>
      <c r="T174" s="20">
        <v>7</v>
      </c>
      <c r="U174" s="20">
        <v>7.6000000000000014</v>
      </c>
      <c r="V174" s="20">
        <v>4.6000000000000014</v>
      </c>
      <c r="W174" s="20">
        <v>5.9</v>
      </c>
      <c r="X174" s="20">
        <v>6.1000000000000014</v>
      </c>
      <c r="Y174" s="20">
        <v>6.4</v>
      </c>
      <c r="Z174" s="20">
        <v>5</v>
      </c>
      <c r="AA174" s="20">
        <v>4</v>
      </c>
      <c r="AB174" s="20">
        <v>3.8</v>
      </c>
      <c r="AC174" s="20">
        <v>4.8000000000000007</v>
      </c>
      <c r="AD174" s="20">
        <v>3</v>
      </c>
      <c r="AE174" s="20">
        <v>3</v>
      </c>
      <c r="AF174" s="20">
        <v>6.6000000000000014</v>
      </c>
      <c r="AG174" s="20">
        <v>6.8000000000000007</v>
      </c>
      <c r="AH174" s="20">
        <v>5.2</v>
      </c>
      <c r="AI174" s="20">
        <v>4.5</v>
      </c>
      <c r="AJ174" s="20"/>
      <c r="BF174" s="52">
        <v>7003</v>
      </c>
      <c r="BG174" s="52">
        <v>1</v>
      </c>
      <c r="BH174" s="53">
        <v>0.41736111111111113</v>
      </c>
    </row>
    <row r="175" spans="1:60" ht="14.1" customHeight="1" x14ac:dyDescent="0.3">
      <c r="A175" s="7" t="s">
        <v>395</v>
      </c>
      <c r="B175" s="20">
        <v>1.8</v>
      </c>
      <c r="C175" s="20">
        <v>0.5</v>
      </c>
      <c r="D175" s="20">
        <v>1.8</v>
      </c>
      <c r="E175" s="20">
        <v>2.2999999999999998</v>
      </c>
      <c r="F175" s="20">
        <v>3.3</v>
      </c>
      <c r="G175" s="20">
        <v>1.1000000000000001</v>
      </c>
      <c r="H175" s="20">
        <v>0.5</v>
      </c>
      <c r="I175" s="20">
        <v>1.1000000000000001</v>
      </c>
      <c r="J175" s="20">
        <v>4.2</v>
      </c>
      <c r="K175" s="20">
        <v>4.2</v>
      </c>
      <c r="L175" s="20">
        <v>4.4000000000000004</v>
      </c>
      <c r="M175" s="20">
        <v>3.8</v>
      </c>
      <c r="N175" s="20">
        <v>3.4</v>
      </c>
      <c r="O175" s="20">
        <v>7.2</v>
      </c>
      <c r="P175" s="20">
        <v>7.4</v>
      </c>
      <c r="Q175" s="20">
        <v>4.7</v>
      </c>
      <c r="R175" s="20">
        <v>4.4000000000000004</v>
      </c>
      <c r="S175" s="20">
        <v>6.2</v>
      </c>
      <c r="T175" s="20">
        <v>7</v>
      </c>
      <c r="U175" s="20">
        <v>7.6000000000000014</v>
      </c>
      <c r="V175" s="20">
        <v>4.2</v>
      </c>
      <c r="W175" s="20">
        <v>5.1000000000000014</v>
      </c>
      <c r="X175" s="20">
        <v>6.1000000000000014</v>
      </c>
      <c r="Y175" s="20">
        <v>6.4</v>
      </c>
      <c r="Z175" s="20">
        <v>4.4000000000000004</v>
      </c>
      <c r="AA175" s="20">
        <v>4.4000000000000004</v>
      </c>
      <c r="AB175" s="20">
        <v>3.3</v>
      </c>
      <c r="AC175" s="20">
        <v>4.4000000000000004</v>
      </c>
      <c r="AD175" s="20">
        <v>2.9</v>
      </c>
      <c r="AE175" s="20">
        <v>2.4</v>
      </c>
      <c r="AF175" s="20">
        <v>5.7</v>
      </c>
      <c r="AG175" s="20">
        <v>6.8000000000000007</v>
      </c>
      <c r="AH175" s="20">
        <v>5.2</v>
      </c>
      <c r="AI175" s="20">
        <v>4.5</v>
      </c>
      <c r="AJ175" s="20"/>
      <c r="BF175" s="54">
        <v>7004</v>
      </c>
      <c r="BG175" s="54">
        <v>2</v>
      </c>
      <c r="BH175" s="55">
        <v>0.40138888888888885</v>
      </c>
    </row>
    <row r="176" spans="1:60" ht="14.1" customHeight="1" x14ac:dyDescent="0.3">
      <c r="A176" s="7" t="s">
        <v>396</v>
      </c>
      <c r="B176" s="20">
        <v>1.8</v>
      </c>
      <c r="C176" s="20">
        <v>0.5</v>
      </c>
      <c r="D176" s="20">
        <v>1.4</v>
      </c>
      <c r="E176" s="20">
        <v>2.2999999999999998</v>
      </c>
      <c r="F176" s="20">
        <v>1.9</v>
      </c>
      <c r="G176" s="20">
        <v>1.1000000000000001</v>
      </c>
      <c r="H176" s="20">
        <v>0.5</v>
      </c>
      <c r="I176" s="20">
        <v>1.1000000000000001</v>
      </c>
      <c r="J176" s="20">
        <v>4.2</v>
      </c>
      <c r="K176" s="20">
        <v>4.2</v>
      </c>
      <c r="L176" s="20">
        <v>3.5</v>
      </c>
      <c r="M176" s="20">
        <v>3.8</v>
      </c>
      <c r="N176" s="20">
        <v>3.4</v>
      </c>
      <c r="O176" s="20">
        <v>6.8000000000000007</v>
      </c>
      <c r="P176" s="20">
        <v>7</v>
      </c>
      <c r="Q176" s="20">
        <v>3.9</v>
      </c>
      <c r="R176" s="20">
        <v>4</v>
      </c>
      <c r="S176" s="20">
        <v>6.2</v>
      </c>
      <c r="T176" s="20">
        <v>7</v>
      </c>
      <c r="U176" s="20">
        <v>7.6000000000000014</v>
      </c>
      <c r="V176" s="20">
        <v>4.2</v>
      </c>
      <c r="W176" s="20">
        <v>4.6000000000000014</v>
      </c>
      <c r="X176" s="20">
        <v>4.9000000000000004</v>
      </c>
      <c r="Y176" s="20">
        <v>6.4</v>
      </c>
      <c r="Z176" s="20">
        <v>4</v>
      </c>
      <c r="AA176" s="20">
        <v>3.8</v>
      </c>
      <c r="AB176" s="20">
        <v>3.2</v>
      </c>
      <c r="AC176" s="20">
        <v>5</v>
      </c>
      <c r="AD176" s="20">
        <v>2.9</v>
      </c>
      <c r="AE176" s="20">
        <v>2.4</v>
      </c>
      <c r="AF176" s="20">
        <v>5.1000000000000014</v>
      </c>
      <c r="AG176" s="20">
        <v>6.8000000000000007</v>
      </c>
      <c r="AH176" s="20">
        <v>5.2</v>
      </c>
      <c r="AI176" s="20">
        <v>4.5</v>
      </c>
      <c r="AJ176" s="20"/>
      <c r="BF176" s="52">
        <v>7005</v>
      </c>
      <c r="BG176" s="52">
        <v>1</v>
      </c>
      <c r="BH176" s="53">
        <v>0.4381944444444445</v>
      </c>
    </row>
    <row r="177" spans="1:60" ht="14.1" customHeight="1" x14ac:dyDescent="0.3">
      <c r="A177" s="7" t="s">
        <v>397</v>
      </c>
      <c r="B177" s="20">
        <v>1.8</v>
      </c>
      <c r="C177" s="20">
        <v>0.1</v>
      </c>
      <c r="D177" s="20">
        <v>1</v>
      </c>
      <c r="E177" s="20">
        <v>2.2999999999999998</v>
      </c>
      <c r="F177" s="20">
        <v>2</v>
      </c>
      <c r="G177" s="20">
        <v>1</v>
      </c>
      <c r="H177" s="20">
        <v>0.5</v>
      </c>
      <c r="I177" s="20">
        <v>1.1000000000000001</v>
      </c>
      <c r="J177" s="20">
        <v>4.2</v>
      </c>
      <c r="K177" s="20">
        <v>3.8</v>
      </c>
      <c r="L177" s="20">
        <v>3.5</v>
      </c>
      <c r="M177" s="20">
        <v>3.8</v>
      </c>
      <c r="N177" s="20">
        <v>3</v>
      </c>
      <c r="O177" s="20">
        <v>6.4</v>
      </c>
      <c r="P177" s="20">
        <v>7</v>
      </c>
      <c r="Q177" s="20">
        <v>3.8</v>
      </c>
      <c r="R177" s="20">
        <v>4</v>
      </c>
      <c r="S177" s="20">
        <v>6.2</v>
      </c>
      <c r="T177" s="20">
        <v>5.2</v>
      </c>
      <c r="U177" s="20">
        <v>7.2</v>
      </c>
      <c r="V177" s="20">
        <v>4.2</v>
      </c>
      <c r="W177" s="20">
        <v>3.6</v>
      </c>
      <c r="X177" s="20">
        <v>3.7</v>
      </c>
      <c r="Y177" s="20">
        <v>5.8000000000000007</v>
      </c>
      <c r="Z177" s="20">
        <v>3.5</v>
      </c>
      <c r="AA177" s="20">
        <v>3.4</v>
      </c>
      <c r="AB177" s="20">
        <v>3.2</v>
      </c>
      <c r="AC177" s="20">
        <v>5</v>
      </c>
      <c r="AD177" s="20">
        <v>2.5</v>
      </c>
      <c r="AE177" s="20">
        <v>1.4</v>
      </c>
      <c r="AF177" s="20">
        <v>5.1000000000000014</v>
      </c>
      <c r="AG177" s="20">
        <v>5.2</v>
      </c>
      <c r="AH177" s="20">
        <v>3</v>
      </c>
      <c r="AI177" s="20">
        <v>3.9</v>
      </c>
      <c r="AJ177" s="20"/>
      <c r="BF177" s="54">
        <v>7006</v>
      </c>
      <c r="BG177" s="54">
        <v>2</v>
      </c>
      <c r="BH177" s="55">
        <v>0.42222222222222222</v>
      </c>
    </row>
    <row r="178" spans="1:60" ht="14.1" customHeight="1" x14ac:dyDescent="0.3">
      <c r="A178" s="7" t="s">
        <v>398</v>
      </c>
      <c r="B178" s="20">
        <v>1.8</v>
      </c>
      <c r="C178" s="20">
        <v>0.1</v>
      </c>
      <c r="D178" s="20">
        <v>1</v>
      </c>
      <c r="E178" s="20">
        <v>2.2000000000000002</v>
      </c>
      <c r="F178" s="20">
        <v>2</v>
      </c>
      <c r="G178" s="20">
        <v>1</v>
      </c>
      <c r="H178" s="20">
        <v>0.5</v>
      </c>
      <c r="I178" s="20">
        <v>1.1000000000000001</v>
      </c>
      <c r="J178" s="20">
        <v>3.8</v>
      </c>
      <c r="K178" s="20">
        <v>3.8</v>
      </c>
      <c r="L178" s="20">
        <v>3.5</v>
      </c>
      <c r="M178" s="20">
        <v>3.4</v>
      </c>
      <c r="N178" s="20">
        <v>3.4</v>
      </c>
      <c r="O178" s="20">
        <v>6</v>
      </c>
      <c r="P178" s="20">
        <v>5.8000000000000007</v>
      </c>
      <c r="Q178" s="20">
        <v>2.5</v>
      </c>
      <c r="R178" s="20">
        <v>4</v>
      </c>
      <c r="S178" s="20">
        <v>6.2</v>
      </c>
      <c r="T178" s="20">
        <v>5.2</v>
      </c>
      <c r="U178" s="20">
        <v>6.8000000000000007</v>
      </c>
      <c r="V178" s="20">
        <v>3.8</v>
      </c>
      <c r="W178" s="20">
        <v>2.6</v>
      </c>
      <c r="X178" s="20">
        <v>3.7</v>
      </c>
      <c r="Y178" s="20">
        <v>5</v>
      </c>
      <c r="Z178" s="20">
        <v>3.5</v>
      </c>
      <c r="AA178" s="20">
        <v>3</v>
      </c>
      <c r="AB178" s="20">
        <v>3.2</v>
      </c>
      <c r="AC178" s="20">
        <v>4.4000000000000004</v>
      </c>
      <c r="AD178" s="20">
        <v>1.4</v>
      </c>
      <c r="AE178" s="20">
        <v>1.4</v>
      </c>
      <c r="AF178" s="20">
        <v>4.5</v>
      </c>
      <c r="AG178" s="20">
        <v>4</v>
      </c>
      <c r="AH178" s="20">
        <v>3</v>
      </c>
      <c r="AI178" s="20">
        <v>3.9</v>
      </c>
      <c r="AJ178" s="20"/>
      <c r="BF178" s="52">
        <v>7007</v>
      </c>
      <c r="BG178" s="52">
        <v>1</v>
      </c>
      <c r="BH178" s="53">
        <v>0.45902777777777781</v>
      </c>
    </row>
    <row r="179" spans="1:60" ht="14.1" customHeight="1" x14ac:dyDescent="0.3">
      <c r="A179" s="7" t="s">
        <v>399</v>
      </c>
      <c r="B179" s="20">
        <v>0</v>
      </c>
      <c r="C179" s="20">
        <v>0.1</v>
      </c>
      <c r="D179" s="20">
        <v>0.4</v>
      </c>
      <c r="E179" s="20">
        <v>2.2000000000000002</v>
      </c>
      <c r="F179" s="20">
        <v>1.9</v>
      </c>
      <c r="G179" s="20">
        <v>1</v>
      </c>
      <c r="H179" s="20">
        <v>0.5</v>
      </c>
      <c r="I179" s="20">
        <v>1.1000000000000001</v>
      </c>
      <c r="J179" s="20">
        <v>3.4</v>
      </c>
      <c r="K179" s="20">
        <v>2</v>
      </c>
      <c r="L179" s="20">
        <v>2.8</v>
      </c>
      <c r="M179" s="20">
        <v>3.4</v>
      </c>
      <c r="N179" s="20">
        <v>1.8</v>
      </c>
      <c r="O179" s="20">
        <v>3.4</v>
      </c>
      <c r="P179" s="20">
        <v>2</v>
      </c>
      <c r="Q179" s="20">
        <v>2</v>
      </c>
      <c r="R179" s="20">
        <v>2.4</v>
      </c>
      <c r="S179" s="20">
        <v>5.6000000000000014</v>
      </c>
      <c r="T179" s="20">
        <v>4.8000000000000007</v>
      </c>
      <c r="U179" s="20">
        <v>4.4000000000000004</v>
      </c>
      <c r="V179" s="20">
        <v>3.8</v>
      </c>
      <c r="W179" s="20">
        <v>2.1</v>
      </c>
      <c r="X179" s="20">
        <v>2.5</v>
      </c>
      <c r="Y179" s="20">
        <v>3.4</v>
      </c>
      <c r="Z179" s="20">
        <v>3.1</v>
      </c>
      <c r="AA179" s="20">
        <v>1.8</v>
      </c>
      <c r="AB179" s="20">
        <v>2.8</v>
      </c>
      <c r="AC179" s="20">
        <v>3.4</v>
      </c>
      <c r="AD179" s="20">
        <v>1</v>
      </c>
      <c r="AE179" s="20">
        <v>1</v>
      </c>
      <c r="AF179" s="20">
        <v>3.7</v>
      </c>
      <c r="AG179" s="20">
        <v>3</v>
      </c>
      <c r="AH179" s="20">
        <v>2.6</v>
      </c>
      <c r="AI179" s="20">
        <v>1.5</v>
      </c>
      <c r="AJ179" s="20"/>
      <c r="BF179" s="54">
        <v>7008</v>
      </c>
      <c r="BG179" s="54">
        <v>2</v>
      </c>
      <c r="BH179" s="55">
        <v>0.44444444444444442</v>
      </c>
    </row>
    <row r="180" spans="1:60" ht="14.1" customHeight="1" x14ac:dyDescent="0.3">
      <c r="A180" s="7" t="s">
        <v>400</v>
      </c>
      <c r="B180" s="20">
        <v>0</v>
      </c>
      <c r="C180" s="20">
        <v>0.1</v>
      </c>
      <c r="D180" s="20">
        <v>0.4</v>
      </c>
      <c r="E180" s="20">
        <v>1.8</v>
      </c>
      <c r="F180" s="20">
        <v>1.4</v>
      </c>
      <c r="G180" s="20">
        <v>1</v>
      </c>
      <c r="H180" s="20">
        <v>0.5</v>
      </c>
      <c r="I180" s="20">
        <v>1.1000000000000001</v>
      </c>
      <c r="J180" s="20">
        <v>2</v>
      </c>
      <c r="K180" s="20">
        <v>2</v>
      </c>
      <c r="L180" s="20">
        <v>2.8</v>
      </c>
      <c r="M180" s="20">
        <v>3.4</v>
      </c>
      <c r="N180" s="20">
        <v>1.8</v>
      </c>
      <c r="O180" s="20">
        <v>1</v>
      </c>
      <c r="P180" s="20">
        <v>2</v>
      </c>
      <c r="Q180" s="20">
        <v>2</v>
      </c>
      <c r="R180" s="20">
        <v>2.4</v>
      </c>
      <c r="S180" s="20">
        <v>4.6000000000000014</v>
      </c>
      <c r="T180" s="20">
        <v>3.4</v>
      </c>
      <c r="U180" s="20">
        <v>3</v>
      </c>
      <c r="V180" s="20">
        <v>3.8</v>
      </c>
      <c r="W180" s="20">
        <v>2.1</v>
      </c>
      <c r="X180" s="20">
        <v>2.4</v>
      </c>
      <c r="Y180" s="20">
        <v>2.8</v>
      </c>
      <c r="Z180" s="20">
        <v>2.5</v>
      </c>
      <c r="AA180" s="20">
        <v>1.4</v>
      </c>
      <c r="AB180" s="20">
        <v>2.8</v>
      </c>
      <c r="AC180" s="20">
        <v>3</v>
      </c>
      <c r="AD180" s="20">
        <v>0.4</v>
      </c>
      <c r="AE180" s="20">
        <v>1</v>
      </c>
      <c r="AF180" s="20">
        <v>3.7</v>
      </c>
      <c r="AG180" s="20">
        <v>1.8</v>
      </c>
      <c r="AH180" s="20">
        <v>2</v>
      </c>
      <c r="AI180" s="20">
        <v>1.1000000000000001</v>
      </c>
      <c r="AJ180" s="20"/>
      <c r="BF180" s="52">
        <v>7009</v>
      </c>
      <c r="BG180" s="52">
        <v>1</v>
      </c>
      <c r="BH180" s="53">
        <v>0.4777777777777778</v>
      </c>
    </row>
    <row r="181" spans="1:60" ht="14.1" customHeight="1" x14ac:dyDescent="0.3">
      <c r="A181" s="7" t="s">
        <v>401</v>
      </c>
      <c r="B181" s="20">
        <v>0</v>
      </c>
      <c r="C181" s="20">
        <v>0.1</v>
      </c>
      <c r="D181" s="20">
        <v>0.4</v>
      </c>
      <c r="E181" s="20">
        <v>1.8</v>
      </c>
      <c r="F181" s="20">
        <v>1.4</v>
      </c>
      <c r="G181" s="20">
        <v>1</v>
      </c>
      <c r="H181" s="20">
        <v>0.5</v>
      </c>
      <c r="I181" s="20">
        <v>1.1000000000000001</v>
      </c>
      <c r="J181" s="20">
        <v>2</v>
      </c>
      <c r="K181" s="20">
        <v>1</v>
      </c>
      <c r="L181" s="20">
        <v>2.8</v>
      </c>
      <c r="M181" s="20">
        <v>3.4</v>
      </c>
      <c r="N181" s="20">
        <v>1.8</v>
      </c>
      <c r="O181" s="20">
        <v>1</v>
      </c>
      <c r="P181" s="20">
        <v>2</v>
      </c>
      <c r="Q181" s="20">
        <v>2</v>
      </c>
      <c r="R181" s="20">
        <v>2.4</v>
      </c>
      <c r="S181" s="20">
        <v>4.2</v>
      </c>
      <c r="T181" s="20">
        <v>2.8</v>
      </c>
      <c r="U181" s="20">
        <v>3</v>
      </c>
      <c r="V181" s="20">
        <v>3.4</v>
      </c>
      <c r="W181" s="20">
        <v>2.1</v>
      </c>
      <c r="X181" s="20">
        <v>1.5</v>
      </c>
      <c r="Y181" s="20">
        <v>2</v>
      </c>
      <c r="Z181" s="20">
        <v>2.5</v>
      </c>
      <c r="AA181" s="20">
        <v>1</v>
      </c>
      <c r="AB181" s="20">
        <v>2.8</v>
      </c>
      <c r="AC181" s="20">
        <v>3</v>
      </c>
      <c r="AD181" s="20">
        <v>0.4</v>
      </c>
      <c r="AE181" s="20">
        <v>1</v>
      </c>
      <c r="AF181" s="20">
        <v>2.9</v>
      </c>
      <c r="AG181" s="20">
        <v>1.8</v>
      </c>
      <c r="AH181" s="20">
        <v>2</v>
      </c>
      <c r="AI181" s="20">
        <v>1.1000000000000001</v>
      </c>
      <c r="AJ181" s="20"/>
      <c r="BF181" s="54">
        <v>7010</v>
      </c>
      <c r="BG181" s="54">
        <v>2</v>
      </c>
      <c r="BH181" s="55">
        <v>0.46527777777777773</v>
      </c>
    </row>
    <row r="182" spans="1:60" ht="14.1" customHeight="1" x14ac:dyDescent="0.3">
      <c r="A182" s="7" t="s">
        <v>402</v>
      </c>
      <c r="B182" s="20">
        <v>0</v>
      </c>
      <c r="C182" s="20">
        <v>0</v>
      </c>
      <c r="D182" s="20">
        <v>0.4</v>
      </c>
      <c r="E182" s="20">
        <v>1.8</v>
      </c>
      <c r="F182" s="20">
        <v>1.4</v>
      </c>
      <c r="G182" s="20">
        <v>1</v>
      </c>
      <c r="H182" s="20">
        <v>0.5</v>
      </c>
      <c r="I182" s="20">
        <v>1</v>
      </c>
      <c r="J182" s="20">
        <v>2</v>
      </c>
      <c r="K182" s="20">
        <v>1</v>
      </c>
      <c r="L182" s="20">
        <v>2.4</v>
      </c>
      <c r="M182" s="20">
        <v>3</v>
      </c>
      <c r="N182" s="20">
        <v>3.8</v>
      </c>
      <c r="O182" s="20">
        <v>1</v>
      </c>
      <c r="P182" s="20">
        <v>2</v>
      </c>
      <c r="Q182" s="20">
        <v>2</v>
      </c>
      <c r="R182" s="20">
        <v>2.8</v>
      </c>
      <c r="S182" s="20">
        <v>3.8</v>
      </c>
      <c r="T182" s="20">
        <v>2.8</v>
      </c>
      <c r="U182" s="20">
        <v>3</v>
      </c>
      <c r="V182" s="20">
        <v>3</v>
      </c>
      <c r="W182" s="20">
        <v>2.1</v>
      </c>
      <c r="X182" s="20">
        <v>1.5</v>
      </c>
      <c r="Y182" s="20">
        <v>1</v>
      </c>
      <c r="Z182" s="20">
        <v>2</v>
      </c>
      <c r="AA182" s="20">
        <v>1</v>
      </c>
      <c r="AB182" s="20">
        <v>2.8</v>
      </c>
      <c r="AC182" s="20">
        <v>3</v>
      </c>
      <c r="AD182" s="20">
        <v>0.4</v>
      </c>
      <c r="AE182" s="20">
        <v>1</v>
      </c>
      <c r="AF182" s="20">
        <v>2.1</v>
      </c>
      <c r="AG182" s="20">
        <v>1.8</v>
      </c>
      <c r="AH182" s="20">
        <v>2</v>
      </c>
      <c r="AI182" s="20">
        <v>1.1000000000000001</v>
      </c>
      <c r="AJ182" s="20"/>
      <c r="BF182" s="52">
        <v>7011</v>
      </c>
      <c r="BG182" s="52">
        <v>1</v>
      </c>
      <c r="BH182" s="53">
        <v>0.49791666666666662</v>
      </c>
    </row>
    <row r="183" spans="1:60" ht="14.1" customHeight="1" x14ac:dyDescent="0.3">
      <c r="A183" s="7" t="s">
        <v>403</v>
      </c>
      <c r="B183" s="20">
        <v>0</v>
      </c>
      <c r="C183" s="20">
        <v>0</v>
      </c>
      <c r="D183" s="20">
        <v>0.4</v>
      </c>
      <c r="E183" s="20">
        <v>1.8</v>
      </c>
      <c r="F183" s="20">
        <v>1.4</v>
      </c>
      <c r="G183" s="20">
        <v>1</v>
      </c>
      <c r="H183" s="20">
        <v>0.4</v>
      </c>
      <c r="I183" s="20">
        <v>1</v>
      </c>
      <c r="J183" s="20">
        <v>2</v>
      </c>
      <c r="K183" s="20">
        <v>1</v>
      </c>
      <c r="L183" s="20">
        <v>2.4</v>
      </c>
      <c r="M183" s="20">
        <v>3</v>
      </c>
      <c r="N183" s="20">
        <v>3.8</v>
      </c>
      <c r="O183" s="20">
        <v>1</v>
      </c>
      <c r="P183" s="20">
        <v>1.4</v>
      </c>
      <c r="Q183" s="20">
        <v>1.4</v>
      </c>
      <c r="R183" s="20">
        <v>1.4</v>
      </c>
      <c r="S183" s="20">
        <v>3.8</v>
      </c>
      <c r="T183" s="20">
        <v>2.4</v>
      </c>
      <c r="U183" s="20">
        <v>2</v>
      </c>
      <c r="V183" s="20">
        <v>1.8</v>
      </c>
      <c r="W183" s="20">
        <v>2</v>
      </c>
      <c r="X183" s="20">
        <v>1.4</v>
      </c>
      <c r="Y183" s="20">
        <v>1</v>
      </c>
      <c r="Z183" s="20">
        <v>2</v>
      </c>
      <c r="AA183" s="20">
        <v>1</v>
      </c>
      <c r="AB183" s="20">
        <v>2.8</v>
      </c>
      <c r="AC183" s="20">
        <v>2.4</v>
      </c>
      <c r="AD183" s="20">
        <v>0.4</v>
      </c>
      <c r="AE183" s="20">
        <v>1</v>
      </c>
      <c r="AF183" s="20">
        <v>1.5</v>
      </c>
      <c r="AG183" s="20">
        <v>0.8</v>
      </c>
      <c r="AH183" s="20">
        <v>2</v>
      </c>
      <c r="AI183" s="20">
        <v>1.1000000000000001</v>
      </c>
      <c r="AJ183" s="20"/>
      <c r="BF183" s="54">
        <v>7012</v>
      </c>
      <c r="BG183" s="54">
        <v>2</v>
      </c>
      <c r="BH183" s="55">
        <v>0.4861111111111111</v>
      </c>
    </row>
    <row r="184" spans="1:60" ht="14.1" customHeight="1" x14ac:dyDescent="0.3">
      <c r="A184" s="7" t="s">
        <v>404</v>
      </c>
      <c r="B184" s="20">
        <v>0</v>
      </c>
      <c r="C184" s="20">
        <v>0</v>
      </c>
      <c r="D184" s="20">
        <v>0.4</v>
      </c>
      <c r="E184" s="20">
        <v>1.4</v>
      </c>
      <c r="F184" s="20">
        <v>1</v>
      </c>
      <c r="G184" s="20">
        <v>0</v>
      </c>
      <c r="H184" s="20">
        <v>0.4</v>
      </c>
      <c r="I184" s="20">
        <v>1</v>
      </c>
      <c r="J184" s="20">
        <v>2</v>
      </c>
      <c r="K184" s="20">
        <v>1</v>
      </c>
      <c r="L184" s="20">
        <v>2.4</v>
      </c>
      <c r="M184" s="20">
        <v>3</v>
      </c>
      <c r="N184" s="20">
        <v>3</v>
      </c>
      <c r="O184" s="20">
        <v>1</v>
      </c>
      <c r="P184" s="20">
        <v>1.4</v>
      </c>
      <c r="Q184" s="20">
        <v>2.1</v>
      </c>
      <c r="R184" s="20">
        <v>2</v>
      </c>
      <c r="S184" s="20">
        <v>3.8</v>
      </c>
      <c r="T184" s="20">
        <v>1.8</v>
      </c>
      <c r="U184" s="20">
        <v>2</v>
      </c>
      <c r="V184" s="20">
        <v>1.8</v>
      </c>
      <c r="W184" s="20">
        <v>2</v>
      </c>
      <c r="X184" s="20">
        <v>1.1000000000000001</v>
      </c>
      <c r="Y184" s="20">
        <v>1</v>
      </c>
      <c r="Z184" s="20">
        <v>2</v>
      </c>
      <c r="AA184" s="20">
        <v>1</v>
      </c>
      <c r="AB184" s="20">
        <v>1.8</v>
      </c>
      <c r="AC184" s="20">
        <v>2</v>
      </c>
      <c r="AD184" s="20">
        <v>0.4</v>
      </c>
      <c r="AE184" s="20">
        <v>1</v>
      </c>
      <c r="AF184" s="20">
        <v>1</v>
      </c>
      <c r="AG184" s="20">
        <v>0.8</v>
      </c>
      <c r="AH184" s="20">
        <v>2</v>
      </c>
      <c r="AI184" s="20">
        <v>1.1000000000000001</v>
      </c>
      <c r="AJ184" s="20"/>
      <c r="BF184" s="52">
        <v>7013</v>
      </c>
      <c r="BG184" s="52">
        <v>1</v>
      </c>
      <c r="BH184" s="53">
        <v>0.51944444444444449</v>
      </c>
    </row>
    <row r="185" spans="1:60" ht="14.1" customHeight="1" x14ac:dyDescent="0.3">
      <c r="A185" s="7" t="s">
        <v>405</v>
      </c>
      <c r="B185" s="20">
        <v>0</v>
      </c>
      <c r="C185" s="20">
        <v>0</v>
      </c>
      <c r="D185" s="20">
        <v>0.4</v>
      </c>
      <c r="E185" s="20">
        <v>1</v>
      </c>
      <c r="F185" s="20">
        <v>1</v>
      </c>
      <c r="G185" s="20">
        <v>0</v>
      </c>
      <c r="H185" s="20">
        <v>0.4</v>
      </c>
      <c r="I185" s="20">
        <v>0.4</v>
      </c>
      <c r="J185" s="20">
        <v>1</v>
      </c>
      <c r="K185" s="20">
        <v>0</v>
      </c>
      <c r="L185" s="20">
        <v>2.4</v>
      </c>
      <c r="M185" s="20">
        <v>2.4</v>
      </c>
      <c r="N185" s="20">
        <v>1.8</v>
      </c>
      <c r="O185" s="20">
        <v>1</v>
      </c>
      <c r="P185" s="20">
        <v>0.1</v>
      </c>
      <c r="Q185" s="20">
        <v>2.1</v>
      </c>
      <c r="R185" s="20">
        <v>2</v>
      </c>
      <c r="S185" s="20">
        <v>3.4</v>
      </c>
      <c r="T185" s="20">
        <v>1.4</v>
      </c>
      <c r="U185" s="20">
        <v>1.4</v>
      </c>
      <c r="V185" s="20">
        <v>1.2</v>
      </c>
      <c r="W185" s="20">
        <v>2</v>
      </c>
      <c r="X185" s="20">
        <v>1.1000000000000001</v>
      </c>
      <c r="Y185" s="20">
        <v>1</v>
      </c>
      <c r="Z185" s="20">
        <v>1.4</v>
      </c>
      <c r="AA185" s="20">
        <v>1</v>
      </c>
      <c r="AB185" s="20">
        <v>1</v>
      </c>
      <c r="AC185" s="20">
        <v>2</v>
      </c>
      <c r="AD185" s="20">
        <v>0.4</v>
      </c>
      <c r="AE185" s="20">
        <v>1</v>
      </c>
      <c r="AF185" s="20">
        <v>0.5</v>
      </c>
      <c r="AG185" s="20">
        <v>0.4</v>
      </c>
      <c r="AH185" s="20">
        <v>2</v>
      </c>
      <c r="AI185" s="20">
        <v>1.1000000000000001</v>
      </c>
      <c r="AJ185" s="20"/>
      <c r="BF185" s="54">
        <v>7014</v>
      </c>
      <c r="BG185" s="54">
        <v>2</v>
      </c>
      <c r="BH185" s="55">
        <v>0.50694444444444442</v>
      </c>
    </row>
    <row r="186" spans="1:60" ht="14.1" customHeight="1" x14ac:dyDescent="0.3">
      <c r="A186" s="7" t="s">
        <v>406</v>
      </c>
      <c r="B186" s="20">
        <v>0</v>
      </c>
      <c r="C186" s="20">
        <v>0</v>
      </c>
      <c r="D186" s="20">
        <v>0</v>
      </c>
      <c r="E186" s="20">
        <v>0.4</v>
      </c>
      <c r="F186" s="20">
        <v>0.4</v>
      </c>
      <c r="G186" s="20">
        <v>0</v>
      </c>
      <c r="H186" s="20">
        <v>0</v>
      </c>
      <c r="I186" s="20">
        <v>0</v>
      </c>
      <c r="J186" s="20">
        <v>0</v>
      </c>
      <c r="K186" s="20">
        <v>0</v>
      </c>
      <c r="L186" s="20">
        <v>0.8</v>
      </c>
      <c r="M186" s="20">
        <v>1.8</v>
      </c>
      <c r="N186" s="20">
        <v>0.8</v>
      </c>
      <c r="O186" s="20">
        <v>0.4</v>
      </c>
      <c r="P186" s="20">
        <v>0</v>
      </c>
      <c r="Q186" s="20">
        <v>2</v>
      </c>
      <c r="R186" s="20">
        <v>1</v>
      </c>
      <c r="S186" s="20">
        <v>1</v>
      </c>
      <c r="T186" s="20">
        <v>0.4</v>
      </c>
      <c r="U186" s="20">
        <v>0.4</v>
      </c>
      <c r="V186" s="20">
        <v>0.4</v>
      </c>
      <c r="W186" s="20">
        <v>0</v>
      </c>
      <c r="X186" s="20">
        <v>0.4</v>
      </c>
      <c r="Y186" s="20">
        <v>0</v>
      </c>
      <c r="Z186" s="20">
        <v>1.4</v>
      </c>
      <c r="AA186" s="20">
        <v>0.4</v>
      </c>
      <c r="AB186" s="20">
        <v>0.4</v>
      </c>
      <c r="AC186" s="20">
        <v>1.4</v>
      </c>
      <c r="AD186" s="20">
        <v>0.4</v>
      </c>
      <c r="AE186" s="20">
        <v>0</v>
      </c>
      <c r="AF186" s="20">
        <v>0</v>
      </c>
      <c r="AG186" s="20">
        <v>0.4</v>
      </c>
      <c r="AH186" s="20">
        <v>0.4</v>
      </c>
      <c r="AI186" s="20">
        <v>0.4</v>
      </c>
      <c r="AJ186" s="20"/>
      <c r="BF186" s="52">
        <v>7015</v>
      </c>
      <c r="BG186" s="52">
        <v>1</v>
      </c>
      <c r="BH186" s="53">
        <v>0.54027777777777775</v>
      </c>
    </row>
    <row r="187" spans="1:60" ht="14.1" customHeight="1" x14ac:dyDescent="0.3">
      <c r="A187" s="7" t="s">
        <v>407</v>
      </c>
      <c r="B187" s="20">
        <v>0</v>
      </c>
      <c r="C187" s="20">
        <v>0</v>
      </c>
      <c r="D187" s="20">
        <v>0</v>
      </c>
      <c r="E187" s="20">
        <v>0.4</v>
      </c>
      <c r="F187" s="20">
        <v>0.4</v>
      </c>
      <c r="G187" s="20">
        <v>0</v>
      </c>
      <c r="H187" s="20">
        <v>0</v>
      </c>
      <c r="I187" s="20">
        <v>0</v>
      </c>
      <c r="J187" s="20">
        <v>0</v>
      </c>
      <c r="K187" s="20">
        <v>0</v>
      </c>
      <c r="L187" s="20">
        <v>0</v>
      </c>
      <c r="M187" s="20">
        <v>1.8</v>
      </c>
      <c r="N187" s="20">
        <v>0</v>
      </c>
      <c r="O187" s="20">
        <v>0.4</v>
      </c>
      <c r="P187" s="20">
        <v>0</v>
      </c>
      <c r="Q187" s="20">
        <v>2</v>
      </c>
      <c r="R187" s="20">
        <v>1</v>
      </c>
      <c r="S187" s="20">
        <v>1</v>
      </c>
      <c r="T187" s="20">
        <v>0</v>
      </c>
      <c r="U187" s="20">
        <v>0</v>
      </c>
      <c r="V187" s="20">
        <v>0.4</v>
      </c>
      <c r="W187" s="20">
        <v>0</v>
      </c>
      <c r="X187" s="20">
        <v>0.4</v>
      </c>
      <c r="Y187" s="20">
        <v>0</v>
      </c>
      <c r="Z187" s="20">
        <v>1.4</v>
      </c>
      <c r="AA187" s="20">
        <v>0.4</v>
      </c>
      <c r="AB187" s="20">
        <v>0.4</v>
      </c>
      <c r="AC187" s="20">
        <v>0.8</v>
      </c>
      <c r="AD187" s="20">
        <v>0.4</v>
      </c>
      <c r="AE187" s="20">
        <v>0</v>
      </c>
      <c r="AF187" s="20">
        <v>0</v>
      </c>
      <c r="AG187" s="20">
        <v>0.4</v>
      </c>
      <c r="AH187" s="20">
        <v>0</v>
      </c>
      <c r="AI187" s="20">
        <v>0</v>
      </c>
      <c r="AJ187" s="20"/>
      <c r="BF187" s="54">
        <v>7016</v>
      </c>
      <c r="BG187" s="54">
        <v>2</v>
      </c>
      <c r="BH187" s="55">
        <v>0.52708333333333335</v>
      </c>
    </row>
    <row r="188" spans="1:60" ht="14.1" customHeight="1" x14ac:dyDescent="0.3">
      <c r="A188" s="7" t="s">
        <v>408</v>
      </c>
      <c r="B188" s="20">
        <v>0</v>
      </c>
      <c r="C188" s="20">
        <v>0</v>
      </c>
      <c r="D188" s="20">
        <v>0</v>
      </c>
      <c r="E188" s="20">
        <v>0.4</v>
      </c>
      <c r="F188" s="20">
        <v>0.4</v>
      </c>
      <c r="G188" s="20">
        <v>0</v>
      </c>
      <c r="H188" s="20">
        <v>0</v>
      </c>
      <c r="I188" s="20">
        <v>0</v>
      </c>
      <c r="J188" s="20">
        <v>0</v>
      </c>
      <c r="K188" s="20">
        <v>0</v>
      </c>
      <c r="L188" s="20">
        <v>0</v>
      </c>
      <c r="M188" s="20">
        <v>1.8</v>
      </c>
      <c r="N188" s="20">
        <v>0</v>
      </c>
      <c r="O188" s="20">
        <v>0.4</v>
      </c>
      <c r="P188" s="20">
        <v>0</v>
      </c>
      <c r="Q188" s="20">
        <v>1.4</v>
      </c>
      <c r="R188" s="20">
        <v>0</v>
      </c>
      <c r="S188" s="20">
        <v>1</v>
      </c>
      <c r="T188" s="20">
        <v>0</v>
      </c>
      <c r="U188" s="20">
        <v>0</v>
      </c>
      <c r="V188" s="20">
        <v>0.4</v>
      </c>
      <c r="W188" s="20">
        <v>0</v>
      </c>
      <c r="X188" s="20">
        <v>0.4</v>
      </c>
      <c r="Y188" s="20">
        <v>0</v>
      </c>
      <c r="Z188" s="20">
        <v>1</v>
      </c>
      <c r="AA188" s="20">
        <v>0.4</v>
      </c>
      <c r="AB188" s="20">
        <v>0.4</v>
      </c>
      <c r="AC188" s="20">
        <v>0.8</v>
      </c>
      <c r="AD188" s="20">
        <v>0.4</v>
      </c>
      <c r="AE188" s="20">
        <v>0</v>
      </c>
      <c r="AF188" s="20">
        <v>0</v>
      </c>
      <c r="AG188" s="20">
        <v>0.4</v>
      </c>
      <c r="AH188" s="20">
        <v>0</v>
      </c>
      <c r="AI188" s="20">
        <v>0</v>
      </c>
      <c r="AJ188" s="20"/>
      <c r="BF188" s="52">
        <v>7017</v>
      </c>
      <c r="BG188" s="52">
        <v>1</v>
      </c>
      <c r="BH188" s="53">
        <v>0.56111111111111112</v>
      </c>
    </row>
    <row r="189" spans="1:60" ht="14.1" customHeight="1" x14ac:dyDescent="0.3">
      <c r="A189" s="7" t="s">
        <v>409</v>
      </c>
      <c r="B189" s="20">
        <v>0</v>
      </c>
      <c r="C189" s="20">
        <v>0</v>
      </c>
      <c r="D189" s="20">
        <v>0</v>
      </c>
      <c r="E189" s="20">
        <v>0.4</v>
      </c>
      <c r="F189" s="20">
        <v>0.4</v>
      </c>
      <c r="G189" s="20">
        <v>0</v>
      </c>
      <c r="H189" s="20">
        <v>0</v>
      </c>
      <c r="I189" s="20">
        <v>0</v>
      </c>
      <c r="J189" s="20">
        <v>0</v>
      </c>
      <c r="K189" s="20">
        <v>0</v>
      </c>
      <c r="L189" s="20">
        <v>0</v>
      </c>
      <c r="M189" s="20">
        <v>1</v>
      </c>
      <c r="N189" s="20">
        <v>0</v>
      </c>
      <c r="O189" s="20">
        <v>0</v>
      </c>
      <c r="P189" s="20">
        <v>0</v>
      </c>
      <c r="Q189" s="20">
        <v>0.4</v>
      </c>
      <c r="R189" s="20">
        <v>0</v>
      </c>
      <c r="S189" s="20">
        <v>0</v>
      </c>
      <c r="T189" s="20">
        <v>0</v>
      </c>
      <c r="U189" s="20">
        <v>0</v>
      </c>
      <c r="V189" s="20">
        <v>0.4</v>
      </c>
      <c r="W189" s="20">
        <v>0</v>
      </c>
      <c r="X189" s="20">
        <v>0.4</v>
      </c>
      <c r="Y189" s="20">
        <v>0</v>
      </c>
      <c r="Z189" s="20">
        <v>0.4</v>
      </c>
      <c r="AA189" s="20">
        <v>0.4</v>
      </c>
      <c r="AB189" s="20">
        <v>0.4</v>
      </c>
      <c r="AC189" s="20">
        <v>0</v>
      </c>
      <c r="AD189" s="20">
        <v>0.4</v>
      </c>
      <c r="AE189" s="20">
        <v>0</v>
      </c>
      <c r="AF189" s="20">
        <v>0</v>
      </c>
      <c r="AG189" s="20">
        <v>0.4</v>
      </c>
      <c r="AH189" s="20">
        <v>0</v>
      </c>
      <c r="AI189" s="20">
        <v>0</v>
      </c>
      <c r="AJ189" s="20"/>
      <c r="BF189" s="54">
        <v>7018</v>
      </c>
      <c r="BG189" s="54">
        <v>2</v>
      </c>
      <c r="BH189" s="55">
        <v>0.54861111111111105</v>
      </c>
    </row>
    <row r="190" spans="1:60" ht="14.1" customHeight="1" x14ac:dyDescent="0.3">
      <c r="A190" s="69" t="s">
        <v>116</v>
      </c>
      <c r="B190" s="70">
        <f t="shared" ref="B190:AJ190" si="4">MAX(B136:B189)</f>
        <v>6.6000000000000014</v>
      </c>
      <c r="C190" s="70">
        <f t="shared" si="4"/>
        <v>11.2</v>
      </c>
      <c r="D190" s="70">
        <f t="shared" si="4"/>
        <v>13.6</v>
      </c>
      <c r="E190" s="70">
        <f t="shared" si="4"/>
        <v>34.6</v>
      </c>
      <c r="F190" s="70">
        <f t="shared" si="4"/>
        <v>28.2</v>
      </c>
      <c r="G190" s="70">
        <f t="shared" si="4"/>
        <v>28</v>
      </c>
      <c r="H190" s="70">
        <f t="shared" si="4"/>
        <v>19.8</v>
      </c>
      <c r="I190" s="70">
        <f t="shared" si="4"/>
        <v>18.3</v>
      </c>
      <c r="J190" s="70">
        <f t="shared" si="4"/>
        <v>22.8</v>
      </c>
      <c r="K190" s="70">
        <f t="shared" si="4"/>
        <v>23.4</v>
      </c>
      <c r="L190" s="70">
        <f t="shared" si="4"/>
        <v>21</v>
      </c>
      <c r="M190" s="70">
        <f t="shared" si="4"/>
        <v>22</v>
      </c>
      <c r="N190" s="70">
        <f t="shared" si="4"/>
        <v>31</v>
      </c>
      <c r="O190" s="70">
        <f t="shared" si="4"/>
        <v>26.8</v>
      </c>
      <c r="P190" s="70">
        <f t="shared" si="4"/>
        <v>25.1</v>
      </c>
      <c r="Q190" s="70">
        <f t="shared" si="4"/>
        <v>33.700000000000003</v>
      </c>
      <c r="R190" s="70">
        <f t="shared" si="4"/>
        <v>26.2</v>
      </c>
      <c r="S190" s="70">
        <f t="shared" si="4"/>
        <v>21.2</v>
      </c>
      <c r="T190" s="70">
        <f t="shared" si="4"/>
        <v>27.6</v>
      </c>
      <c r="U190" s="70">
        <f t="shared" si="4"/>
        <v>28.2</v>
      </c>
      <c r="V190" s="70">
        <f t="shared" si="4"/>
        <v>33.200000000000003</v>
      </c>
      <c r="W190" s="70">
        <f t="shared" si="4"/>
        <v>23.8</v>
      </c>
      <c r="X190" s="70">
        <f t="shared" si="4"/>
        <v>28.4</v>
      </c>
      <c r="Y190" s="70">
        <f t="shared" si="4"/>
        <v>24</v>
      </c>
      <c r="Z190" s="70">
        <f t="shared" si="4"/>
        <v>28</v>
      </c>
      <c r="AA190" s="70">
        <f t="shared" si="4"/>
        <v>18.2</v>
      </c>
      <c r="AB190" s="70">
        <f t="shared" si="4"/>
        <v>25</v>
      </c>
      <c r="AC190" s="70">
        <f t="shared" si="4"/>
        <v>22.6</v>
      </c>
      <c r="AD190" s="70">
        <f t="shared" si="4"/>
        <v>23.2</v>
      </c>
      <c r="AE190" s="70">
        <f t="shared" si="4"/>
        <v>22.2</v>
      </c>
      <c r="AF190" s="70">
        <f t="shared" si="4"/>
        <v>29.4</v>
      </c>
      <c r="AG190" s="70">
        <f t="shared" si="4"/>
        <v>29.4</v>
      </c>
      <c r="AH190" s="70">
        <f t="shared" si="4"/>
        <v>20.8</v>
      </c>
      <c r="AI190" s="70">
        <f t="shared" si="4"/>
        <v>32.5</v>
      </c>
      <c r="AJ190" s="70">
        <f t="shared" si="4"/>
        <v>6.6000000000000014</v>
      </c>
      <c r="BF190" s="52">
        <v>7019</v>
      </c>
      <c r="BG190" s="52">
        <v>1</v>
      </c>
      <c r="BH190" s="53">
        <v>0.58124999999999993</v>
      </c>
    </row>
    <row r="191" spans="1:60" ht="14.1" customHeight="1" x14ac:dyDescent="0.3">
      <c r="A191" s="21" t="s">
        <v>117</v>
      </c>
      <c r="B191" s="23">
        <f t="shared" ref="B191:AJ191" si="5">HOUR(B134)</f>
        <v>7</v>
      </c>
      <c r="C191" s="23">
        <f t="shared" si="5"/>
        <v>7</v>
      </c>
      <c r="D191" s="23">
        <f t="shared" si="5"/>
        <v>8</v>
      </c>
      <c r="E191" s="23">
        <f t="shared" si="5"/>
        <v>8</v>
      </c>
      <c r="F191" s="23">
        <f t="shared" si="5"/>
        <v>9</v>
      </c>
      <c r="G191" s="23">
        <f t="shared" si="5"/>
        <v>9</v>
      </c>
      <c r="H191" s="23">
        <f t="shared" si="5"/>
        <v>10</v>
      </c>
      <c r="I191" s="23">
        <f t="shared" si="5"/>
        <v>10</v>
      </c>
      <c r="J191" s="23">
        <f t="shared" si="5"/>
        <v>11</v>
      </c>
      <c r="K191" s="23">
        <f t="shared" si="5"/>
        <v>11</v>
      </c>
      <c r="L191" s="23">
        <f t="shared" si="5"/>
        <v>12</v>
      </c>
      <c r="M191" s="23">
        <f t="shared" si="5"/>
        <v>12</v>
      </c>
      <c r="N191" s="23">
        <f t="shared" si="5"/>
        <v>13</v>
      </c>
      <c r="O191" s="23">
        <f t="shared" si="5"/>
        <v>13</v>
      </c>
      <c r="P191" s="23">
        <f t="shared" si="5"/>
        <v>14</v>
      </c>
      <c r="Q191" s="23">
        <f t="shared" si="5"/>
        <v>14</v>
      </c>
      <c r="R191" s="23">
        <f t="shared" si="5"/>
        <v>15</v>
      </c>
      <c r="S191" s="23">
        <f t="shared" si="5"/>
        <v>15</v>
      </c>
      <c r="T191" s="23">
        <f t="shared" si="5"/>
        <v>16</v>
      </c>
      <c r="U191" s="23">
        <f t="shared" si="5"/>
        <v>16</v>
      </c>
      <c r="V191" s="23">
        <f t="shared" si="5"/>
        <v>17</v>
      </c>
      <c r="W191" s="23">
        <f t="shared" si="5"/>
        <v>17</v>
      </c>
      <c r="X191" s="23">
        <f t="shared" si="5"/>
        <v>18</v>
      </c>
      <c r="Y191" s="23">
        <f t="shared" si="5"/>
        <v>18</v>
      </c>
      <c r="Z191" s="23">
        <f t="shared" si="5"/>
        <v>19</v>
      </c>
      <c r="AA191" s="23">
        <f t="shared" si="5"/>
        <v>19</v>
      </c>
      <c r="AB191" s="23">
        <f t="shared" si="5"/>
        <v>20</v>
      </c>
      <c r="AC191" s="23">
        <f t="shared" si="5"/>
        <v>20</v>
      </c>
      <c r="AD191" s="23">
        <f t="shared" si="5"/>
        <v>21</v>
      </c>
      <c r="AE191" s="23">
        <f t="shared" si="5"/>
        <v>21</v>
      </c>
      <c r="AF191" s="23">
        <f t="shared" si="5"/>
        <v>22</v>
      </c>
      <c r="AG191" s="23">
        <f t="shared" si="5"/>
        <v>22</v>
      </c>
      <c r="AH191" s="23">
        <f t="shared" si="5"/>
        <v>23</v>
      </c>
      <c r="AI191" s="23">
        <f t="shared" si="5"/>
        <v>23</v>
      </c>
      <c r="AJ191" s="23">
        <f t="shared" si="5"/>
        <v>0</v>
      </c>
      <c r="BF191" s="54">
        <v>7020</v>
      </c>
      <c r="BG191" s="54">
        <v>2</v>
      </c>
      <c r="BH191" s="55">
        <v>0.57013888888888886</v>
      </c>
    </row>
    <row r="192" spans="1:60" ht="14.1" customHeight="1" x14ac:dyDescent="0.3">
      <c r="BF192" s="52">
        <v>7021</v>
      </c>
      <c r="BG192" s="52">
        <v>1</v>
      </c>
      <c r="BH192" s="53">
        <v>0.60277777777777775</v>
      </c>
    </row>
    <row r="193" spans="1:60" ht="14.1" customHeight="1" x14ac:dyDescent="0.3">
      <c r="BF193" s="54">
        <v>7022</v>
      </c>
      <c r="BG193" s="54">
        <v>2</v>
      </c>
      <c r="BH193" s="55">
        <v>0.59097222222222223</v>
      </c>
    </row>
    <row r="194" spans="1:60" ht="14.1" customHeight="1" x14ac:dyDescent="0.3">
      <c r="A194" s="15" t="s">
        <v>416</v>
      </c>
      <c r="BF194" s="52">
        <v>7023</v>
      </c>
      <c r="BG194" s="52">
        <v>1</v>
      </c>
      <c r="BH194" s="53">
        <v>0.62430555555555556</v>
      </c>
    </row>
    <row r="195" spans="1:60" ht="14.1" customHeight="1" x14ac:dyDescent="0.3">
      <c r="A195" s="16" t="s">
        <v>82</v>
      </c>
      <c r="B195" s="16">
        <v>4002</v>
      </c>
      <c r="C195" s="16">
        <v>4004</v>
      </c>
      <c r="D195" s="16">
        <v>4006</v>
      </c>
      <c r="E195" s="16">
        <v>4008</v>
      </c>
      <c r="F195" s="16">
        <v>4010</v>
      </c>
      <c r="G195" s="16">
        <v>4012</v>
      </c>
      <c r="H195" s="16">
        <v>4014</v>
      </c>
      <c r="I195" s="16">
        <v>4016</v>
      </c>
      <c r="J195" s="16">
        <v>4018</v>
      </c>
      <c r="K195" s="16">
        <v>4020</v>
      </c>
      <c r="L195" s="16">
        <v>4022</v>
      </c>
      <c r="M195" s="16">
        <v>4024</v>
      </c>
      <c r="N195" s="16">
        <v>4026</v>
      </c>
      <c r="O195" s="16">
        <v>4028</v>
      </c>
      <c r="P195" s="16">
        <v>4030</v>
      </c>
      <c r="Q195" s="16">
        <v>4032</v>
      </c>
      <c r="R195" s="16">
        <v>4034</v>
      </c>
      <c r="S195" s="16">
        <v>4036</v>
      </c>
      <c r="T195" s="16">
        <v>4038</v>
      </c>
      <c r="U195" s="16">
        <v>4040</v>
      </c>
      <c r="V195" s="16">
        <v>4042</v>
      </c>
      <c r="W195" s="16">
        <v>4044</v>
      </c>
      <c r="X195" s="16">
        <v>4046</v>
      </c>
      <c r="Y195" s="16">
        <v>4048</v>
      </c>
      <c r="Z195" s="16">
        <v>4050</v>
      </c>
      <c r="AA195" s="16">
        <v>4052</v>
      </c>
      <c r="AB195" s="16">
        <v>4054</v>
      </c>
      <c r="AC195" s="16">
        <v>4056</v>
      </c>
      <c r="AD195" s="16">
        <v>4058</v>
      </c>
      <c r="AE195" s="16">
        <v>4060</v>
      </c>
      <c r="AF195" s="16">
        <v>4062</v>
      </c>
      <c r="AG195" s="16">
        <v>4064</v>
      </c>
      <c r="AH195" s="16">
        <v>4066</v>
      </c>
      <c r="AI195" s="16">
        <v>4068</v>
      </c>
      <c r="AJ195" s="16">
        <v>4070</v>
      </c>
      <c r="AK195" s="16">
        <v>4072</v>
      </c>
      <c r="AL195" s="16">
        <v>4074</v>
      </c>
      <c r="BF195" s="54">
        <v>7024</v>
      </c>
      <c r="BG195" s="54">
        <v>2</v>
      </c>
      <c r="BH195" s="55">
        <v>0.6118055555555556</v>
      </c>
    </row>
    <row r="196" spans="1:60" ht="14.1" customHeight="1" x14ac:dyDescent="0.3">
      <c r="A196" s="18" t="s">
        <v>83</v>
      </c>
      <c r="B196" s="59">
        <v>0.28194444444444444</v>
      </c>
      <c r="C196" s="59">
        <v>0.30277777777777776</v>
      </c>
      <c r="D196" s="59">
        <v>0.32361111111111113</v>
      </c>
      <c r="E196" s="59">
        <v>0.33958333333333335</v>
      </c>
      <c r="F196" s="59">
        <v>0.36249999999999999</v>
      </c>
      <c r="G196" s="59">
        <v>0.3833333333333333</v>
      </c>
      <c r="H196" s="59">
        <v>0.41736111111111113</v>
      </c>
      <c r="I196" s="59">
        <v>0.4381944444444445</v>
      </c>
      <c r="J196" s="59">
        <v>0.45902777777777781</v>
      </c>
      <c r="K196" s="59">
        <v>0.47986111111111113</v>
      </c>
      <c r="L196" s="59">
        <v>0.50069444444444444</v>
      </c>
      <c r="M196" s="59">
        <v>0.52152777777777781</v>
      </c>
      <c r="N196" s="59">
        <v>0.54236111111111118</v>
      </c>
      <c r="O196" s="59">
        <v>0.56319444444444444</v>
      </c>
      <c r="P196" s="59">
        <v>0.58402777777777781</v>
      </c>
      <c r="Q196" s="59">
        <v>0.60486111111111118</v>
      </c>
      <c r="R196" s="59">
        <v>0.62569444444444444</v>
      </c>
      <c r="S196" s="59">
        <v>0.64652777777777781</v>
      </c>
      <c r="T196" s="59">
        <v>0.66736111111111107</v>
      </c>
      <c r="U196" s="59">
        <v>0.68819444444444444</v>
      </c>
      <c r="V196" s="59">
        <v>0.71111111111111114</v>
      </c>
      <c r="W196" s="59">
        <v>0.73263888888888884</v>
      </c>
      <c r="X196" s="59">
        <v>0.75347222222222221</v>
      </c>
      <c r="Y196" s="59">
        <v>0.76388888888888884</v>
      </c>
      <c r="Z196" s="59">
        <v>0.78333333333333333</v>
      </c>
      <c r="AA196" s="59">
        <v>0.8027777777777777</v>
      </c>
      <c r="AB196" s="59">
        <v>0.82291666666666663</v>
      </c>
      <c r="AC196" s="59">
        <v>0.84652777777777777</v>
      </c>
      <c r="AD196" s="59">
        <v>0.86736111111111114</v>
      </c>
      <c r="AE196" s="59">
        <v>0.88888888888888884</v>
      </c>
      <c r="AF196" s="59">
        <v>0.90972222222222221</v>
      </c>
      <c r="AG196" s="59">
        <v>0.93055555555555547</v>
      </c>
      <c r="AH196" s="59">
        <v>0.95138888888888884</v>
      </c>
      <c r="AI196" s="59">
        <v>0.97222222222222221</v>
      </c>
      <c r="AJ196" s="59">
        <v>0.99305555555555547</v>
      </c>
      <c r="AK196" s="59">
        <v>1.0138888888888888</v>
      </c>
      <c r="AL196" s="59">
        <v>1.0305555555555557</v>
      </c>
      <c r="BF196" s="52">
        <v>7025</v>
      </c>
      <c r="BG196" s="52">
        <v>1</v>
      </c>
      <c r="BH196" s="53">
        <v>0.64513888888888882</v>
      </c>
    </row>
    <row r="197" spans="1:60" ht="14.1" customHeight="1" x14ac:dyDescent="0.3">
      <c r="BF197" s="54">
        <v>7026</v>
      </c>
      <c r="BG197" s="54">
        <v>2</v>
      </c>
      <c r="BH197" s="55">
        <v>0.63194444444444442</v>
      </c>
    </row>
    <row r="198" spans="1:60" ht="14.1" customHeight="1" x14ac:dyDescent="0.3">
      <c r="A198" s="7" t="s">
        <v>409</v>
      </c>
      <c r="B198" s="20">
        <v>0.4</v>
      </c>
      <c r="C198" s="20">
        <v>0.4</v>
      </c>
      <c r="D198" s="20">
        <v>0</v>
      </c>
      <c r="E198" s="20">
        <v>0</v>
      </c>
      <c r="F198" s="20">
        <v>0</v>
      </c>
      <c r="G198" s="20">
        <v>0</v>
      </c>
      <c r="H198" s="20">
        <v>0</v>
      </c>
      <c r="I198" s="20">
        <v>0</v>
      </c>
      <c r="J198" s="20">
        <v>0</v>
      </c>
      <c r="K198" s="20">
        <v>0.8</v>
      </c>
      <c r="L198" s="20">
        <v>0</v>
      </c>
      <c r="M198" s="20">
        <v>0.4</v>
      </c>
      <c r="N198" s="20">
        <v>0</v>
      </c>
      <c r="O198" s="20">
        <v>0</v>
      </c>
      <c r="P198" s="20">
        <v>0</v>
      </c>
      <c r="Q198" s="20">
        <v>0</v>
      </c>
      <c r="R198" s="20">
        <v>0</v>
      </c>
      <c r="S198" s="20">
        <v>0.4</v>
      </c>
      <c r="T198" s="20">
        <v>0.4</v>
      </c>
      <c r="U198" s="20">
        <v>0.4</v>
      </c>
      <c r="V198" s="20">
        <v>0</v>
      </c>
      <c r="W198" s="20">
        <v>0</v>
      </c>
      <c r="X198" s="20">
        <v>0</v>
      </c>
      <c r="Y198" s="20">
        <v>0</v>
      </c>
      <c r="Z198" s="20">
        <v>0</v>
      </c>
      <c r="AA198" s="20">
        <v>0</v>
      </c>
      <c r="AB198" s="20">
        <v>0</v>
      </c>
      <c r="AC198" s="20">
        <v>0.4</v>
      </c>
      <c r="AD198" s="20">
        <v>0.4</v>
      </c>
      <c r="AE198" s="20">
        <v>0</v>
      </c>
      <c r="AF198" s="20">
        <v>1.2</v>
      </c>
      <c r="AG198" s="20">
        <v>0</v>
      </c>
      <c r="AH198" s="20">
        <v>0</v>
      </c>
      <c r="AI198" s="20">
        <v>0</v>
      </c>
      <c r="AJ198" s="20">
        <v>0.8</v>
      </c>
      <c r="AK198" s="20">
        <v>0</v>
      </c>
      <c r="AL198" s="20">
        <v>0</v>
      </c>
      <c r="BF198" s="52">
        <v>7027</v>
      </c>
      <c r="BG198" s="52">
        <v>1</v>
      </c>
      <c r="BH198" s="53">
        <v>0.66597222222222219</v>
      </c>
    </row>
    <row r="199" spans="1:60" ht="14.1" customHeight="1" x14ac:dyDescent="0.3">
      <c r="A199" s="7" t="s">
        <v>408</v>
      </c>
      <c r="B199" s="20">
        <v>0.4</v>
      </c>
      <c r="C199" s="20">
        <v>0.4</v>
      </c>
      <c r="D199" s="20">
        <v>0</v>
      </c>
      <c r="E199" s="20">
        <v>0</v>
      </c>
      <c r="F199" s="20">
        <v>0</v>
      </c>
      <c r="G199" s="20">
        <v>0</v>
      </c>
      <c r="H199" s="20">
        <v>0</v>
      </c>
      <c r="I199" s="20">
        <v>0</v>
      </c>
      <c r="J199" s="20">
        <v>0</v>
      </c>
      <c r="K199" s="20">
        <v>0.8</v>
      </c>
      <c r="L199" s="20">
        <v>0</v>
      </c>
      <c r="M199" s="20">
        <v>0.4</v>
      </c>
      <c r="N199" s="20">
        <v>0</v>
      </c>
      <c r="O199" s="20">
        <v>0.4</v>
      </c>
      <c r="P199" s="20">
        <v>1.4</v>
      </c>
      <c r="Q199" s="20">
        <v>0</v>
      </c>
      <c r="R199" s="20">
        <v>0</v>
      </c>
      <c r="S199" s="20">
        <v>0.4</v>
      </c>
      <c r="T199" s="20">
        <v>0.4</v>
      </c>
      <c r="U199" s="20">
        <v>0.4</v>
      </c>
      <c r="V199" s="20">
        <v>0</v>
      </c>
      <c r="W199" s="20">
        <v>0</v>
      </c>
      <c r="X199" s="20">
        <v>0</v>
      </c>
      <c r="Y199" s="20">
        <v>0</v>
      </c>
      <c r="Z199" s="20">
        <v>0.8</v>
      </c>
      <c r="AA199" s="20">
        <v>0</v>
      </c>
      <c r="AB199" s="20">
        <v>0</v>
      </c>
      <c r="AC199" s="20">
        <v>0.4</v>
      </c>
      <c r="AD199" s="20">
        <v>0.4</v>
      </c>
      <c r="AE199" s="20">
        <v>0</v>
      </c>
      <c r="AF199" s="20">
        <v>1.2</v>
      </c>
      <c r="AG199" s="20">
        <v>0</v>
      </c>
      <c r="AH199" s="20">
        <v>0</v>
      </c>
      <c r="AI199" s="20">
        <v>0</v>
      </c>
      <c r="AJ199" s="20">
        <v>0.8</v>
      </c>
      <c r="AK199" s="20">
        <v>0</v>
      </c>
      <c r="AL199" s="20">
        <v>0</v>
      </c>
      <c r="BF199" s="54">
        <v>7028</v>
      </c>
      <c r="BG199" s="54">
        <v>2</v>
      </c>
      <c r="BH199" s="55">
        <v>0.65347222222222223</v>
      </c>
    </row>
    <row r="200" spans="1:60" ht="14.1" customHeight="1" x14ac:dyDescent="0.3">
      <c r="A200" s="7" t="s">
        <v>407</v>
      </c>
      <c r="B200" s="20">
        <v>0.4</v>
      </c>
      <c r="C200" s="20">
        <v>0.4</v>
      </c>
      <c r="D200" s="20">
        <v>0</v>
      </c>
      <c r="E200" s="20">
        <v>0</v>
      </c>
      <c r="F200" s="20">
        <v>0.4</v>
      </c>
      <c r="G200" s="20">
        <v>0</v>
      </c>
      <c r="H200" s="20">
        <v>0</v>
      </c>
      <c r="I200" s="20">
        <v>0</v>
      </c>
      <c r="J200" s="20">
        <v>0</v>
      </c>
      <c r="K200" s="20">
        <v>0.8</v>
      </c>
      <c r="L200" s="20">
        <v>0</v>
      </c>
      <c r="M200" s="20">
        <v>0.4</v>
      </c>
      <c r="N200" s="20">
        <v>0.4</v>
      </c>
      <c r="O200" s="20">
        <v>0.4</v>
      </c>
      <c r="P200" s="20">
        <v>2.2000000000000002</v>
      </c>
      <c r="Q200" s="20">
        <v>0</v>
      </c>
      <c r="R200" s="20">
        <v>0</v>
      </c>
      <c r="S200" s="20">
        <v>0.4</v>
      </c>
      <c r="T200" s="20">
        <v>0.4</v>
      </c>
      <c r="U200" s="20">
        <v>0.4</v>
      </c>
      <c r="V200" s="20">
        <v>0.4</v>
      </c>
      <c r="W200" s="20">
        <v>0</v>
      </c>
      <c r="X200" s="20">
        <v>0.4</v>
      </c>
      <c r="Y200" s="20">
        <v>1</v>
      </c>
      <c r="Z200" s="20">
        <v>1.2</v>
      </c>
      <c r="AA200" s="20">
        <v>0</v>
      </c>
      <c r="AB200" s="20">
        <v>0.4</v>
      </c>
      <c r="AC200" s="20">
        <v>0.4</v>
      </c>
      <c r="AD200" s="20">
        <v>1</v>
      </c>
      <c r="AE200" s="20">
        <v>0</v>
      </c>
      <c r="AF200" s="20">
        <v>1.2</v>
      </c>
      <c r="AG200" s="20">
        <v>0</v>
      </c>
      <c r="AH200" s="20">
        <v>0</v>
      </c>
      <c r="AI200" s="20">
        <v>0</v>
      </c>
      <c r="AJ200" s="20">
        <v>0.8</v>
      </c>
      <c r="AK200" s="20">
        <v>0</v>
      </c>
      <c r="AL200" s="20">
        <v>0.4</v>
      </c>
      <c r="BF200" s="52">
        <v>7029</v>
      </c>
      <c r="BG200" s="52">
        <v>1</v>
      </c>
      <c r="BH200" s="53">
        <v>0.68611111111111101</v>
      </c>
    </row>
    <row r="201" spans="1:60" ht="14.1" customHeight="1" x14ac:dyDescent="0.3">
      <c r="A201" s="7" t="s">
        <v>406</v>
      </c>
      <c r="B201" s="20">
        <v>0.4</v>
      </c>
      <c r="C201" s="20">
        <v>1.4</v>
      </c>
      <c r="D201" s="20">
        <v>0</v>
      </c>
      <c r="E201" s="20">
        <v>0</v>
      </c>
      <c r="F201" s="20">
        <v>3.4</v>
      </c>
      <c r="G201" s="20">
        <v>0.4</v>
      </c>
      <c r="H201" s="20">
        <v>0</v>
      </c>
      <c r="I201" s="20">
        <v>0</v>
      </c>
      <c r="J201" s="20">
        <v>1.2</v>
      </c>
      <c r="K201" s="20">
        <v>2</v>
      </c>
      <c r="L201" s="20">
        <v>0.8</v>
      </c>
      <c r="M201" s="20">
        <v>2</v>
      </c>
      <c r="N201" s="20">
        <v>2</v>
      </c>
      <c r="O201" s="20">
        <v>2</v>
      </c>
      <c r="P201" s="20">
        <v>4</v>
      </c>
      <c r="Q201" s="20">
        <v>0.4</v>
      </c>
      <c r="R201" s="20">
        <v>2.4</v>
      </c>
      <c r="S201" s="20">
        <v>1.2</v>
      </c>
      <c r="T201" s="20">
        <v>1.4</v>
      </c>
      <c r="U201" s="20">
        <v>1</v>
      </c>
      <c r="V201" s="20">
        <v>0.4</v>
      </c>
      <c r="W201" s="20">
        <v>1</v>
      </c>
      <c r="X201" s="20">
        <v>1.8</v>
      </c>
      <c r="Y201" s="20">
        <v>2.4</v>
      </c>
      <c r="Z201" s="20">
        <v>1.4</v>
      </c>
      <c r="AA201" s="20">
        <v>2</v>
      </c>
      <c r="AB201" s="20">
        <v>1.4</v>
      </c>
      <c r="AC201" s="20">
        <v>0.8</v>
      </c>
      <c r="AD201" s="20">
        <v>1.8</v>
      </c>
      <c r="AE201" s="20">
        <v>1</v>
      </c>
      <c r="AF201" s="20">
        <v>2.2000000000000002</v>
      </c>
      <c r="AG201" s="20">
        <v>0</v>
      </c>
      <c r="AH201" s="20">
        <v>0</v>
      </c>
      <c r="AI201" s="20">
        <v>1.2</v>
      </c>
      <c r="AJ201" s="20">
        <v>0.8</v>
      </c>
      <c r="AK201" s="20">
        <v>0</v>
      </c>
      <c r="AL201" s="20">
        <v>0.4</v>
      </c>
      <c r="BF201" s="54">
        <v>7030</v>
      </c>
      <c r="BG201" s="54">
        <v>2</v>
      </c>
      <c r="BH201" s="55">
        <v>0.67499999999999993</v>
      </c>
    </row>
    <row r="202" spans="1:60" ht="14.1" customHeight="1" x14ac:dyDescent="0.3">
      <c r="A202" s="7" t="s">
        <v>405</v>
      </c>
      <c r="B202" s="20">
        <v>0.4</v>
      </c>
      <c r="C202" s="20">
        <v>1.4</v>
      </c>
      <c r="D202" s="20">
        <v>0</v>
      </c>
      <c r="E202" s="20">
        <v>0</v>
      </c>
      <c r="F202" s="20">
        <v>3.4</v>
      </c>
      <c r="G202" s="20">
        <v>1</v>
      </c>
      <c r="H202" s="20">
        <v>0.8</v>
      </c>
      <c r="I202" s="20">
        <v>0</v>
      </c>
      <c r="J202" s="20">
        <v>2</v>
      </c>
      <c r="K202" s="20">
        <v>2</v>
      </c>
      <c r="L202" s="20">
        <v>2</v>
      </c>
      <c r="M202" s="20">
        <v>2</v>
      </c>
      <c r="N202" s="20">
        <v>2.4</v>
      </c>
      <c r="O202" s="20">
        <v>2</v>
      </c>
      <c r="P202" s="20">
        <v>4</v>
      </c>
      <c r="Q202" s="20">
        <v>1.4</v>
      </c>
      <c r="R202" s="20">
        <v>3.4</v>
      </c>
      <c r="S202" s="20">
        <v>3.6</v>
      </c>
      <c r="T202" s="20">
        <v>2</v>
      </c>
      <c r="U202" s="20">
        <v>1.4</v>
      </c>
      <c r="V202" s="20">
        <v>0.4</v>
      </c>
      <c r="W202" s="20">
        <v>1</v>
      </c>
      <c r="X202" s="20">
        <v>1.8</v>
      </c>
      <c r="Y202" s="20">
        <v>2.4</v>
      </c>
      <c r="Z202" s="20">
        <v>1.4</v>
      </c>
      <c r="AA202" s="20">
        <v>2</v>
      </c>
      <c r="AB202" s="20">
        <v>1.4</v>
      </c>
      <c r="AC202" s="20">
        <v>0.8</v>
      </c>
      <c r="AD202" s="20">
        <v>2.2000000000000002</v>
      </c>
      <c r="AE202" s="20">
        <v>1.8</v>
      </c>
      <c r="AF202" s="20">
        <v>2.2000000000000002</v>
      </c>
      <c r="AG202" s="20">
        <v>0</v>
      </c>
      <c r="AH202" s="20">
        <v>0</v>
      </c>
      <c r="AI202" s="20">
        <v>2.4</v>
      </c>
      <c r="AJ202" s="20">
        <v>1.4</v>
      </c>
      <c r="AK202" s="20">
        <v>0</v>
      </c>
      <c r="AL202" s="20">
        <v>0.4</v>
      </c>
      <c r="BF202" s="52">
        <v>7031</v>
      </c>
      <c r="BG202" s="52">
        <v>1</v>
      </c>
      <c r="BH202" s="53">
        <v>0.70763888888888893</v>
      </c>
    </row>
    <row r="203" spans="1:60" ht="14.1" customHeight="1" x14ac:dyDescent="0.3">
      <c r="A203" s="7" t="s">
        <v>404</v>
      </c>
      <c r="B203" s="20">
        <v>0.4</v>
      </c>
      <c r="C203" s="20">
        <v>1.4</v>
      </c>
      <c r="D203" s="20">
        <v>0</v>
      </c>
      <c r="E203" s="20">
        <v>0</v>
      </c>
      <c r="F203" s="20">
        <v>3.4</v>
      </c>
      <c r="G203" s="20">
        <v>3</v>
      </c>
      <c r="H203" s="20">
        <v>1.4</v>
      </c>
      <c r="I203" s="20">
        <v>0</v>
      </c>
      <c r="J203" s="20">
        <v>2</v>
      </c>
      <c r="K203" s="20">
        <v>3.2</v>
      </c>
      <c r="L203" s="20">
        <v>2</v>
      </c>
      <c r="M203" s="20">
        <v>2</v>
      </c>
      <c r="N203" s="20">
        <v>3.4</v>
      </c>
      <c r="O203" s="20">
        <v>2.4</v>
      </c>
      <c r="P203" s="20">
        <v>3.4</v>
      </c>
      <c r="Q203" s="20">
        <v>1.4</v>
      </c>
      <c r="R203" s="20">
        <v>3.4</v>
      </c>
      <c r="S203" s="20">
        <v>4.8000000000000007</v>
      </c>
      <c r="T203" s="20">
        <v>2</v>
      </c>
      <c r="U203" s="20">
        <v>1.4</v>
      </c>
      <c r="V203" s="20">
        <v>0.4</v>
      </c>
      <c r="W203" s="20">
        <v>1</v>
      </c>
      <c r="X203" s="20">
        <v>1.8</v>
      </c>
      <c r="Y203" s="20">
        <v>3</v>
      </c>
      <c r="Z203" s="20">
        <v>1.4</v>
      </c>
      <c r="AA203" s="20">
        <v>2</v>
      </c>
      <c r="AB203" s="20">
        <v>1.4</v>
      </c>
      <c r="AC203" s="20">
        <v>0.8</v>
      </c>
      <c r="AD203" s="20">
        <v>2.2000000000000002</v>
      </c>
      <c r="AE203" s="20">
        <v>1.8</v>
      </c>
      <c r="AF203" s="20">
        <v>2.2000000000000002</v>
      </c>
      <c r="AG203" s="20">
        <v>0</v>
      </c>
      <c r="AH203" s="20">
        <v>0</v>
      </c>
      <c r="AI203" s="20">
        <v>2.8</v>
      </c>
      <c r="AJ203" s="20">
        <v>1.4</v>
      </c>
      <c r="AK203" s="20">
        <v>0</v>
      </c>
      <c r="AL203" s="20">
        <v>0.4</v>
      </c>
      <c r="BF203" s="54">
        <v>7032</v>
      </c>
      <c r="BG203" s="54">
        <v>2</v>
      </c>
      <c r="BH203" s="55">
        <v>0.6958333333333333</v>
      </c>
    </row>
    <row r="204" spans="1:60" ht="14.1" customHeight="1" x14ac:dyDescent="0.3">
      <c r="A204" s="7" t="s">
        <v>403</v>
      </c>
      <c r="B204" s="20">
        <v>0.4</v>
      </c>
      <c r="C204" s="20">
        <v>1.4</v>
      </c>
      <c r="D204" s="20">
        <v>0</v>
      </c>
      <c r="E204" s="20">
        <v>0</v>
      </c>
      <c r="F204" s="20">
        <v>4</v>
      </c>
      <c r="G204" s="20">
        <v>3</v>
      </c>
      <c r="H204" s="20">
        <v>2</v>
      </c>
      <c r="I204" s="20">
        <v>0</v>
      </c>
      <c r="J204" s="20">
        <v>3</v>
      </c>
      <c r="K204" s="20">
        <v>3.2</v>
      </c>
      <c r="L204" s="20">
        <v>2.4</v>
      </c>
      <c r="M204" s="20">
        <v>3</v>
      </c>
      <c r="N204" s="20">
        <v>4</v>
      </c>
      <c r="O204" s="20">
        <v>3</v>
      </c>
      <c r="P204" s="20">
        <v>4</v>
      </c>
      <c r="Q204" s="20">
        <v>1.4</v>
      </c>
      <c r="R204" s="20">
        <v>3.4</v>
      </c>
      <c r="S204" s="20">
        <v>4.8000000000000007</v>
      </c>
      <c r="T204" s="20">
        <v>2</v>
      </c>
      <c r="U204" s="20">
        <v>1.4</v>
      </c>
      <c r="V204" s="20">
        <v>0.4</v>
      </c>
      <c r="W204" s="20">
        <v>1</v>
      </c>
      <c r="X204" s="20">
        <v>2.4</v>
      </c>
      <c r="Y204" s="20">
        <v>3</v>
      </c>
      <c r="Z204" s="20">
        <v>2</v>
      </c>
      <c r="AA204" s="20">
        <v>2</v>
      </c>
      <c r="AB204" s="20">
        <v>1.4</v>
      </c>
      <c r="AC204" s="20">
        <v>0.8</v>
      </c>
      <c r="AD204" s="20">
        <v>2.2000000000000002</v>
      </c>
      <c r="AE204" s="20">
        <v>1.8</v>
      </c>
      <c r="AF204" s="20">
        <v>2.8</v>
      </c>
      <c r="AG204" s="20">
        <v>0</v>
      </c>
      <c r="AH204" s="20">
        <v>0</v>
      </c>
      <c r="AI204" s="20">
        <v>2.8</v>
      </c>
      <c r="AJ204" s="20">
        <v>1.4</v>
      </c>
      <c r="AK204" s="20">
        <v>0</v>
      </c>
      <c r="AL204" s="20">
        <v>0.4</v>
      </c>
      <c r="BF204" s="52">
        <v>7033</v>
      </c>
      <c r="BG204" s="52">
        <v>1</v>
      </c>
      <c r="BH204" s="53">
        <v>0.7284722222222223</v>
      </c>
    </row>
    <row r="205" spans="1:60" ht="14.1" customHeight="1" x14ac:dyDescent="0.3">
      <c r="A205" s="7" t="s">
        <v>402</v>
      </c>
      <c r="B205" s="20">
        <v>0.4</v>
      </c>
      <c r="C205" s="20">
        <v>1.4</v>
      </c>
      <c r="D205" s="20">
        <v>0</v>
      </c>
      <c r="E205" s="20">
        <v>0</v>
      </c>
      <c r="F205" s="20">
        <v>4</v>
      </c>
      <c r="G205" s="20">
        <v>3</v>
      </c>
      <c r="H205" s="20">
        <v>2</v>
      </c>
      <c r="I205" s="20">
        <v>0</v>
      </c>
      <c r="J205" s="20">
        <v>4.2</v>
      </c>
      <c r="K205" s="20">
        <v>2.2999999999999998</v>
      </c>
      <c r="L205" s="20">
        <v>1.4</v>
      </c>
      <c r="M205" s="20">
        <v>3</v>
      </c>
      <c r="N205" s="20">
        <v>4.8000000000000007</v>
      </c>
      <c r="O205" s="20">
        <v>2.4</v>
      </c>
      <c r="P205" s="20">
        <v>3.4</v>
      </c>
      <c r="Q205" s="20">
        <v>2.4</v>
      </c>
      <c r="R205" s="20">
        <v>3</v>
      </c>
      <c r="S205" s="20">
        <v>5.4</v>
      </c>
      <c r="T205" s="20">
        <v>2</v>
      </c>
      <c r="U205" s="20">
        <v>1</v>
      </c>
      <c r="V205" s="20">
        <v>0.4</v>
      </c>
      <c r="W205" s="20">
        <v>1</v>
      </c>
      <c r="X205" s="20">
        <v>2.4</v>
      </c>
      <c r="Y205" s="20">
        <v>3</v>
      </c>
      <c r="Z205" s="20">
        <v>2</v>
      </c>
      <c r="AA205" s="20">
        <v>2</v>
      </c>
      <c r="AB205" s="20">
        <v>1.4</v>
      </c>
      <c r="AC205" s="20">
        <v>0.4</v>
      </c>
      <c r="AD205" s="20">
        <v>2.2000000000000002</v>
      </c>
      <c r="AE205" s="20">
        <v>1.8</v>
      </c>
      <c r="AF205" s="20">
        <v>3.4</v>
      </c>
      <c r="AG205" s="20">
        <v>0.8</v>
      </c>
      <c r="AH205" s="20">
        <v>0</v>
      </c>
      <c r="AI205" s="20">
        <v>2.8</v>
      </c>
      <c r="AJ205" s="20">
        <v>1.4</v>
      </c>
      <c r="AK205" s="20">
        <v>0</v>
      </c>
      <c r="AL205" s="20">
        <v>0.4</v>
      </c>
      <c r="BF205" s="54">
        <v>7034</v>
      </c>
      <c r="BG205" s="54">
        <v>2</v>
      </c>
      <c r="BH205" s="55">
        <v>0.71666666666666667</v>
      </c>
    </row>
    <row r="206" spans="1:60" ht="14.1" customHeight="1" x14ac:dyDescent="0.3">
      <c r="A206" s="7" t="s">
        <v>401</v>
      </c>
      <c r="B206" s="20">
        <v>0.4</v>
      </c>
      <c r="C206" s="20">
        <v>1.8</v>
      </c>
      <c r="D206" s="20">
        <v>0</v>
      </c>
      <c r="E206" s="20">
        <v>1</v>
      </c>
      <c r="F206" s="20">
        <v>4</v>
      </c>
      <c r="G206" s="20">
        <v>3.4</v>
      </c>
      <c r="H206" s="20">
        <v>2.4</v>
      </c>
      <c r="I206" s="20">
        <v>0</v>
      </c>
      <c r="J206" s="20">
        <v>5.2</v>
      </c>
      <c r="K206" s="20">
        <v>4.1000000000000014</v>
      </c>
      <c r="L206" s="20">
        <v>2.8</v>
      </c>
      <c r="M206" s="20">
        <v>3</v>
      </c>
      <c r="N206" s="20">
        <v>4.8000000000000007</v>
      </c>
      <c r="O206" s="20">
        <v>3.4</v>
      </c>
      <c r="P206" s="20">
        <v>3.4</v>
      </c>
      <c r="Q206" s="20">
        <v>2.4</v>
      </c>
      <c r="R206" s="20">
        <v>3</v>
      </c>
      <c r="S206" s="20">
        <v>5.4</v>
      </c>
      <c r="T206" s="20">
        <v>2</v>
      </c>
      <c r="U206" s="20">
        <v>2.2000000000000002</v>
      </c>
      <c r="V206" s="20">
        <v>1</v>
      </c>
      <c r="W206" s="20">
        <v>1.4</v>
      </c>
      <c r="X206" s="20">
        <v>2.4</v>
      </c>
      <c r="Y206" s="20">
        <v>3</v>
      </c>
      <c r="Z206" s="20">
        <v>2</v>
      </c>
      <c r="AA206" s="20">
        <v>2</v>
      </c>
      <c r="AB206" s="20">
        <v>1.4</v>
      </c>
      <c r="AC206" s="20">
        <v>0.4</v>
      </c>
      <c r="AD206" s="20">
        <v>2.2000000000000002</v>
      </c>
      <c r="AE206" s="20">
        <v>1.8</v>
      </c>
      <c r="AF206" s="20">
        <v>3.4</v>
      </c>
      <c r="AG206" s="20">
        <v>0.8</v>
      </c>
      <c r="AH206" s="20">
        <v>0</v>
      </c>
      <c r="AI206" s="20">
        <v>2.8</v>
      </c>
      <c r="AJ206" s="20">
        <v>1.4</v>
      </c>
      <c r="AK206" s="20">
        <v>0.8</v>
      </c>
      <c r="AL206" s="20">
        <v>0.4</v>
      </c>
      <c r="BF206" s="52">
        <v>7035</v>
      </c>
      <c r="BG206" s="52">
        <v>1</v>
      </c>
      <c r="BH206" s="53">
        <v>0.74861111111111101</v>
      </c>
    </row>
    <row r="207" spans="1:60" ht="14.1" customHeight="1" x14ac:dyDescent="0.3">
      <c r="A207" s="7" t="s">
        <v>400</v>
      </c>
      <c r="B207" s="20">
        <v>0.4</v>
      </c>
      <c r="C207" s="20">
        <v>1.8</v>
      </c>
      <c r="D207" s="20">
        <v>0.4</v>
      </c>
      <c r="E207" s="20">
        <v>1</v>
      </c>
      <c r="F207" s="20">
        <v>4.4000000000000004</v>
      </c>
      <c r="G207" s="20">
        <v>4.4000000000000004</v>
      </c>
      <c r="H207" s="20">
        <v>2.8</v>
      </c>
      <c r="I207" s="20">
        <v>0.8</v>
      </c>
      <c r="J207" s="20">
        <v>7.4</v>
      </c>
      <c r="K207" s="20">
        <v>4.1000000000000014</v>
      </c>
      <c r="L207" s="20">
        <v>2.8</v>
      </c>
      <c r="M207" s="20">
        <v>3</v>
      </c>
      <c r="N207" s="20">
        <v>5.4</v>
      </c>
      <c r="O207" s="20">
        <v>4.2</v>
      </c>
      <c r="P207" s="20">
        <v>4.2</v>
      </c>
      <c r="Q207" s="20">
        <v>2.4</v>
      </c>
      <c r="R207" s="20">
        <v>4</v>
      </c>
      <c r="S207" s="20">
        <v>5.4</v>
      </c>
      <c r="T207" s="20">
        <v>2.4</v>
      </c>
      <c r="U207" s="20">
        <v>3.2</v>
      </c>
      <c r="V207" s="20">
        <v>1.8</v>
      </c>
      <c r="W207" s="20">
        <v>1.4</v>
      </c>
      <c r="X207" s="20">
        <v>3</v>
      </c>
      <c r="Y207" s="20">
        <v>3</v>
      </c>
      <c r="Z207" s="20">
        <v>3</v>
      </c>
      <c r="AA207" s="20">
        <v>2.4</v>
      </c>
      <c r="AB207" s="20">
        <v>1.4</v>
      </c>
      <c r="AC207" s="20">
        <v>1</v>
      </c>
      <c r="AD207" s="20">
        <v>2.2000000000000002</v>
      </c>
      <c r="AE207" s="20">
        <v>1.8</v>
      </c>
      <c r="AF207" s="20">
        <v>3.4</v>
      </c>
      <c r="AG207" s="20">
        <v>0.8</v>
      </c>
      <c r="AH207" s="20">
        <v>0</v>
      </c>
      <c r="AI207" s="20">
        <v>2.8</v>
      </c>
      <c r="AJ207" s="20">
        <v>1</v>
      </c>
      <c r="AK207" s="20">
        <v>0.8</v>
      </c>
      <c r="AL207" s="20">
        <v>0.4</v>
      </c>
      <c r="BF207" s="54">
        <v>7036</v>
      </c>
      <c r="BG207" s="54">
        <v>2</v>
      </c>
      <c r="BH207" s="55">
        <v>0.7368055555555556</v>
      </c>
    </row>
    <row r="208" spans="1:60" ht="14.1" customHeight="1" x14ac:dyDescent="0.3">
      <c r="A208" s="7" t="s">
        <v>399</v>
      </c>
      <c r="B208" s="20">
        <v>2</v>
      </c>
      <c r="C208" s="20">
        <v>2.4</v>
      </c>
      <c r="D208" s="20">
        <v>1.8</v>
      </c>
      <c r="E208" s="20">
        <v>1.4</v>
      </c>
      <c r="F208" s="20">
        <v>6</v>
      </c>
      <c r="G208" s="20">
        <v>4.4000000000000004</v>
      </c>
      <c r="H208" s="20">
        <v>5</v>
      </c>
      <c r="I208" s="20">
        <v>2</v>
      </c>
      <c r="J208" s="20">
        <v>8.8000000000000007</v>
      </c>
      <c r="K208" s="20">
        <v>4.1000000000000014</v>
      </c>
      <c r="L208" s="20">
        <v>4</v>
      </c>
      <c r="M208" s="20">
        <v>3.4</v>
      </c>
      <c r="N208" s="20">
        <v>7</v>
      </c>
      <c r="O208" s="20">
        <v>7</v>
      </c>
      <c r="P208" s="20">
        <v>5</v>
      </c>
      <c r="Q208" s="20">
        <v>2.8</v>
      </c>
      <c r="R208" s="20">
        <v>5.4</v>
      </c>
      <c r="S208" s="20">
        <v>6.4</v>
      </c>
      <c r="T208" s="20">
        <v>5</v>
      </c>
      <c r="U208" s="20">
        <v>3.2</v>
      </c>
      <c r="V208" s="20">
        <v>4.6000000000000014</v>
      </c>
      <c r="W208" s="20">
        <v>1.8</v>
      </c>
      <c r="X208" s="20">
        <v>3</v>
      </c>
      <c r="Y208" s="20">
        <v>2.4</v>
      </c>
      <c r="Z208" s="20">
        <v>3</v>
      </c>
      <c r="AA208" s="20">
        <v>2.4</v>
      </c>
      <c r="AB208" s="20">
        <v>1.4</v>
      </c>
      <c r="AC208" s="20">
        <v>1.4</v>
      </c>
      <c r="AD208" s="20">
        <v>2.2000000000000002</v>
      </c>
      <c r="AE208" s="20">
        <v>1.8</v>
      </c>
      <c r="AF208" s="20">
        <v>3.8</v>
      </c>
      <c r="AG208" s="20">
        <v>2.4</v>
      </c>
      <c r="AH208" s="20">
        <v>0.8</v>
      </c>
      <c r="AI208" s="20">
        <v>2.8</v>
      </c>
      <c r="AJ208" s="20">
        <v>0.4</v>
      </c>
      <c r="AK208" s="20">
        <v>0.8</v>
      </c>
      <c r="AL208" s="20">
        <v>0.4</v>
      </c>
      <c r="BF208" s="52">
        <v>7037</v>
      </c>
      <c r="BG208" s="52">
        <v>1</v>
      </c>
      <c r="BH208" s="53">
        <v>0.77083333333333337</v>
      </c>
    </row>
    <row r="209" spans="1:60" ht="14.1" customHeight="1" x14ac:dyDescent="0.3">
      <c r="A209" s="7" t="s">
        <v>398</v>
      </c>
      <c r="B209" s="20">
        <v>2</v>
      </c>
      <c r="C209" s="20">
        <v>2.4</v>
      </c>
      <c r="D209" s="20">
        <v>1.8</v>
      </c>
      <c r="E209" s="20">
        <v>2.4</v>
      </c>
      <c r="F209" s="20">
        <v>6</v>
      </c>
      <c r="G209" s="20">
        <v>4.4000000000000004</v>
      </c>
      <c r="H209" s="20">
        <v>5</v>
      </c>
      <c r="I209" s="20">
        <v>2</v>
      </c>
      <c r="J209" s="20">
        <v>8.8000000000000007</v>
      </c>
      <c r="K209" s="20">
        <v>4.5</v>
      </c>
      <c r="L209" s="20">
        <v>4</v>
      </c>
      <c r="M209" s="20">
        <v>4.8000000000000007</v>
      </c>
      <c r="N209" s="20">
        <v>7.8000000000000007</v>
      </c>
      <c r="O209" s="20">
        <v>8.6</v>
      </c>
      <c r="P209" s="20">
        <v>5</v>
      </c>
      <c r="Q209" s="20">
        <v>2.8</v>
      </c>
      <c r="R209" s="20">
        <v>6.4</v>
      </c>
      <c r="S209" s="20">
        <v>6.4</v>
      </c>
      <c r="T209" s="20">
        <v>5.4</v>
      </c>
      <c r="U209" s="20">
        <v>3.2</v>
      </c>
      <c r="V209" s="20">
        <v>4.6000000000000014</v>
      </c>
      <c r="W209" s="20">
        <v>1.8</v>
      </c>
      <c r="X209" s="20">
        <v>3</v>
      </c>
      <c r="Y209" s="20">
        <v>2.4</v>
      </c>
      <c r="Z209" s="20">
        <v>3</v>
      </c>
      <c r="AA209" s="20">
        <v>3.4</v>
      </c>
      <c r="AB209" s="20">
        <v>2</v>
      </c>
      <c r="AC209" s="20">
        <v>1.4</v>
      </c>
      <c r="AD209" s="20">
        <v>2.2000000000000002</v>
      </c>
      <c r="AE209" s="20">
        <v>3.2</v>
      </c>
      <c r="AF209" s="20">
        <v>3.8</v>
      </c>
      <c r="AG209" s="20">
        <v>2.4</v>
      </c>
      <c r="AH209" s="20">
        <v>2</v>
      </c>
      <c r="AI209" s="20">
        <v>2.8</v>
      </c>
      <c r="AJ209" s="20">
        <v>0.4</v>
      </c>
      <c r="AK209" s="20">
        <v>0.8</v>
      </c>
      <c r="AL209" s="20">
        <v>0.4</v>
      </c>
      <c r="BF209" s="54">
        <v>7038</v>
      </c>
      <c r="BG209" s="54">
        <v>2</v>
      </c>
      <c r="BH209" s="55">
        <v>0.7583333333333333</v>
      </c>
    </row>
    <row r="210" spans="1:60" ht="14.1" customHeight="1" x14ac:dyDescent="0.3">
      <c r="A210" s="7" t="s">
        <v>397</v>
      </c>
      <c r="B210" s="20">
        <v>2.8</v>
      </c>
      <c r="C210" s="20">
        <v>2.4</v>
      </c>
      <c r="D210" s="20">
        <v>1.8</v>
      </c>
      <c r="E210" s="20">
        <v>2.4</v>
      </c>
      <c r="F210" s="20">
        <v>6.4</v>
      </c>
      <c r="G210" s="20">
        <v>4.8000000000000007</v>
      </c>
      <c r="H210" s="20">
        <v>5</v>
      </c>
      <c r="I210" s="20">
        <v>2</v>
      </c>
      <c r="J210" s="20">
        <v>9.2000000000000011</v>
      </c>
      <c r="K210" s="20">
        <v>5.7</v>
      </c>
      <c r="L210" s="20">
        <v>5.4</v>
      </c>
      <c r="M210" s="20">
        <v>5.4</v>
      </c>
      <c r="N210" s="20">
        <v>7.8000000000000007</v>
      </c>
      <c r="O210" s="20">
        <v>9.8000000000000007</v>
      </c>
      <c r="P210" s="20">
        <v>7.2</v>
      </c>
      <c r="Q210" s="20">
        <v>3.2</v>
      </c>
      <c r="R210" s="20">
        <v>6.4</v>
      </c>
      <c r="S210" s="20">
        <v>7</v>
      </c>
      <c r="T210" s="20">
        <v>5.4</v>
      </c>
      <c r="U210" s="20">
        <v>3.8</v>
      </c>
      <c r="V210" s="20">
        <v>5.2</v>
      </c>
      <c r="W210" s="20">
        <v>1.8</v>
      </c>
      <c r="X210" s="20">
        <v>3</v>
      </c>
      <c r="Y210" s="20">
        <v>2.4</v>
      </c>
      <c r="Z210" s="20">
        <v>3</v>
      </c>
      <c r="AA210" s="20">
        <v>6</v>
      </c>
      <c r="AB210" s="20">
        <v>2</v>
      </c>
      <c r="AC210" s="20">
        <v>2</v>
      </c>
      <c r="AD210" s="20">
        <v>2.2000000000000002</v>
      </c>
      <c r="AE210" s="20">
        <v>3.2</v>
      </c>
      <c r="AF210" s="20">
        <v>3.8</v>
      </c>
      <c r="AG210" s="20">
        <v>2.4</v>
      </c>
      <c r="AH210" s="20">
        <v>2</v>
      </c>
      <c r="AI210" s="20">
        <v>2.8</v>
      </c>
      <c r="AJ210" s="20">
        <v>2.2000000000000002</v>
      </c>
      <c r="AK210" s="20">
        <v>0.8</v>
      </c>
      <c r="AL210" s="20">
        <v>0.4</v>
      </c>
      <c r="BF210" s="52">
        <v>7039</v>
      </c>
      <c r="BG210" s="52">
        <v>1</v>
      </c>
      <c r="BH210" s="53">
        <v>0.79305555555555562</v>
      </c>
    </row>
    <row r="211" spans="1:60" ht="14.1" customHeight="1" x14ac:dyDescent="0.3">
      <c r="A211" s="7" t="s">
        <v>396</v>
      </c>
      <c r="B211" s="20">
        <v>2.8</v>
      </c>
      <c r="C211" s="20">
        <v>2.4</v>
      </c>
      <c r="D211" s="20">
        <v>1.8</v>
      </c>
      <c r="E211" s="20">
        <v>3</v>
      </c>
      <c r="F211" s="20">
        <v>6.4</v>
      </c>
      <c r="G211" s="20">
        <v>4.8000000000000007</v>
      </c>
      <c r="H211" s="20">
        <v>5</v>
      </c>
      <c r="I211" s="20">
        <v>2.4</v>
      </c>
      <c r="J211" s="20">
        <v>9.2000000000000011</v>
      </c>
      <c r="K211" s="20">
        <v>5.7</v>
      </c>
      <c r="L211" s="20">
        <v>5.4</v>
      </c>
      <c r="M211" s="20">
        <v>5.4</v>
      </c>
      <c r="N211" s="20">
        <v>7.8000000000000007</v>
      </c>
      <c r="O211" s="20">
        <v>9.8000000000000007</v>
      </c>
      <c r="P211" s="20">
        <v>7.2</v>
      </c>
      <c r="Q211" s="20">
        <v>3.2</v>
      </c>
      <c r="R211" s="20">
        <v>6.4</v>
      </c>
      <c r="S211" s="20">
        <v>7</v>
      </c>
      <c r="T211" s="20">
        <v>5.4</v>
      </c>
      <c r="U211" s="20">
        <v>3.8</v>
      </c>
      <c r="V211" s="20">
        <v>6.4</v>
      </c>
      <c r="W211" s="20">
        <v>1.8</v>
      </c>
      <c r="X211" s="20">
        <v>3</v>
      </c>
      <c r="Y211" s="20">
        <v>2.4</v>
      </c>
      <c r="Z211" s="20">
        <v>3</v>
      </c>
      <c r="AA211" s="20">
        <v>6</v>
      </c>
      <c r="AB211" s="20">
        <v>2</v>
      </c>
      <c r="AC211" s="20">
        <v>2.4</v>
      </c>
      <c r="AD211" s="20">
        <v>2.2000000000000002</v>
      </c>
      <c r="AE211" s="20">
        <v>3.2</v>
      </c>
      <c r="AF211" s="20">
        <v>4.4000000000000004</v>
      </c>
      <c r="AG211" s="20">
        <v>3.6</v>
      </c>
      <c r="AH211" s="20">
        <v>2.8</v>
      </c>
      <c r="AI211" s="20">
        <v>2.8</v>
      </c>
      <c r="AJ211" s="20">
        <v>2.8</v>
      </c>
      <c r="AK211" s="20">
        <v>0.8</v>
      </c>
      <c r="AL211" s="20">
        <v>0.4</v>
      </c>
      <c r="BF211" s="54">
        <v>7040</v>
      </c>
      <c r="BG211" s="54">
        <v>2</v>
      </c>
      <c r="BH211" s="55">
        <v>0.77916666666666667</v>
      </c>
    </row>
    <row r="212" spans="1:60" ht="14.1" customHeight="1" x14ac:dyDescent="0.3">
      <c r="A212" s="7" t="s">
        <v>395</v>
      </c>
      <c r="B212" s="20">
        <v>2.8</v>
      </c>
      <c r="C212" s="20">
        <v>2.4</v>
      </c>
      <c r="D212" s="20">
        <v>1.8</v>
      </c>
      <c r="E212" s="20">
        <v>3</v>
      </c>
      <c r="F212" s="20">
        <v>6.8000000000000007</v>
      </c>
      <c r="G212" s="20">
        <v>4.8000000000000007</v>
      </c>
      <c r="H212" s="20">
        <v>5</v>
      </c>
      <c r="I212" s="20">
        <v>2.4</v>
      </c>
      <c r="J212" s="20">
        <v>9.2000000000000011</v>
      </c>
      <c r="K212" s="20">
        <v>5.7</v>
      </c>
      <c r="L212" s="20">
        <v>5.4</v>
      </c>
      <c r="M212" s="20">
        <v>5.4</v>
      </c>
      <c r="N212" s="20">
        <v>7.8000000000000007</v>
      </c>
      <c r="O212" s="20">
        <v>11</v>
      </c>
      <c r="P212" s="20">
        <v>7.2</v>
      </c>
      <c r="Q212" s="20">
        <v>3.2</v>
      </c>
      <c r="R212" s="20">
        <v>7.2</v>
      </c>
      <c r="S212" s="20">
        <v>7</v>
      </c>
      <c r="T212" s="20">
        <v>5.4</v>
      </c>
      <c r="U212" s="20">
        <v>5.8000000000000007</v>
      </c>
      <c r="V212" s="20">
        <v>6.4</v>
      </c>
      <c r="W212" s="20">
        <v>1.8</v>
      </c>
      <c r="X212" s="20">
        <v>3</v>
      </c>
      <c r="Y212" s="20">
        <v>2.4</v>
      </c>
      <c r="Z212" s="20">
        <v>3</v>
      </c>
      <c r="AA212" s="20">
        <v>6</v>
      </c>
      <c r="AB212" s="20">
        <v>2</v>
      </c>
      <c r="AC212" s="20">
        <v>2.4</v>
      </c>
      <c r="AD212" s="20">
        <v>2.2000000000000002</v>
      </c>
      <c r="AE212" s="20">
        <v>3.2</v>
      </c>
      <c r="AF212" s="20">
        <v>4.4000000000000004</v>
      </c>
      <c r="AG212" s="20">
        <v>3.6</v>
      </c>
      <c r="AH212" s="20">
        <v>2.8</v>
      </c>
      <c r="AI212" s="20">
        <v>2.8</v>
      </c>
      <c r="AJ212" s="20">
        <v>2.8</v>
      </c>
      <c r="AK212" s="20">
        <v>0.8</v>
      </c>
      <c r="AL212" s="20">
        <v>0.4</v>
      </c>
      <c r="BF212" s="52">
        <v>7041</v>
      </c>
      <c r="BG212" s="52">
        <v>1</v>
      </c>
      <c r="BH212" s="53">
        <v>0.81388888888888899</v>
      </c>
    </row>
    <row r="213" spans="1:60" ht="14.1" customHeight="1" x14ac:dyDescent="0.3">
      <c r="A213" s="7" t="s">
        <v>394</v>
      </c>
      <c r="B213" s="20">
        <v>2.8</v>
      </c>
      <c r="C213" s="20">
        <v>2.4</v>
      </c>
      <c r="D213" s="20">
        <v>2.4</v>
      </c>
      <c r="E213" s="20">
        <v>3</v>
      </c>
      <c r="F213" s="20">
        <v>6.8000000000000007</v>
      </c>
      <c r="G213" s="20">
        <v>4.8000000000000007</v>
      </c>
      <c r="H213" s="20">
        <v>5</v>
      </c>
      <c r="I213" s="20">
        <v>2.4</v>
      </c>
      <c r="J213" s="20">
        <v>11</v>
      </c>
      <c r="K213" s="20">
        <v>6.5</v>
      </c>
      <c r="L213" s="20">
        <v>4.2</v>
      </c>
      <c r="M213" s="20">
        <v>7.4</v>
      </c>
      <c r="N213" s="20">
        <v>8.5</v>
      </c>
      <c r="O213" s="20">
        <v>9.4</v>
      </c>
      <c r="P213" s="20">
        <v>7.4</v>
      </c>
      <c r="Q213" s="20">
        <v>5</v>
      </c>
      <c r="R213" s="20">
        <v>7.2</v>
      </c>
      <c r="S213" s="20">
        <v>8.2000000000000011</v>
      </c>
      <c r="T213" s="20">
        <v>8.2000000000000011</v>
      </c>
      <c r="U213" s="20">
        <v>7</v>
      </c>
      <c r="V213" s="20">
        <v>6.4</v>
      </c>
      <c r="W213" s="20">
        <v>1.8</v>
      </c>
      <c r="X213" s="20">
        <v>3.8</v>
      </c>
      <c r="Y213" s="20">
        <v>2.4</v>
      </c>
      <c r="Z213" s="20">
        <v>3.8</v>
      </c>
      <c r="AA213" s="20">
        <v>5.8000000000000007</v>
      </c>
      <c r="AB213" s="20">
        <v>2</v>
      </c>
      <c r="AC213" s="20">
        <v>3.8</v>
      </c>
      <c r="AD213" s="20">
        <v>2.6</v>
      </c>
      <c r="AE213" s="20">
        <v>4.4000000000000004</v>
      </c>
      <c r="AF213" s="20">
        <v>4.4000000000000004</v>
      </c>
      <c r="AG213" s="20">
        <v>6.6000000000000014</v>
      </c>
      <c r="AH213" s="20">
        <v>3.2</v>
      </c>
      <c r="AI213" s="20">
        <v>2.8</v>
      </c>
      <c r="AJ213" s="20">
        <v>2.8</v>
      </c>
      <c r="AK213" s="20">
        <v>0.8</v>
      </c>
      <c r="AL213" s="20">
        <v>0.4</v>
      </c>
      <c r="BF213" s="54">
        <v>7042</v>
      </c>
      <c r="BG213" s="54">
        <v>2</v>
      </c>
      <c r="BH213" s="55">
        <v>0.79999999999999993</v>
      </c>
    </row>
    <row r="214" spans="1:60" ht="14.1" customHeight="1" x14ac:dyDescent="0.3">
      <c r="A214" s="7" t="s">
        <v>393</v>
      </c>
      <c r="B214" s="20">
        <v>3.4</v>
      </c>
      <c r="C214" s="20">
        <v>3.4</v>
      </c>
      <c r="D214" s="20">
        <v>2.8</v>
      </c>
      <c r="E214" s="20">
        <v>4.8000000000000007</v>
      </c>
      <c r="F214" s="20">
        <v>6.4</v>
      </c>
      <c r="G214" s="20">
        <v>6.4</v>
      </c>
      <c r="H214" s="20">
        <v>7</v>
      </c>
      <c r="I214" s="20">
        <v>2.4</v>
      </c>
      <c r="J214" s="20">
        <v>14.2</v>
      </c>
      <c r="K214" s="20">
        <v>7.1000000000000014</v>
      </c>
      <c r="L214" s="20">
        <v>6.2</v>
      </c>
      <c r="M214" s="20">
        <v>9.6000000000000014</v>
      </c>
      <c r="N214" s="20">
        <v>8</v>
      </c>
      <c r="O214" s="20">
        <v>9.8000000000000007</v>
      </c>
      <c r="P214" s="20">
        <v>8.8000000000000007</v>
      </c>
      <c r="Q214" s="20">
        <v>6.4</v>
      </c>
      <c r="R214" s="20">
        <v>6.8000000000000007</v>
      </c>
      <c r="S214" s="20">
        <v>6.6000000000000014</v>
      </c>
      <c r="T214" s="20">
        <v>9</v>
      </c>
      <c r="U214" s="20">
        <v>7.6000000000000014</v>
      </c>
      <c r="V214" s="20">
        <v>8.4</v>
      </c>
      <c r="W214" s="20">
        <v>1.8</v>
      </c>
      <c r="X214" s="20">
        <v>4.4000000000000004</v>
      </c>
      <c r="Y214" s="20">
        <v>2.4</v>
      </c>
      <c r="Z214" s="20">
        <v>4.8000000000000007</v>
      </c>
      <c r="AA214" s="20">
        <v>6.4</v>
      </c>
      <c r="AB214" s="20">
        <v>3</v>
      </c>
      <c r="AC214" s="20">
        <v>5</v>
      </c>
      <c r="AD214" s="20">
        <v>6.8000000000000007</v>
      </c>
      <c r="AE214" s="20">
        <v>5.8000000000000007</v>
      </c>
      <c r="AF214" s="20">
        <v>7</v>
      </c>
      <c r="AG214" s="20">
        <v>10.199999999999999</v>
      </c>
      <c r="AH214" s="20">
        <v>4.4000000000000004</v>
      </c>
      <c r="AI214" s="20">
        <v>10.199999999999999</v>
      </c>
      <c r="AJ214" s="20">
        <v>4.4000000000000004</v>
      </c>
      <c r="AK214" s="20">
        <v>1.2</v>
      </c>
      <c r="AL214" s="20">
        <v>0.4</v>
      </c>
      <c r="BF214" s="52">
        <v>7043</v>
      </c>
      <c r="BG214" s="52">
        <v>1</v>
      </c>
      <c r="BH214" s="53">
        <v>0.83472222222222225</v>
      </c>
    </row>
    <row r="215" spans="1:60" ht="14.1" customHeight="1" x14ac:dyDescent="0.3">
      <c r="A215" s="7" t="s">
        <v>392</v>
      </c>
      <c r="B215" s="20">
        <v>3.4</v>
      </c>
      <c r="C215" s="20">
        <v>3.4</v>
      </c>
      <c r="D215" s="20">
        <v>2.8</v>
      </c>
      <c r="E215" s="20">
        <v>4.8000000000000007</v>
      </c>
      <c r="F215" s="20">
        <v>6.4</v>
      </c>
      <c r="G215" s="20">
        <v>6.4</v>
      </c>
      <c r="H215" s="20">
        <v>7</v>
      </c>
      <c r="I215" s="20">
        <v>2.4</v>
      </c>
      <c r="J215" s="20">
        <v>14.2</v>
      </c>
      <c r="K215" s="20">
        <v>6.7</v>
      </c>
      <c r="L215" s="20">
        <v>6.2</v>
      </c>
      <c r="M215" s="20">
        <v>9.6000000000000014</v>
      </c>
      <c r="N215" s="20">
        <v>8</v>
      </c>
      <c r="O215" s="20">
        <v>9.8000000000000007</v>
      </c>
      <c r="P215" s="20">
        <v>8.8000000000000007</v>
      </c>
      <c r="Q215" s="20">
        <v>6.4</v>
      </c>
      <c r="R215" s="20">
        <v>6.8000000000000007</v>
      </c>
      <c r="S215" s="20">
        <v>6.6000000000000014</v>
      </c>
      <c r="T215" s="20">
        <v>10.199999999999999</v>
      </c>
      <c r="U215" s="20">
        <v>7.6000000000000014</v>
      </c>
      <c r="V215" s="20">
        <v>8.4</v>
      </c>
      <c r="W215" s="20">
        <v>2.2000000000000002</v>
      </c>
      <c r="X215" s="20">
        <v>4.4000000000000004</v>
      </c>
      <c r="Y215" s="20">
        <v>2.4</v>
      </c>
      <c r="Z215" s="20">
        <v>4.8000000000000007</v>
      </c>
      <c r="AA215" s="20">
        <v>6.4</v>
      </c>
      <c r="AB215" s="20">
        <v>3</v>
      </c>
      <c r="AC215" s="20">
        <v>5</v>
      </c>
      <c r="AD215" s="20">
        <v>6.8000000000000007</v>
      </c>
      <c r="AE215" s="20">
        <v>8.2000000000000011</v>
      </c>
      <c r="AF215" s="20">
        <v>7</v>
      </c>
      <c r="AG215" s="20">
        <v>10.199999999999999</v>
      </c>
      <c r="AH215" s="20">
        <v>4.4000000000000004</v>
      </c>
      <c r="AI215" s="20">
        <v>10.199999999999999</v>
      </c>
      <c r="AJ215" s="20">
        <v>4.4000000000000004</v>
      </c>
      <c r="AK215" s="20">
        <v>1.2</v>
      </c>
      <c r="AL215" s="20">
        <v>0.4</v>
      </c>
      <c r="BF215" s="54">
        <v>7044</v>
      </c>
      <c r="BG215" s="54">
        <v>2</v>
      </c>
      <c r="BH215" s="55">
        <v>0.81944444444444453</v>
      </c>
    </row>
    <row r="216" spans="1:60" ht="14.1" customHeight="1" x14ac:dyDescent="0.3">
      <c r="A216" s="7" t="s">
        <v>391</v>
      </c>
      <c r="B216" s="20">
        <v>3.4</v>
      </c>
      <c r="C216" s="20">
        <v>3.4</v>
      </c>
      <c r="D216" s="20">
        <v>2.8</v>
      </c>
      <c r="E216" s="20">
        <v>4.8000000000000007</v>
      </c>
      <c r="F216" s="20">
        <v>6.4</v>
      </c>
      <c r="G216" s="20">
        <v>6</v>
      </c>
      <c r="H216" s="20">
        <v>7.3000000000000007</v>
      </c>
      <c r="I216" s="20">
        <v>2.4</v>
      </c>
      <c r="J216" s="20">
        <v>13.8</v>
      </c>
      <c r="K216" s="20">
        <v>7.3000000000000007</v>
      </c>
      <c r="L216" s="20">
        <v>6.2</v>
      </c>
      <c r="M216" s="20">
        <v>9.6000000000000014</v>
      </c>
      <c r="N216" s="20">
        <v>8</v>
      </c>
      <c r="O216" s="20">
        <v>10.4</v>
      </c>
      <c r="P216" s="20">
        <v>8.8000000000000007</v>
      </c>
      <c r="Q216" s="20">
        <v>6.4</v>
      </c>
      <c r="R216" s="20">
        <v>7.2</v>
      </c>
      <c r="S216" s="20">
        <v>6.6000000000000014</v>
      </c>
      <c r="T216" s="20">
        <v>10.199999999999999</v>
      </c>
      <c r="U216" s="20">
        <v>7.6000000000000014</v>
      </c>
      <c r="V216" s="20">
        <v>8.4</v>
      </c>
      <c r="W216" s="20">
        <v>2.2000000000000002</v>
      </c>
      <c r="X216" s="20">
        <v>4.4000000000000004</v>
      </c>
      <c r="Y216" s="20">
        <v>3</v>
      </c>
      <c r="Z216" s="20">
        <v>4.8000000000000007</v>
      </c>
      <c r="AA216" s="20">
        <v>6.4</v>
      </c>
      <c r="AB216" s="20">
        <v>3</v>
      </c>
      <c r="AC216" s="20">
        <v>5</v>
      </c>
      <c r="AD216" s="20">
        <v>6.8000000000000007</v>
      </c>
      <c r="AE216" s="20">
        <v>8.2000000000000011</v>
      </c>
      <c r="AF216" s="20">
        <v>7.8000000000000007</v>
      </c>
      <c r="AG216" s="20">
        <v>10.8</v>
      </c>
      <c r="AH216" s="20">
        <v>4.4000000000000004</v>
      </c>
      <c r="AI216" s="20">
        <v>10.199999999999999</v>
      </c>
      <c r="AJ216" s="20">
        <v>4.4000000000000004</v>
      </c>
      <c r="AK216" s="20">
        <v>1.2</v>
      </c>
      <c r="AL216" s="20">
        <v>0.4</v>
      </c>
      <c r="BF216" s="52">
        <v>7045</v>
      </c>
      <c r="BG216" s="52">
        <v>1</v>
      </c>
      <c r="BH216" s="53">
        <v>0.85555555555555562</v>
      </c>
    </row>
    <row r="217" spans="1:60" ht="14.1" customHeight="1" x14ac:dyDescent="0.3">
      <c r="A217" s="7" t="s">
        <v>390</v>
      </c>
      <c r="B217" s="20">
        <v>3.4</v>
      </c>
      <c r="C217" s="20">
        <v>3.4</v>
      </c>
      <c r="D217" s="20">
        <v>2.8</v>
      </c>
      <c r="E217" s="20">
        <v>4.8000000000000007</v>
      </c>
      <c r="F217" s="20">
        <v>6.4</v>
      </c>
      <c r="G217" s="20">
        <v>6</v>
      </c>
      <c r="H217" s="20">
        <v>7.3000000000000007</v>
      </c>
      <c r="I217" s="20">
        <v>2.8</v>
      </c>
      <c r="J217" s="20">
        <v>13.8</v>
      </c>
      <c r="K217" s="20">
        <v>7.3000000000000007</v>
      </c>
      <c r="L217" s="20">
        <v>7.7</v>
      </c>
      <c r="M217" s="20">
        <v>10.4</v>
      </c>
      <c r="N217" s="20">
        <v>8.4</v>
      </c>
      <c r="O217" s="20">
        <v>10.4</v>
      </c>
      <c r="P217" s="20">
        <v>10</v>
      </c>
      <c r="Q217" s="20">
        <v>6.8000000000000007</v>
      </c>
      <c r="R217" s="20">
        <v>7.2</v>
      </c>
      <c r="S217" s="20">
        <v>6.6000000000000014</v>
      </c>
      <c r="T217" s="20">
        <v>10.199999999999999</v>
      </c>
      <c r="U217" s="20">
        <v>9.4</v>
      </c>
      <c r="V217" s="20">
        <v>8.4</v>
      </c>
      <c r="W217" s="20">
        <v>7.4</v>
      </c>
      <c r="X217" s="20">
        <v>4.4000000000000004</v>
      </c>
      <c r="Y217" s="20">
        <v>3</v>
      </c>
      <c r="Z217" s="20">
        <v>4.8000000000000007</v>
      </c>
      <c r="AA217" s="20">
        <v>6.4</v>
      </c>
      <c r="AB217" s="20">
        <v>3</v>
      </c>
      <c r="AC217" s="20">
        <v>5</v>
      </c>
      <c r="AD217" s="20">
        <v>6.8000000000000007</v>
      </c>
      <c r="AE217" s="20">
        <v>8.2000000000000011</v>
      </c>
      <c r="AF217" s="20">
        <v>7.8000000000000007</v>
      </c>
      <c r="AG217" s="20">
        <v>10.8</v>
      </c>
      <c r="AH217" s="20">
        <v>4.4000000000000004</v>
      </c>
      <c r="AI217" s="20">
        <v>10.199999999999999</v>
      </c>
      <c r="AJ217" s="20">
        <v>3.6</v>
      </c>
      <c r="AK217" s="20">
        <v>2.4</v>
      </c>
      <c r="AL217" s="20">
        <v>0.4</v>
      </c>
      <c r="BF217" s="54">
        <v>7046</v>
      </c>
      <c r="BG217" s="54">
        <v>2</v>
      </c>
      <c r="BH217" s="55">
        <v>0.84027777777777779</v>
      </c>
    </row>
    <row r="218" spans="1:60" ht="14.1" customHeight="1" x14ac:dyDescent="0.3">
      <c r="A218" s="7" t="s">
        <v>389</v>
      </c>
      <c r="B218" s="20">
        <v>3.4</v>
      </c>
      <c r="C218" s="20">
        <v>3</v>
      </c>
      <c r="D218" s="20">
        <v>2.8</v>
      </c>
      <c r="E218" s="20">
        <v>4.8000000000000007</v>
      </c>
      <c r="F218" s="20">
        <v>6.4</v>
      </c>
      <c r="G218" s="20">
        <v>6</v>
      </c>
      <c r="H218" s="20">
        <v>7.9</v>
      </c>
      <c r="I218" s="20">
        <v>2.8</v>
      </c>
      <c r="J218" s="20">
        <v>13.8</v>
      </c>
      <c r="K218" s="20">
        <v>7.3000000000000007</v>
      </c>
      <c r="L218" s="20">
        <v>7.7</v>
      </c>
      <c r="M218" s="20">
        <v>10.4</v>
      </c>
      <c r="N218" s="20">
        <v>8.4</v>
      </c>
      <c r="O218" s="20">
        <v>10.4</v>
      </c>
      <c r="P218" s="20">
        <v>10</v>
      </c>
      <c r="Q218" s="20">
        <v>8.4</v>
      </c>
      <c r="R218" s="20">
        <v>7.2</v>
      </c>
      <c r="S218" s="20">
        <v>6.6000000000000014</v>
      </c>
      <c r="T218" s="20">
        <v>10.199999999999999</v>
      </c>
      <c r="U218" s="20">
        <v>9.4</v>
      </c>
      <c r="V218" s="20">
        <v>8.4</v>
      </c>
      <c r="W218" s="20">
        <v>7.4</v>
      </c>
      <c r="X218" s="20">
        <v>4.4000000000000004</v>
      </c>
      <c r="Y218" s="20">
        <v>3</v>
      </c>
      <c r="Z218" s="20">
        <v>4.8000000000000007</v>
      </c>
      <c r="AA218" s="20">
        <v>6.4</v>
      </c>
      <c r="AB218" s="20">
        <v>3</v>
      </c>
      <c r="AC218" s="20">
        <v>5</v>
      </c>
      <c r="AD218" s="20">
        <v>6.8000000000000007</v>
      </c>
      <c r="AE218" s="20">
        <v>8.2000000000000011</v>
      </c>
      <c r="AF218" s="20">
        <v>8.4</v>
      </c>
      <c r="AG218" s="20">
        <v>10.8</v>
      </c>
      <c r="AH218" s="20">
        <v>4.4000000000000004</v>
      </c>
      <c r="AI218" s="20">
        <v>10.199999999999999</v>
      </c>
      <c r="AJ218" s="20">
        <v>3.2</v>
      </c>
      <c r="AK218" s="20">
        <v>2.4</v>
      </c>
      <c r="AL218" s="20">
        <v>0.4</v>
      </c>
      <c r="BF218" s="52">
        <v>7047</v>
      </c>
      <c r="BG218" s="52">
        <v>1</v>
      </c>
      <c r="BH218" s="53">
        <v>0.87638888888888899</v>
      </c>
    </row>
    <row r="219" spans="1:60" ht="14.1" customHeight="1" x14ac:dyDescent="0.3">
      <c r="A219" s="7" t="s">
        <v>388</v>
      </c>
      <c r="B219" s="20">
        <v>3.4</v>
      </c>
      <c r="C219" s="20">
        <v>3</v>
      </c>
      <c r="D219" s="20">
        <v>2.8</v>
      </c>
      <c r="E219" s="20">
        <v>4.4000000000000004</v>
      </c>
      <c r="F219" s="20">
        <v>6.4</v>
      </c>
      <c r="G219" s="20">
        <v>5.4</v>
      </c>
      <c r="H219" s="20">
        <v>7.9</v>
      </c>
      <c r="I219" s="20">
        <v>2.8</v>
      </c>
      <c r="J219" s="20">
        <v>13.4</v>
      </c>
      <c r="K219" s="20">
        <v>8.3000000000000007</v>
      </c>
      <c r="L219" s="20">
        <v>7.1000000000000014</v>
      </c>
      <c r="M219" s="20">
        <v>11.6</v>
      </c>
      <c r="N219" s="20">
        <v>8.4</v>
      </c>
      <c r="O219" s="20">
        <v>10.4</v>
      </c>
      <c r="P219" s="20">
        <v>10</v>
      </c>
      <c r="Q219" s="20">
        <v>8.8000000000000007</v>
      </c>
      <c r="R219" s="20">
        <v>7.2</v>
      </c>
      <c r="S219" s="20">
        <v>7.2</v>
      </c>
      <c r="T219" s="20">
        <v>9.8000000000000007</v>
      </c>
      <c r="U219" s="20">
        <v>8.8000000000000007</v>
      </c>
      <c r="V219" s="20">
        <v>8.4</v>
      </c>
      <c r="W219" s="20">
        <v>7.4</v>
      </c>
      <c r="X219" s="20">
        <v>4.4000000000000004</v>
      </c>
      <c r="Y219" s="20">
        <v>3</v>
      </c>
      <c r="Z219" s="20">
        <v>4.8000000000000007</v>
      </c>
      <c r="AA219" s="20">
        <v>6.4</v>
      </c>
      <c r="AB219" s="20">
        <v>3</v>
      </c>
      <c r="AC219" s="20">
        <v>5</v>
      </c>
      <c r="AD219" s="20">
        <v>6.8000000000000007</v>
      </c>
      <c r="AE219" s="20">
        <v>8.2000000000000011</v>
      </c>
      <c r="AF219" s="20">
        <v>7.8000000000000007</v>
      </c>
      <c r="AG219" s="20">
        <v>10.8</v>
      </c>
      <c r="AH219" s="20">
        <v>5.8000000000000007</v>
      </c>
      <c r="AI219" s="20">
        <v>11</v>
      </c>
      <c r="AJ219" s="20">
        <v>3.2</v>
      </c>
      <c r="AK219" s="20">
        <v>3.8</v>
      </c>
      <c r="AL219" s="20">
        <v>0.4</v>
      </c>
      <c r="BF219" s="54">
        <v>7048</v>
      </c>
      <c r="BG219" s="54">
        <v>2</v>
      </c>
      <c r="BH219" s="55">
        <v>0.86111111111111116</v>
      </c>
    </row>
    <row r="220" spans="1:60" ht="14.1" customHeight="1" x14ac:dyDescent="0.3">
      <c r="A220" s="7" t="s">
        <v>387</v>
      </c>
      <c r="B220" s="20">
        <v>3.4</v>
      </c>
      <c r="C220" s="20">
        <v>3</v>
      </c>
      <c r="D220" s="20">
        <v>2.8</v>
      </c>
      <c r="E220" s="20">
        <v>3.4</v>
      </c>
      <c r="F220" s="20">
        <v>6.4</v>
      </c>
      <c r="G220" s="20">
        <v>5.4</v>
      </c>
      <c r="H220" s="20">
        <v>7.9</v>
      </c>
      <c r="I220" s="20">
        <v>2.8</v>
      </c>
      <c r="J220" s="20">
        <v>13.4</v>
      </c>
      <c r="K220" s="20">
        <v>8.3000000000000007</v>
      </c>
      <c r="L220" s="20">
        <v>7.1000000000000014</v>
      </c>
      <c r="M220" s="20">
        <v>11.6</v>
      </c>
      <c r="N220" s="20">
        <v>8.4</v>
      </c>
      <c r="O220" s="20">
        <v>12.4</v>
      </c>
      <c r="P220" s="20">
        <v>10</v>
      </c>
      <c r="Q220" s="20">
        <v>8.8000000000000007</v>
      </c>
      <c r="R220" s="20">
        <v>7.2</v>
      </c>
      <c r="S220" s="20">
        <v>9</v>
      </c>
      <c r="T220" s="20">
        <v>9.8000000000000007</v>
      </c>
      <c r="U220" s="20">
        <v>8.8000000000000007</v>
      </c>
      <c r="V220" s="20">
        <v>8.4</v>
      </c>
      <c r="W220" s="20">
        <v>7.4</v>
      </c>
      <c r="X220" s="20">
        <v>4.4000000000000004</v>
      </c>
      <c r="Y220" s="20">
        <v>3</v>
      </c>
      <c r="Z220" s="20">
        <v>4.8000000000000007</v>
      </c>
      <c r="AA220" s="20">
        <v>6.4</v>
      </c>
      <c r="AB220" s="20">
        <v>3</v>
      </c>
      <c r="AC220" s="20">
        <v>5</v>
      </c>
      <c r="AD220" s="20">
        <v>6.8000000000000007</v>
      </c>
      <c r="AE220" s="20">
        <v>8.2000000000000011</v>
      </c>
      <c r="AF220" s="20">
        <v>7.4</v>
      </c>
      <c r="AG220" s="20">
        <v>10.8</v>
      </c>
      <c r="AH220" s="20">
        <v>5.8000000000000007</v>
      </c>
      <c r="AI220" s="20">
        <v>11</v>
      </c>
      <c r="AJ220" s="20">
        <v>3.2</v>
      </c>
      <c r="AK220" s="20">
        <v>3.8</v>
      </c>
      <c r="AL220" s="20">
        <v>0.4</v>
      </c>
      <c r="BF220" s="52">
        <v>7049</v>
      </c>
      <c r="BG220" s="52">
        <v>1</v>
      </c>
      <c r="BH220" s="53">
        <v>0.89722222222222225</v>
      </c>
    </row>
    <row r="221" spans="1:60" ht="14.1" customHeight="1" x14ac:dyDescent="0.3">
      <c r="A221" s="7" t="s">
        <v>411</v>
      </c>
      <c r="B221" s="20">
        <v>1.8</v>
      </c>
      <c r="C221" s="20">
        <v>2</v>
      </c>
      <c r="D221" s="20">
        <v>5.8000000000000007</v>
      </c>
      <c r="E221" s="20">
        <v>4</v>
      </c>
      <c r="F221" s="20">
        <v>4.4000000000000004</v>
      </c>
      <c r="G221" s="20">
        <v>5.4</v>
      </c>
      <c r="H221" s="20">
        <v>7.6000000000000014</v>
      </c>
      <c r="I221" s="20">
        <v>6.4</v>
      </c>
      <c r="J221" s="20">
        <v>8.4</v>
      </c>
      <c r="K221" s="20">
        <v>11.9</v>
      </c>
      <c r="L221" s="20">
        <v>7.9</v>
      </c>
      <c r="M221" s="20">
        <v>8.8000000000000007</v>
      </c>
      <c r="N221" s="20">
        <v>7.4</v>
      </c>
      <c r="O221" s="20">
        <v>13.7</v>
      </c>
      <c r="P221" s="20">
        <v>7.6000000000000014</v>
      </c>
      <c r="Q221" s="20">
        <v>13</v>
      </c>
      <c r="R221" s="20">
        <v>9.2000000000000011</v>
      </c>
      <c r="S221" s="20">
        <v>8.8000000000000007</v>
      </c>
      <c r="T221" s="20">
        <v>11.4</v>
      </c>
      <c r="U221" s="20">
        <v>9.8000000000000007</v>
      </c>
      <c r="V221" s="20">
        <v>7.4</v>
      </c>
      <c r="W221" s="20">
        <v>15.3</v>
      </c>
      <c r="X221" s="20">
        <v>5</v>
      </c>
      <c r="Y221" s="20">
        <v>4.8000000000000007</v>
      </c>
      <c r="Z221" s="20">
        <v>4.8000000000000007</v>
      </c>
      <c r="AA221" s="20">
        <v>6.8000000000000007</v>
      </c>
      <c r="AB221" s="20">
        <v>4</v>
      </c>
      <c r="AC221" s="20">
        <v>4.4000000000000004</v>
      </c>
      <c r="AD221" s="20">
        <v>5.2</v>
      </c>
      <c r="AE221" s="20">
        <v>9.6000000000000014</v>
      </c>
      <c r="AF221" s="20">
        <v>6.4</v>
      </c>
      <c r="AG221" s="20">
        <v>10.3</v>
      </c>
      <c r="AH221" s="20">
        <v>7</v>
      </c>
      <c r="AI221" s="20">
        <v>9</v>
      </c>
      <c r="AJ221" s="20">
        <v>3.6</v>
      </c>
      <c r="AK221" s="20">
        <v>5.8000000000000007</v>
      </c>
      <c r="AL221" s="20">
        <v>0</v>
      </c>
      <c r="BF221" s="54">
        <v>7050</v>
      </c>
      <c r="BG221" s="54">
        <v>2</v>
      </c>
      <c r="BH221" s="55">
        <v>0.88194444444444453</v>
      </c>
    </row>
    <row r="222" spans="1:60" ht="14.1" customHeight="1" x14ac:dyDescent="0.3">
      <c r="A222" s="7" t="s">
        <v>385</v>
      </c>
      <c r="B222" s="20">
        <v>1.8</v>
      </c>
      <c r="C222" s="20">
        <v>3</v>
      </c>
      <c r="D222" s="20">
        <v>6.4</v>
      </c>
      <c r="E222" s="20">
        <v>4</v>
      </c>
      <c r="F222" s="20">
        <v>4.8000000000000007</v>
      </c>
      <c r="G222" s="20">
        <v>5.4</v>
      </c>
      <c r="H222" s="20">
        <v>8.6</v>
      </c>
      <c r="I222" s="20">
        <v>6.8000000000000007</v>
      </c>
      <c r="J222" s="20">
        <v>8.2000000000000011</v>
      </c>
      <c r="K222" s="20">
        <v>12.1</v>
      </c>
      <c r="L222" s="20">
        <v>9.7000000000000011</v>
      </c>
      <c r="M222" s="20">
        <v>8.8000000000000007</v>
      </c>
      <c r="N222" s="20">
        <v>8.4</v>
      </c>
      <c r="O222" s="20">
        <v>12.4</v>
      </c>
      <c r="P222" s="20">
        <v>7</v>
      </c>
      <c r="Q222" s="20">
        <v>13</v>
      </c>
      <c r="R222" s="20">
        <v>7.2</v>
      </c>
      <c r="S222" s="20">
        <v>8.8000000000000007</v>
      </c>
      <c r="T222" s="20">
        <v>12.2</v>
      </c>
      <c r="U222" s="20">
        <v>9.8000000000000007</v>
      </c>
      <c r="V222" s="20">
        <v>7.2</v>
      </c>
      <c r="W222" s="20">
        <v>15.7</v>
      </c>
      <c r="X222" s="20">
        <v>5.4</v>
      </c>
      <c r="Y222" s="20">
        <v>4.8000000000000007</v>
      </c>
      <c r="Z222" s="20">
        <v>6.4</v>
      </c>
      <c r="AA222" s="20">
        <v>6.8000000000000007</v>
      </c>
      <c r="AB222" s="20">
        <v>3.4</v>
      </c>
      <c r="AC222" s="20">
        <v>4.8000000000000007</v>
      </c>
      <c r="AD222" s="20">
        <v>5.6000000000000014</v>
      </c>
      <c r="AE222" s="20">
        <v>9.6000000000000014</v>
      </c>
      <c r="AF222" s="20">
        <v>5.4</v>
      </c>
      <c r="AG222" s="20">
        <v>9.4</v>
      </c>
      <c r="AH222" s="20">
        <v>8.5</v>
      </c>
      <c r="AI222" s="20">
        <v>9</v>
      </c>
      <c r="AJ222" s="20">
        <v>3.6</v>
      </c>
      <c r="AK222" s="20">
        <v>5.8000000000000007</v>
      </c>
      <c r="AL222" s="20"/>
      <c r="BF222" s="52">
        <v>7051</v>
      </c>
      <c r="BG222" s="52">
        <v>1</v>
      </c>
      <c r="BH222" s="53">
        <v>0.91805555555555562</v>
      </c>
    </row>
    <row r="223" spans="1:60" ht="14.1" customHeight="1" x14ac:dyDescent="0.3">
      <c r="A223" s="7" t="s">
        <v>384</v>
      </c>
      <c r="B223" s="20">
        <v>1.2</v>
      </c>
      <c r="C223" s="20">
        <v>3</v>
      </c>
      <c r="D223" s="20">
        <v>7.4</v>
      </c>
      <c r="E223" s="20">
        <v>4</v>
      </c>
      <c r="F223" s="20">
        <v>6.8000000000000007</v>
      </c>
      <c r="G223" s="20">
        <v>5.6000000000000014</v>
      </c>
      <c r="H223" s="20">
        <v>9.2000000000000011</v>
      </c>
      <c r="I223" s="20">
        <v>6.2</v>
      </c>
      <c r="J223" s="20">
        <v>8.2000000000000011</v>
      </c>
      <c r="K223" s="20">
        <v>12.6</v>
      </c>
      <c r="L223" s="20">
        <v>14.7</v>
      </c>
      <c r="M223" s="20">
        <v>8.8000000000000007</v>
      </c>
      <c r="N223" s="20">
        <v>8.4</v>
      </c>
      <c r="O223" s="20">
        <v>14</v>
      </c>
      <c r="P223" s="20">
        <v>7</v>
      </c>
      <c r="Q223" s="20">
        <v>13</v>
      </c>
      <c r="R223" s="20">
        <v>7.8000000000000007</v>
      </c>
      <c r="S223" s="20">
        <v>10</v>
      </c>
      <c r="T223" s="20">
        <v>12.6</v>
      </c>
      <c r="U223" s="20">
        <v>9.8000000000000007</v>
      </c>
      <c r="V223" s="20">
        <v>6.6000000000000014</v>
      </c>
      <c r="W223" s="20">
        <v>15.7</v>
      </c>
      <c r="X223" s="20">
        <v>5.4</v>
      </c>
      <c r="Y223" s="20">
        <v>4.8000000000000007</v>
      </c>
      <c r="Z223" s="20">
        <v>6.8000000000000007</v>
      </c>
      <c r="AA223" s="20">
        <v>6.8000000000000007</v>
      </c>
      <c r="AB223" s="20">
        <v>3.4</v>
      </c>
      <c r="AC223" s="20">
        <v>4.8000000000000007</v>
      </c>
      <c r="AD223" s="20">
        <v>5.6000000000000014</v>
      </c>
      <c r="AE223" s="20">
        <v>9.6000000000000014</v>
      </c>
      <c r="AF223" s="20">
        <v>5.4</v>
      </c>
      <c r="AG223" s="20">
        <v>10.4</v>
      </c>
      <c r="AH223" s="20">
        <v>8.5</v>
      </c>
      <c r="AI223" s="20">
        <v>9</v>
      </c>
      <c r="AJ223" s="20">
        <v>3.6</v>
      </c>
      <c r="AK223" s="20">
        <v>5.8000000000000007</v>
      </c>
      <c r="AL223" s="20"/>
      <c r="BF223" s="54">
        <v>7052</v>
      </c>
      <c r="BG223" s="54">
        <v>2</v>
      </c>
      <c r="BH223" s="55">
        <v>0.90277777777777779</v>
      </c>
    </row>
    <row r="224" spans="1:60" ht="14.1" customHeight="1" x14ac:dyDescent="0.3">
      <c r="A224" s="7" t="s">
        <v>383</v>
      </c>
      <c r="B224" s="20">
        <v>1.2</v>
      </c>
      <c r="C224" s="20">
        <v>2.4</v>
      </c>
      <c r="D224" s="20">
        <v>7.4</v>
      </c>
      <c r="E224" s="20">
        <v>4</v>
      </c>
      <c r="F224" s="20">
        <v>6.8000000000000007</v>
      </c>
      <c r="G224" s="20">
        <v>5.9</v>
      </c>
      <c r="H224" s="20">
        <v>9.2000000000000011</v>
      </c>
      <c r="I224" s="20">
        <v>8.2000000000000011</v>
      </c>
      <c r="J224" s="20">
        <v>8.6</v>
      </c>
      <c r="K224" s="20">
        <v>12</v>
      </c>
      <c r="L224" s="20">
        <v>15.3</v>
      </c>
      <c r="M224" s="20">
        <v>9.4</v>
      </c>
      <c r="N224" s="20">
        <v>8.4</v>
      </c>
      <c r="O224" s="20">
        <v>14.4</v>
      </c>
      <c r="P224" s="20">
        <v>8</v>
      </c>
      <c r="Q224" s="20">
        <v>13.4</v>
      </c>
      <c r="R224" s="20">
        <v>7.4</v>
      </c>
      <c r="S224" s="20">
        <v>10.4</v>
      </c>
      <c r="T224" s="20">
        <v>13</v>
      </c>
      <c r="U224" s="20">
        <v>9.2000000000000011</v>
      </c>
      <c r="V224" s="20">
        <v>6.6000000000000014</v>
      </c>
      <c r="W224" s="20">
        <v>15.7</v>
      </c>
      <c r="X224" s="20">
        <v>6.4</v>
      </c>
      <c r="Y224" s="20">
        <v>4.8000000000000007</v>
      </c>
      <c r="Z224" s="20">
        <v>6.8000000000000007</v>
      </c>
      <c r="AA224" s="20">
        <v>6.8000000000000007</v>
      </c>
      <c r="AB224" s="20">
        <v>3.4</v>
      </c>
      <c r="AC224" s="20">
        <v>4.4000000000000004</v>
      </c>
      <c r="AD224" s="20">
        <v>5.6000000000000014</v>
      </c>
      <c r="AE224" s="20">
        <v>9.6000000000000014</v>
      </c>
      <c r="AF224" s="20">
        <v>5.4</v>
      </c>
      <c r="AG224" s="20">
        <v>10</v>
      </c>
      <c r="AH224" s="20">
        <v>9.1</v>
      </c>
      <c r="AI224" s="20">
        <v>9</v>
      </c>
      <c r="AJ224" s="20">
        <v>3.6</v>
      </c>
      <c r="AK224" s="20">
        <v>5.8000000000000007</v>
      </c>
      <c r="AL224" s="20"/>
      <c r="BF224" s="52">
        <v>7053</v>
      </c>
      <c r="BG224" s="52">
        <v>1</v>
      </c>
      <c r="BH224" s="53">
        <v>0.93888888888888899</v>
      </c>
    </row>
    <row r="225" spans="1:60" ht="14.1" customHeight="1" x14ac:dyDescent="0.3">
      <c r="A225" s="7" t="s">
        <v>382</v>
      </c>
      <c r="B225" s="20">
        <v>1.6</v>
      </c>
      <c r="C225" s="20">
        <v>3</v>
      </c>
      <c r="D225" s="20">
        <v>7.4</v>
      </c>
      <c r="E225" s="20">
        <v>4</v>
      </c>
      <c r="F225" s="20">
        <v>6.8000000000000007</v>
      </c>
      <c r="G225" s="20">
        <v>5.8000000000000007</v>
      </c>
      <c r="H225" s="20">
        <v>9.2000000000000011</v>
      </c>
      <c r="I225" s="20">
        <v>8</v>
      </c>
      <c r="J225" s="20">
        <v>7.2</v>
      </c>
      <c r="K225" s="20">
        <v>12</v>
      </c>
      <c r="L225" s="20">
        <v>16</v>
      </c>
      <c r="M225" s="20">
        <v>10</v>
      </c>
      <c r="N225" s="20">
        <v>8.4</v>
      </c>
      <c r="O225" s="20">
        <v>14.2</v>
      </c>
      <c r="P225" s="20">
        <v>7.6000000000000014</v>
      </c>
      <c r="Q225" s="20">
        <v>11.8</v>
      </c>
      <c r="R225" s="20">
        <v>7.4</v>
      </c>
      <c r="S225" s="20">
        <v>9.8000000000000007</v>
      </c>
      <c r="T225" s="20">
        <v>11.8</v>
      </c>
      <c r="U225" s="20">
        <v>10</v>
      </c>
      <c r="V225" s="20">
        <v>6.2</v>
      </c>
      <c r="W225" s="20">
        <v>13.7</v>
      </c>
      <c r="X225" s="20">
        <v>6</v>
      </c>
      <c r="Y225" s="20">
        <v>4.8000000000000007</v>
      </c>
      <c r="Z225" s="20">
        <v>6.8000000000000007</v>
      </c>
      <c r="AA225" s="20">
        <v>6.8000000000000007</v>
      </c>
      <c r="AB225" s="20">
        <v>3.4</v>
      </c>
      <c r="AC225" s="20">
        <v>4.3</v>
      </c>
      <c r="AD225" s="20">
        <v>5.2</v>
      </c>
      <c r="AE225" s="20">
        <v>10.4</v>
      </c>
      <c r="AF225" s="20">
        <v>5.4</v>
      </c>
      <c r="AG225" s="20">
        <v>10</v>
      </c>
      <c r="AH225" s="20">
        <v>8.7000000000000011</v>
      </c>
      <c r="AI225" s="20">
        <v>9</v>
      </c>
      <c r="AJ225" s="20">
        <v>3.6</v>
      </c>
      <c r="AK225" s="20">
        <v>5.8000000000000007</v>
      </c>
      <c r="AL225" s="20"/>
      <c r="BF225" s="54">
        <v>7054</v>
      </c>
      <c r="BG225" s="54">
        <v>2</v>
      </c>
      <c r="BH225" s="55">
        <v>0.92361111111111116</v>
      </c>
    </row>
    <row r="226" spans="1:60" ht="14.1" customHeight="1" x14ac:dyDescent="0.3">
      <c r="A226" s="7" t="s">
        <v>381</v>
      </c>
      <c r="B226" s="20">
        <v>0.8</v>
      </c>
      <c r="C226" s="20">
        <v>3</v>
      </c>
      <c r="D226" s="20">
        <v>7.8000000000000007</v>
      </c>
      <c r="E226" s="20">
        <v>3.4</v>
      </c>
      <c r="F226" s="20">
        <v>6.8000000000000007</v>
      </c>
      <c r="G226" s="20">
        <v>5.7</v>
      </c>
      <c r="H226" s="20">
        <v>8.4</v>
      </c>
      <c r="I226" s="20">
        <v>7.4</v>
      </c>
      <c r="J226" s="20">
        <v>7.8000000000000007</v>
      </c>
      <c r="K226" s="20">
        <v>12</v>
      </c>
      <c r="L226" s="20">
        <v>12.4</v>
      </c>
      <c r="M226" s="20">
        <v>10</v>
      </c>
      <c r="N226" s="20">
        <v>11</v>
      </c>
      <c r="O226" s="20">
        <v>13.3</v>
      </c>
      <c r="P226" s="20">
        <v>7.6000000000000014</v>
      </c>
      <c r="Q226" s="20">
        <v>12.4</v>
      </c>
      <c r="R226" s="20">
        <v>7.4</v>
      </c>
      <c r="S226" s="20">
        <v>10.199999999999999</v>
      </c>
      <c r="T226" s="20">
        <v>11.8</v>
      </c>
      <c r="U226" s="20">
        <v>10.8</v>
      </c>
      <c r="V226" s="20">
        <v>5.2</v>
      </c>
      <c r="W226" s="20">
        <v>14.1</v>
      </c>
      <c r="X226" s="20">
        <v>6</v>
      </c>
      <c r="Y226" s="20">
        <v>4.8000000000000007</v>
      </c>
      <c r="Z226" s="20">
        <v>7.4</v>
      </c>
      <c r="AA226" s="20">
        <v>6</v>
      </c>
      <c r="AB226" s="20">
        <v>4.8000000000000007</v>
      </c>
      <c r="AC226" s="20">
        <v>4.3</v>
      </c>
      <c r="AD226" s="20">
        <v>6.4</v>
      </c>
      <c r="AE226" s="20">
        <v>10.4</v>
      </c>
      <c r="AF226" s="20">
        <v>5.4</v>
      </c>
      <c r="AG226" s="20">
        <v>10</v>
      </c>
      <c r="AH226" s="20">
        <v>8.2000000000000011</v>
      </c>
      <c r="AI226" s="20">
        <v>9</v>
      </c>
      <c r="AJ226" s="20">
        <v>3.6</v>
      </c>
      <c r="AK226" s="20">
        <v>5.8000000000000007</v>
      </c>
      <c r="AL226" s="20"/>
      <c r="BF226" s="52">
        <v>7055</v>
      </c>
      <c r="BG226" s="52">
        <v>1</v>
      </c>
      <c r="BH226" s="53">
        <v>0.95972222222222225</v>
      </c>
    </row>
    <row r="227" spans="1:60" ht="14.1" customHeight="1" x14ac:dyDescent="0.3">
      <c r="A227" s="7" t="s">
        <v>380</v>
      </c>
      <c r="B227" s="20">
        <v>0.8</v>
      </c>
      <c r="C227" s="20">
        <v>3</v>
      </c>
      <c r="D227" s="20">
        <v>7.8000000000000007</v>
      </c>
      <c r="E227" s="20">
        <v>4</v>
      </c>
      <c r="F227" s="20">
        <v>6.8000000000000007</v>
      </c>
      <c r="G227" s="20">
        <v>6</v>
      </c>
      <c r="H227" s="20">
        <v>9.4</v>
      </c>
      <c r="I227" s="20">
        <v>8.8000000000000007</v>
      </c>
      <c r="J227" s="20">
        <v>9.2000000000000011</v>
      </c>
      <c r="K227" s="20">
        <v>12</v>
      </c>
      <c r="L227" s="20">
        <v>13.8</v>
      </c>
      <c r="M227" s="20">
        <v>10</v>
      </c>
      <c r="N227" s="20">
        <v>13.2</v>
      </c>
      <c r="O227" s="20">
        <v>15.5</v>
      </c>
      <c r="P227" s="20">
        <v>7.6000000000000014</v>
      </c>
      <c r="Q227" s="20">
        <v>13.6</v>
      </c>
      <c r="R227" s="20">
        <v>8</v>
      </c>
      <c r="S227" s="20">
        <v>11</v>
      </c>
      <c r="T227" s="20">
        <v>11.6</v>
      </c>
      <c r="U227" s="20">
        <v>8.4</v>
      </c>
      <c r="V227" s="20">
        <v>5.2</v>
      </c>
      <c r="W227" s="20">
        <v>14.2</v>
      </c>
      <c r="X227" s="20">
        <v>6.8000000000000007</v>
      </c>
      <c r="Y227" s="20">
        <v>4.4000000000000004</v>
      </c>
      <c r="Z227" s="20">
        <v>7.4</v>
      </c>
      <c r="AA227" s="20">
        <v>6.8000000000000007</v>
      </c>
      <c r="AB227" s="20">
        <v>6</v>
      </c>
      <c r="AC227" s="20">
        <v>4.9000000000000004</v>
      </c>
      <c r="AD227" s="20">
        <v>7.4</v>
      </c>
      <c r="AE227" s="20">
        <v>10.4</v>
      </c>
      <c r="AF227" s="20">
        <v>7</v>
      </c>
      <c r="AG227" s="20">
        <v>11.6</v>
      </c>
      <c r="AH227" s="20">
        <v>8.2000000000000011</v>
      </c>
      <c r="AI227" s="20">
        <v>8.4</v>
      </c>
      <c r="AJ227" s="20">
        <v>3.5</v>
      </c>
      <c r="AK227" s="20">
        <v>6.8000000000000007</v>
      </c>
      <c r="AL227" s="20"/>
      <c r="BF227" s="54">
        <v>7056</v>
      </c>
      <c r="BG227" s="54">
        <v>2</v>
      </c>
      <c r="BH227" s="55">
        <v>0.94444444444444453</v>
      </c>
    </row>
    <row r="228" spans="1:60" ht="14.1" customHeight="1" x14ac:dyDescent="0.3">
      <c r="A228" s="7" t="s">
        <v>412</v>
      </c>
      <c r="B228" s="20">
        <v>0.8</v>
      </c>
      <c r="C228" s="20">
        <v>4</v>
      </c>
      <c r="D228" s="20">
        <v>10</v>
      </c>
      <c r="E228" s="20">
        <v>6.2</v>
      </c>
      <c r="F228" s="20">
        <v>6.8000000000000007</v>
      </c>
      <c r="G228" s="20">
        <v>8.2000000000000011</v>
      </c>
      <c r="H228" s="20">
        <v>10.6</v>
      </c>
      <c r="I228" s="20">
        <v>8.4</v>
      </c>
      <c r="J228" s="20">
        <v>12.6</v>
      </c>
      <c r="K228" s="20">
        <v>11.2</v>
      </c>
      <c r="L228" s="20">
        <v>18.2</v>
      </c>
      <c r="M228" s="20">
        <v>11.6</v>
      </c>
      <c r="N228" s="20">
        <v>13.2</v>
      </c>
      <c r="O228" s="20">
        <v>15.9</v>
      </c>
      <c r="P228" s="20">
        <v>7.8000000000000007</v>
      </c>
      <c r="Q228" s="20">
        <v>13.2</v>
      </c>
      <c r="R228" s="20">
        <v>8.2000000000000011</v>
      </c>
      <c r="S228" s="20">
        <v>11.8</v>
      </c>
      <c r="T228" s="20">
        <v>12.4</v>
      </c>
      <c r="U228" s="20">
        <v>10.8</v>
      </c>
      <c r="V228" s="20">
        <v>7</v>
      </c>
      <c r="W228" s="20">
        <v>15.6</v>
      </c>
      <c r="X228" s="20">
        <v>11</v>
      </c>
      <c r="Y228" s="20">
        <v>5.4</v>
      </c>
      <c r="Z228" s="20">
        <v>7.4</v>
      </c>
      <c r="AA228" s="20">
        <v>8.8000000000000007</v>
      </c>
      <c r="AB228" s="20">
        <v>5.8000000000000007</v>
      </c>
      <c r="AC228" s="20">
        <v>6.1000000000000014</v>
      </c>
      <c r="AD228" s="20">
        <v>8.8000000000000007</v>
      </c>
      <c r="AE228" s="20">
        <v>10.4</v>
      </c>
      <c r="AF228" s="20">
        <v>8</v>
      </c>
      <c r="AG228" s="20">
        <v>11.6</v>
      </c>
      <c r="AH228" s="20">
        <v>7</v>
      </c>
      <c r="AI228" s="20">
        <v>7.2</v>
      </c>
      <c r="AJ228" s="20">
        <v>3.5</v>
      </c>
      <c r="AK228" s="20">
        <v>7.4</v>
      </c>
      <c r="AL228" s="20"/>
      <c r="BF228" s="52">
        <v>7057</v>
      </c>
      <c r="BG228" s="52">
        <v>1</v>
      </c>
      <c r="BH228" s="53">
        <v>0.98055555555555562</v>
      </c>
    </row>
    <row r="229" spans="1:60" ht="14.1" customHeight="1" x14ac:dyDescent="0.3">
      <c r="A229" s="7" t="s">
        <v>378</v>
      </c>
      <c r="B229" s="20">
        <v>1.4</v>
      </c>
      <c r="C229" s="20">
        <v>6.4</v>
      </c>
      <c r="D229" s="20">
        <v>11</v>
      </c>
      <c r="E229" s="20">
        <v>7.2</v>
      </c>
      <c r="F229" s="20">
        <v>7.4</v>
      </c>
      <c r="G229" s="20">
        <v>7.4</v>
      </c>
      <c r="H229" s="20">
        <v>11.6</v>
      </c>
      <c r="I229" s="20">
        <v>10.4</v>
      </c>
      <c r="J229" s="20">
        <v>13.6</v>
      </c>
      <c r="K229" s="20">
        <v>13.6</v>
      </c>
      <c r="L229" s="20">
        <v>22.3</v>
      </c>
      <c r="M229" s="20">
        <v>15</v>
      </c>
      <c r="N229" s="20">
        <v>14.4</v>
      </c>
      <c r="O229" s="20">
        <v>16.5</v>
      </c>
      <c r="P229" s="20">
        <v>11</v>
      </c>
      <c r="Q229" s="20">
        <v>13.2</v>
      </c>
      <c r="R229" s="20">
        <v>10.5</v>
      </c>
      <c r="S229" s="20">
        <v>12.2</v>
      </c>
      <c r="T229" s="20">
        <v>10.4</v>
      </c>
      <c r="U229" s="20">
        <v>14.2</v>
      </c>
      <c r="V229" s="20">
        <v>8.4</v>
      </c>
      <c r="W229" s="20">
        <v>13.4</v>
      </c>
      <c r="X229" s="20">
        <v>11</v>
      </c>
      <c r="Y229" s="20">
        <v>5.4</v>
      </c>
      <c r="Z229" s="20">
        <v>8.4</v>
      </c>
      <c r="AA229" s="20">
        <v>10.1</v>
      </c>
      <c r="AB229" s="20">
        <v>6.8000000000000007</v>
      </c>
      <c r="AC229" s="20">
        <v>6</v>
      </c>
      <c r="AD229" s="20">
        <v>9.6000000000000014</v>
      </c>
      <c r="AE229" s="20">
        <v>8.6</v>
      </c>
      <c r="AF229" s="20">
        <v>9.2000000000000011</v>
      </c>
      <c r="AG229" s="20">
        <v>12</v>
      </c>
      <c r="AH229" s="20">
        <v>7</v>
      </c>
      <c r="AI229" s="20">
        <v>7.8000000000000007</v>
      </c>
      <c r="AJ229" s="20">
        <v>4.9000000000000004</v>
      </c>
      <c r="AK229" s="20">
        <v>7.4</v>
      </c>
      <c r="AL229" s="20"/>
      <c r="BF229" s="54">
        <v>7058</v>
      </c>
      <c r="BG229" s="54">
        <v>2</v>
      </c>
      <c r="BH229" s="55">
        <v>0.96527777777777779</v>
      </c>
    </row>
    <row r="230" spans="1:60" ht="14.1" customHeight="1" x14ac:dyDescent="0.3">
      <c r="A230" s="7" t="s">
        <v>377</v>
      </c>
      <c r="B230" s="20">
        <v>2.4</v>
      </c>
      <c r="C230" s="20">
        <v>8</v>
      </c>
      <c r="D230" s="20">
        <v>12.4</v>
      </c>
      <c r="E230" s="20">
        <v>7.6000000000000014</v>
      </c>
      <c r="F230" s="20">
        <v>9</v>
      </c>
      <c r="G230" s="20">
        <v>11.4</v>
      </c>
      <c r="H230" s="20">
        <v>12.6</v>
      </c>
      <c r="I230" s="20">
        <v>10.8</v>
      </c>
      <c r="J230" s="20">
        <v>18.2</v>
      </c>
      <c r="K230" s="20">
        <v>14.4</v>
      </c>
      <c r="L230" s="20">
        <v>24.5</v>
      </c>
      <c r="M230" s="20">
        <v>16</v>
      </c>
      <c r="N230" s="20">
        <v>15</v>
      </c>
      <c r="O230" s="20">
        <v>19.3</v>
      </c>
      <c r="P230" s="20">
        <v>12.8</v>
      </c>
      <c r="Q230" s="20">
        <v>14.2</v>
      </c>
      <c r="R230" s="20">
        <v>11.7</v>
      </c>
      <c r="S230" s="20">
        <v>13.4</v>
      </c>
      <c r="T230" s="20">
        <v>13.6</v>
      </c>
      <c r="U230" s="20">
        <v>16.8</v>
      </c>
      <c r="V230" s="20">
        <v>8</v>
      </c>
      <c r="W230" s="20">
        <v>13.6</v>
      </c>
      <c r="X230" s="20">
        <v>10.4</v>
      </c>
      <c r="Y230" s="20">
        <v>5.8000000000000007</v>
      </c>
      <c r="Z230" s="20">
        <v>10.199999999999999</v>
      </c>
      <c r="AA230" s="20">
        <v>10.199999999999999</v>
      </c>
      <c r="AB230" s="20">
        <v>8.4</v>
      </c>
      <c r="AC230" s="20">
        <v>6</v>
      </c>
      <c r="AD230" s="20">
        <v>10</v>
      </c>
      <c r="AE230" s="20">
        <v>10.199999999999999</v>
      </c>
      <c r="AF230" s="20">
        <v>9.6000000000000014</v>
      </c>
      <c r="AG230" s="20">
        <v>11.6</v>
      </c>
      <c r="AH230" s="20">
        <v>9.8000000000000007</v>
      </c>
      <c r="AI230" s="20">
        <v>7.8000000000000007</v>
      </c>
      <c r="AJ230" s="20">
        <v>4.9000000000000004</v>
      </c>
      <c r="AK230" s="20">
        <v>7.4</v>
      </c>
      <c r="AL230" s="20"/>
      <c r="BF230" s="52">
        <v>7059</v>
      </c>
      <c r="BG230" s="52">
        <v>1</v>
      </c>
      <c r="BH230" s="56">
        <v>1.0020833333333334</v>
      </c>
    </row>
    <row r="231" spans="1:60" ht="14.1" customHeight="1" x14ac:dyDescent="0.3">
      <c r="A231" s="7" t="s">
        <v>376</v>
      </c>
      <c r="B231" s="20">
        <v>3.4</v>
      </c>
      <c r="C231" s="20">
        <v>8</v>
      </c>
      <c r="D231" s="20">
        <v>13.8</v>
      </c>
      <c r="E231" s="20">
        <v>8.6</v>
      </c>
      <c r="F231" s="20">
        <v>9</v>
      </c>
      <c r="G231" s="20">
        <v>12.4</v>
      </c>
      <c r="H231" s="20">
        <v>15.6</v>
      </c>
      <c r="I231" s="20">
        <v>12.6</v>
      </c>
      <c r="J231" s="20">
        <v>21.3</v>
      </c>
      <c r="K231" s="20">
        <v>15.1</v>
      </c>
      <c r="L231" s="20">
        <v>25.3</v>
      </c>
      <c r="M231" s="20">
        <v>16.600000000000001</v>
      </c>
      <c r="N231" s="20">
        <v>17</v>
      </c>
      <c r="O231" s="20">
        <v>20.7</v>
      </c>
      <c r="P231" s="20">
        <v>13</v>
      </c>
      <c r="Q231" s="20">
        <v>14.4</v>
      </c>
      <c r="R231" s="20">
        <v>12.5</v>
      </c>
      <c r="S231" s="20">
        <v>13.4</v>
      </c>
      <c r="T231" s="20">
        <v>14.2</v>
      </c>
      <c r="U231" s="20">
        <v>17.8</v>
      </c>
      <c r="V231" s="20">
        <v>9.2000000000000011</v>
      </c>
      <c r="W231" s="20">
        <v>13.4</v>
      </c>
      <c r="X231" s="20">
        <v>12.8</v>
      </c>
      <c r="Y231" s="20">
        <v>6.2</v>
      </c>
      <c r="Z231" s="20">
        <v>10.8</v>
      </c>
      <c r="AA231" s="20">
        <v>11</v>
      </c>
      <c r="AB231" s="20">
        <v>8.8000000000000007</v>
      </c>
      <c r="AC231" s="20">
        <v>4.5</v>
      </c>
      <c r="AD231" s="20">
        <v>10.8</v>
      </c>
      <c r="AE231" s="20">
        <v>10.199999999999999</v>
      </c>
      <c r="AF231" s="20">
        <v>9.6000000000000014</v>
      </c>
      <c r="AG231" s="20">
        <v>11.2</v>
      </c>
      <c r="AH231" s="20">
        <v>9.6000000000000014</v>
      </c>
      <c r="AI231" s="20">
        <v>7.8000000000000007</v>
      </c>
      <c r="AJ231" s="20">
        <v>4.9000000000000004</v>
      </c>
      <c r="AK231" s="20">
        <v>7.4</v>
      </c>
      <c r="AL231" s="20"/>
      <c r="BF231" s="54">
        <v>7060</v>
      </c>
      <c r="BG231" s="54">
        <v>2</v>
      </c>
      <c r="BH231" s="55">
        <v>0.98611111111111116</v>
      </c>
    </row>
    <row r="232" spans="1:60" ht="14.1" customHeight="1" x14ac:dyDescent="0.3">
      <c r="A232" s="7" t="s">
        <v>375</v>
      </c>
      <c r="B232" s="20">
        <v>3.4</v>
      </c>
      <c r="C232" s="20">
        <v>8</v>
      </c>
      <c r="D232" s="20">
        <v>13.4</v>
      </c>
      <c r="E232" s="20">
        <v>9.2000000000000011</v>
      </c>
      <c r="F232" s="20">
        <v>10.4</v>
      </c>
      <c r="G232" s="20">
        <v>11.7</v>
      </c>
      <c r="H232" s="20">
        <v>14.6</v>
      </c>
      <c r="I232" s="20">
        <v>11</v>
      </c>
      <c r="J232" s="20">
        <v>22</v>
      </c>
      <c r="K232" s="20">
        <v>16</v>
      </c>
      <c r="L232" s="20">
        <v>25.2</v>
      </c>
      <c r="M232" s="20">
        <v>16</v>
      </c>
      <c r="N232" s="20">
        <v>18.600000000000001</v>
      </c>
      <c r="O232" s="20">
        <v>23.9</v>
      </c>
      <c r="P232" s="20">
        <v>14</v>
      </c>
      <c r="Q232" s="20">
        <v>14</v>
      </c>
      <c r="R232" s="20">
        <v>13.3</v>
      </c>
      <c r="S232" s="20">
        <v>12.2</v>
      </c>
      <c r="T232" s="20">
        <v>14.8</v>
      </c>
      <c r="U232" s="20">
        <v>18.8</v>
      </c>
      <c r="V232" s="20">
        <v>10</v>
      </c>
      <c r="W232" s="20">
        <v>11.7</v>
      </c>
      <c r="X232" s="20">
        <v>13.8</v>
      </c>
      <c r="Y232" s="20">
        <v>6.2</v>
      </c>
      <c r="Z232" s="20">
        <v>10.8</v>
      </c>
      <c r="AA232" s="20">
        <v>12.2</v>
      </c>
      <c r="AB232" s="20">
        <v>10</v>
      </c>
      <c r="AC232" s="20">
        <v>4.5</v>
      </c>
      <c r="AD232" s="20">
        <v>11.4</v>
      </c>
      <c r="AE232" s="20">
        <v>10.199999999999999</v>
      </c>
      <c r="AF232" s="20">
        <v>10</v>
      </c>
      <c r="AG232" s="20">
        <v>12</v>
      </c>
      <c r="AH232" s="20">
        <v>14.2</v>
      </c>
      <c r="AI232" s="20">
        <v>8.1</v>
      </c>
      <c r="AJ232" s="20">
        <v>5.5</v>
      </c>
      <c r="AK232" s="20">
        <v>6.8000000000000007</v>
      </c>
      <c r="AL232" s="20"/>
      <c r="BF232" s="52">
        <v>7062</v>
      </c>
      <c r="BG232" s="52">
        <v>2</v>
      </c>
      <c r="BH232" s="56">
        <v>1.0069444444444444</v>
      </c>
    </row>
    <row r="233" spans="1:60" ht="14.1" customHeight="1" x14ac:dyDescent="0.3">
      <c r="A233" s="7" t="s">
        <v>374</v>
      </c>
      <c r="B233" s="20">
        <v>3.4</v>
      </c>
      <c r="C233" s="20">
        <v>8</v>
      </c>
      <c r="D233" s="20">
        <v>13.4</v>
      </c>
      <c r="E233" s="20">
        <v>8.6</v>
      </c>
      <c r="F233" s="20">
        <v>10.4</v>
      </c>
      <c r="G233" s="20">
        <v>11.7</v>
      </c>
      <c r="H233" s="20">
        <v>15.2</v>
      </c>
      <c r="I233" s="20">
        <v>11</v>
      </c>
      <c r="J233" s="20">
        <v>22.4</v>
      </c>
      <c r="K233" s="20">
        <v>16</v>
      </c>
      <c r="L233" s="20">
        <v>25.8</v>
      </c>
      <c r="M233" s="20">
        <v>25</v>
      </c>
      <c r="N233" s="20">
        <v>27.4</v>
      </c>
      <c r="O233" s="20">
        <v>23.9</v>
      </c>
      <c r="P233" s="20">
        <v>14</v>
      </c>
      <c r="Q233" s="20">
        <v>14.8</v>
      </c>
      <c r="R233" s="20">
        <v>13.3</v>
      </c>
      <c r="S233" s="20">
        <v>17.399999999999999</v>
      </c>
      <c r="T233" s="20">
        <v>16.399999999999999</v>
      </c>
      <c r="U233" s="20">
        <v>18.8</v>
      </c>
      <c r="V233" s="20">
        <v>10</v>
      </c>
      <c r="W233" s="20">
        <v>12.1</v>
      </c>
      <c r="X233" s="20">
        <v>13.8</v>
      </c>
      <c r="Y233" s="20">
        <v>6.8000000000000007</v>
      </c>
      <c r="Z233" s="20">
        <v>10.8</v>
      </c>
      <c r="AA233" s="20">
        <v>12.2</v>
      </c>
      <c r="AB233" s="20">
        <v>10</v>
      </c>
      <c r="AC233" s="20">
        <v>4.5</v>
      </c>
      <c r="AD233" s="20">
        <v>11.8</v>
      </c>
      <c r="AE233" s="20">
        <v>10.199999999999999</v>
      </c>
      <c r="AF233" s="20">
        <v>10</v>
      </c>
      <c r="AG233" s="20">
        <v>12.6</v>
      </c>
      <c r="AH233" s="20">
        <v>14.2</v>
      </c>
      <c r="AI233" s="20">
        <v>8.1</v>
      </c>
      <c r="AJ233" s="20">
        <v>5.5</v>
      </c>
      <c r="AK233" s="20">
        <v>6.8000000000000007</v>
      </c>
      <c r="AL233" s="20"/>
      <c r="BF233" s="54">
        <v>7064</v>
      </c>
      <c r="BG233" s="54">
        <v>2</v>
      </c>
      <c r="BH233" s="57">
        <v>1.0277777777777779</v>
      </c>
    </row>
    <row r="234" spans="1:60" ht="14.1" customHeight="1" x14ac:dyDescent="0.3">
      <c r="A234" s="7" t="s">
        <v>373</v>
      </c>
      <c r="B234" s="20">
        <v>3.4</v>
      </c>
      <c r="C234" s="20">
        <v>9</v>
      </c>
      <c r="D234" s="20">
        <v>11.6</v>
      </c>
      <c r="E234" s="20">
        <v>8</v>
      </c>
      <c r="F234" s="20">
        <v>10.4</v>
      </c>
      <c r="G234" s="20">
        <v>11.5</v>
      </c>
      <c r="H234" s="20">
        <v>18.2</v>
      </c>
      <c r="I234" s="20">
        <v>12.4</v>
      </c>
      <c r="J234" s="20">
        <v>24</v>
      </c>
      <c r="K234" s="20">
        <v>16.8</v>
      </c>
      <c r="L234" s="20">
        <v>28.4</v>
      </c>
      <c r="M234" s="20">
        <v>28.6</v>
      </c>
      <c r="N234" s="20">
        <v>24.6</v>
      </c>
      <c r="O234" s="20">
        <v>29.3</v>
      </c>
      <c r="P234" s="20">
        <v>27.9</v>
      </c>
      <c r="Q234" s="20">
        <v>22.4</v>
      </c>
      <c r="R234" s="20">
        <v>14.5</v>
      </c>
      <c r="S234" s="20">
        <v>22.2</v>
      </c>
      <c r="T234" s="20">
        <v>25.4</v>
      </c>
      <c r="U234" s="20">
        <v>22.6</v>
      </c>
      <c r="V234" s="20">
        <v>17.399999999999999</v>
      </c>
      <c r="W234" s="20">
        <v>17.3</v>
      </c>
      <c r="X234" s="20">
        <v>16</v>
      </c>
      <c r="Y234" s="20">
        <v>8.4</v>
      </c>
      <c r="Z234" s="20">
        <v>14</v>
      </c>
      <c r="AA234" s="20">
        <v>21</v>
      </c>
      <c r="AB234" s="20">
        <v>12.8</v>
      </c>
      <c r="AC234" s="20">
        <v>5.7</v>
      </c>
      <c r="AD234" s="20">
        <v>13.6</v>
      </c>
      <c r="AE234" s="20">
        <v>9</v>
      </c>
      <c r="AF234" s="20">
        <v>11.2</v>
      </c>
      <c r="AG234" s="20">
        <v>16.100000000000001</v>
      </c>
      <c r="AH234" s="20">
        <v>14.8</v>
      </c>
      <c r="AI234" s="20">
        <v>8</v>
      </c>
      <c r="AJ234" s="20">
        <v>5.5</v>
      </c>
      <c r="AK234" s="20">
        <v>6.8000000000000007</v>
      </c>
      <c r="AL234" s="20"/>
    </row>
    <row r="235" spans="1:60" ht="14.1" customHeight="1" x14ac:dyDescent="0.3">
      <c r="A235" s="7" t="s">
        <v>372</v>
      </c>
      <c r="B235" s="20">
        <v>4</v>
      </c>
      <c r="C235" s="20">
        <v>9.8000000000000007</v>
      </c>
      <c r="D235" s="20">
        <v>12.4</v>
      </c>
      <c r="E235" s="20">
        <v>9.8000000000000007</v>
      </c>
      <c r="F235" s="20">
        <v>12.8</v>
      </c>
      <c r="G235" s="20">
        <v>14.2</v>
      </c>
      <c r="H235" s="20">
        <v>20</v>
      </c>
      <c r="I235" s="20">
        <v>16.600000000000001</v>
      </c>
      <c r="J235" s="20">
        <v>25.8</v>
      </c>
      <c r="K235" s="20">
        <v>20.8</v>
      </c>
      <c r="L235" s="20">
        <v>32.799999999999997</v>
      </c>
      <c r="M235" s="20">
        <v>30.6</v>
      </c>
      <c r="N235" s="20">
        <v>31.8</v>
      </c>
      <c r="O235" s="20">
        <v>33.200000000000003</v>
      </c>
      <c r="P235" s="20">
        <v>28.8</v>
      </c>
      <c r="Q235" s="20">
        <v>32.9</v>
      </c>
      <c r="R235" s="20">
        <v>20.9</v>
      </c>
      <c r="S235" s="20">
        <v>26.8</v>
      </c>
      <c r="T235" s="20">
        <v>28</v>
      </c>
      <c r="U235" s="20">
        <v>25.4</v>
      </c>
      <c r="V235" s="20">
        <v>17.600000000000001</v>
      </c>
      <c r="W235" s="20">
        <v>20.3</v>
      </c>
      <c r="X235" s="20">
        <v>17.2</v>
      </c>
      <c r="Y235" s="20">
        <v>8</v>
      </c>
      <c r="Z235" s="20">
        <v>15.6</v>
      </c>
      <c r="AA235" s="20">
        <v>21</v>
      </c>
      <c r="AB235" s="20">
        <v>12.8</v>
      </c>
      <c r="AC235" s="20">
        <v>6.7</v>
      </c>
      <c r="AD235" s="20">
        <v>13.6</v>
      </c>
      <c r="AE235" s="20">
        <v>9</v>
      </c>
      <c r="AF235" s="20">
        <v>12</v>
      </c>
      <c r="AG235" s="20">
        <v>16.5</v>
      </c>
      <c r="AH235" s="20">
        <v>14.8</v>
      </c>
      <c r="AI235" s="20">
        <v>9</v>
      </c>
      <c r="AJ235" s="20">
        <v>5.9</v>
      </c>
      <c r="AK235" s="20">
        <v>6.8000000000000007</v>
      </c>
      <c r="AL235" s="20"/>
    </row>
    <row r="236" spans="1:60" ht="14.1" customHeight="1" x14ac:dyDescent="0.3">
      <c r="A236" s="7" t="s">
        <v>371</v>
      </c>
      <c r="B236" s="20">
        <v>4</v>
      </c>
      <c r="C236" s="20">
        <v>13.6</v>
      </c>
      <c r="D236" s="20">
        <v>16.2</v>
      </c>
      <c r="E236" s="20">
        <v>12.6</v>
      </c>
      <c r="F236" s="20">
        <v>16.2</v>
      </c>
      <c r="G236" s="20">
        <v>17.8</v>
      </c>
      <c r="H236" s="20">
        <v>24.8</v>
      </c>
      <c r="I236" s="20">
        <v>19.8</v>
      </c>
      <c r="J236" s="20">
        <v>32</v>
      </c>
      <c r="K236" s="20">
        <v>23.2</v>
      </c>
      <c r="L236" s="20">
        <v>39.700000000000003</v>
      </c>
      <c r="M236" s="20">
        <v>32.200000000000003</v>
      </c>
      <c r="N236" s="20">
        <v>36.6</v>
      </c>
      <c r="O236" s="20">
        <v>40.6</v>
      </c>
      <c r="P236" s="20">
        <v>30.9</v>
      </c>
      <c r="Q236" s="20">
        <v>36.5</v>
      </c>
      <c r="R236" s="20">
        <v>26.8</v>
      </c>
      <c r="S236" s="20">
        <v>28.2</v>
      </c>
      <c r="T236" s="20">
        <v>32.4</v>
      </c>
      <c r="U236" s="20">
        <v>26</v>
      </c>
      <c r="V236" s="20">
        <v>18.899999999999999</v>
      </c>
      <c r="W236" s="20">
        <v>23.9</v>
      </c>
      <c r="X236" s="20">
        <v>19.100000000000001</v>
      </c>
      <c r="Y236" s="20">
        <v>7.8000000000000007</v>
      </c>
      <c r="Z236" s="20">
        <v>19</v>
      </c>
      <c r="AA236" s="20">
        <v>19.600000000000001</v>
      </c>
      <c r="AB236" s="20">
        <v>13.6</v>
      </c>
      <c r="AC236" s="20">
        <v>6.8000000000000007</v>
      </c>
      <c r="AD236" s="20">
        <v>13.9</v>
      </c>
      <c r="AE236" s="20">
        <v>8.9</v>
      </c>
      <c r="AF236" s="20">
        <v>12.4</v>
      </c>
      <c r="AG236" s="20">
        <v>18.3</v>
      </c>
      <c r="AH236" s="20">
        <v>16.600000000000001</v>
      </c>
      <c r="AI236" s="20">
        <v>11.7</v>
      </c>
      <c r="AJ236" s="20">
        <v>6.3000000000000007</v>
      </c>
      <c r="AK236" s="20">
        <v>6.8000000000000007</v>
      </c>
      <c r="AL236" s="20"/>
    </row>
    <row r="237" spans="1:60" ht="14.1" customHeight="1" x14ac:dyDescent="0.3">
      <c r="A237" s="7" t="s">
        <v>370</v>
      </c>
      <c r="B237" s="20">
        <v>4</v>
      </c>
      <c r="C237" s="20">
        <v>12.6</v>
      </c>
      <c r="D237" s="20">
        <v>15.8</v>
      </c>
      <c r="E237" s="20">
        <v>12.6</v>
      </c>
      <c r="F237" s="20">
        <v>15.4</v>
      </c>
      <c r="G237" s="20">
        <v>17.8</v>
      </c>
      <c r="H237" s="20">
        <v>23.4</v>
      </c>
      <c r="I237" s="20">
        <v>19.8</v>
      </c>
      <c r="J237" s="20">
        <v>34.4</v>
      </c>
      <c r="K237" s="20">
        <v>23.1</v>
      </c>
      <c r="L237" s="20">
        <v>40.200000000000003</v>
      </c>
      <c r="M237" s="20">
        <v>32.200000000000003</v>
      </c>
      <c r="N237" s="20">
        <v>36.6</v>
      </c>
      <c r="O237" s="20">
        <v>40.799999999999997</v>
      </c>
      <c r="P237" s="20">
        <v>30.9</v>
      </c>
      <c r="Q237" s="20">
        <v>37.799999999999997</v>
      </c>
      <c r="R237" s="20">
        <v>27.2</v>
      </c>
      <c r="S237" s="20">
        <v>28.2</v>
      </c>
      <c r="T237" s="20">
        <v>32</v>
      </c>
      <c r="U237" s="20">
        <v>25.6</v>
      </c>
      <c r="V237" s="20">
        <v>22.5</v>
      </c>
      <c r="W237" s="20">
        <v>23.9</v>
      </c>
      <c r="X237" s="20">
        <v>19.7</v>
      </c>
      <c r="Y237" s="20">
        <v>7.8000000000000007</v>
      </c>
      <c r="Z237" s="20">
        <v>19</v>
      </c>
      <c r="AA237" s="20">
        <v>19.8</v>
      </c>
      <c r="AB237" s="20">
        <v>17.600000000000001</v>
      </c>
      <c r="AC237" s="20">
        <v>6.8000000000000007</v>
      </c>
      <c r="AD237" s="20">
        <v>14.3</v>
      </c>
      <c r="AE237" s="20">
        <v>9</v>
      </c>
      <c r="AF237" s="20">
        <v>14.4</v>
      </c>
      <c r="AG237" s="20">
        <v>19.100000000000001</v>
      </c>
      <c r="AH237" s="20">
        <v>16.8</v>
      </c>
      <c r="AI237" s="20">
        <v>11.7</v>
      </c>
      <c r="AJ237" s="20">
        <v>6.3000000000000007</v>
      </c>
      <c r="AK237" s="20">
        <v>6.8000000000000007</v>
      </c>
      <c r="AL237" s="20"/>
    </row>
    <row r="238" spans="1:60" ht="14.1" customHeight="1" x14ac:dyDescent="0.3">
      <c r="A238" s="50" t="s">
        <v>325</v>
      </c>
      <c r="B238" s="51">
        <v>0.4</v>
      </c>
      <c r="C238" s="51">
        <v>2</v>
      </c>
      <c r="D238" s="51">
        <v>4.1000000000000014</v>
      </c>
      <c r="E238" s="51">
        <v>6</v>
      </c>
      <c r="F238" s="51">
        <v>3.8</v>
      </c>
      <c r="G238" s="51">
        <v>8</v>
      </c>
      <c r="H238" s="51">
        <v>9.6000000000000014</v>
      </c>
      <c r="I238" s="51">
        <v>7</v>
      </c>
      <c r="J238" s="51">
        <v>16.399999999999999</v>
      </c>
      <c r="K238" s="51">
        <v>13.2</v>
      </c>
      <c r="L238" s="51">
        <v>17.5</v>
      </c>
      <c r="M238" s="51">
        <v>11.6</v>
      </c>
      <c r="N238" s="51">
        <v>15.1</v>
      </c>
      <c r="O238" s="51">
        <v>15.5</v>
      </c>
      <c r="P238" s="51">
        <v>14.3</v>
      </c>
      <c r="Q238" s="51">
        <v>13</v>
      </c>
      <c r="R238" s="51">
        <v>8.6</v>
      </c>
      <c r="S238" s="51">
        <v>11.9</v>
      </c>
      <c r="T238" s="51">
        <v>14.2</v>
      </c>
      <c r="U238" s="51">
        <v>14.8</v>
      </c>
      <c r="V238" s="51">
        <v>10.3</v>
      </c>
      <c r="W238" s="51">
        <v>14</v>
      </c>
      <c r="X238" s="51">
        <v>10.4</v>
      </c>
      <c r="Y238" s="51">
        <v>11</v>
      </c>
      <c r="Z238" s="51">
        <v>6</v>
      </c>
      <c r="AA238" s="51">
        <v>13</v>
      </c>
      <c r="AB238" s="51">
        <v>11.4</v>
      </c>
      <c r="AC238" s="51">
        <v>7.2</v>
      </c>
      <c r="AD238" s="51">
        <v>8</v>
      </c>
      <c r="AE238" s="51">
        <v>4.5</v>
      </c>
      <c r="AF238" s="51">
        <v>5</v>
      </c>
      <c r="AG238" s="51">
        <v>5.4</v>
      </c>
      <c r="AH238" s="51">
        <v>5.4</v>
      </c>
      <c r="AI238" s="51">
        <v>4.4000000000000004</v>
      </c>
      <c r="AJ238" s="51">
        <v>6.4</v>
      </c>
      <c r="AK238" s="51">
        <v>0</v>
      </c>
      <c r="AL238" s="51"/>
    </row>
    <row r="239" spans="1:60" ht="14.1" customHeight="1" x14ac:dyDescent="0.3">
      <c r="A239" s="7" t="s">
        <v>369</v>
      </c>
      <c r="B239" s="20">
        <v>0.4</v>
      </c>
      <c r="C239" s="20">
        <v>2</v>
      </c>
      <c r="D239" s="20">
        <v>3.1</v>
      </c>
      <c r="E239" s="20">
        <v>6</v>
      </c>
      <c r="F239" s="20">
        <v>3.8</v>
      </c>
      <c r="G239" s="20">
        <v>7.4</v>
      </c>
      <c r="H239" s="20">
        <v>9.1</v>
      </c>
      <c r="I239" s="20">
        <v>8.4</v>
      </c>
      <c r="J239" s="20">
        <v>12.7</v>
      </c>
      <c r="K239" s="20">
        <v>11.6</v>
      </c>
      <c r="L239" s="20">
        <v>12.9</v>
      </c>
      <c r="M239" s="20">
        <v>11.2</v>
      </c>
      <c r="N239" s="20">
        <v>13.9</v>
      </c>
      <c r="O239" s="20">
        <v>10.8</v>
      </c>
      <c r="P239" s="20">
        <v>17.600000000000001</v>
      </c>
      <c r="Q239" s="20">
        <v>9.4</v>
      </c>
      <c r="R239" s="20">
        <v>6.9</v>
      </c>
      <c r="S239" s="20">
        <v>12.5</v>
      </c>
      <c r="T239" s="20">
        <v>12.8</v>
      </c>
      <c r="U239" s="20">
        <v>13.8</v>
      </c>
      <c r="V239" s="20">
        <v>10.6</v>
      </c>
      <c r="W239" s="20">
        <v>13.8</v>
      </c>
      <c r="X239" s="20">
        <v>9.4</v>
      </c>
      <c r="Y239" s="20">
        <v>11</v>
      </c>
      <c r="Z239" s="20">
        <v>5.4</v>
      </c>
      <c r="AA239" s="20">
        <v>13</v>
      </c>
      <c r="AB239" s="20">
        <v>10.4</v>
      </c>
      <c r="AC239" s="20">
        <v>7.8000000000000007</v>
      </c>
      <c r="AD239" s="20">
        <v>7.9</v>
      </c>
      <c r="AE239" s="20">
        <v>4.4000000000000004</v>
      </c>
      <c r="AF239" s="20">
        <v>4.4000000000000004</v>
      </c>
      <c r="AG239" s="20">
        <v>6</v>
      </c>
      <c r="AH239" s="20">
        <v>8.4</v>
      </c>
      <c r="AI239" s="20">
        <v>4.4000000000000004</v>
      </c>
      <c r="AJ239" s="20">
        <v>6.4</v>
      </c>
      <c r="AK239" s="20"/>
      <c r="AL239" s="20"/>
    </row>
    <row r="240" spans="1:60" ht="14.1" customHeight="1" x14ac:dyDescent="0.3">
      <c r="A240" s="7" t="s">
        <v>368</v>
      </c>
      <c r="B240" s="20">
        <v>0.4</v>
      </c>
      <c r="C240" s="20">
        <v>2</v>
      </c>
      <c r="D240" s="20">
        <v>1.5</v>
      </c>
      <c r="E240" s="20">
        <v>6</v>
      </c>
      <c r="F240" s="20">
        <v>3.8</v>
      </c>
      <c r="G240" s="20">
        <v>7</v>
      </c>
      <c r="H240" s="20">
        <v>7.5</v>
      </c>
      <c r="I240" s="20">
        <v>7.6000000000000014</v>
      </c>
      <c r="J240" s="20">
        <v>10.7</v>
      </c>
      <c r="K240" s="20">
        <v>9.8000000000000007</v>
      </c>
      <c r="L240" s="20">
        <v>12.7</v>
      </c>
      <c r="M240" s="20">
        <v>10.6</v>
      </c>
      <c r="N240" s="20">
        <v>12.1</v>
      </c>
      <c r="O240" s="20">
        <v>9.8000000000000007</v>
      </c>
      <c r="P240" s="20">
        <v>17.100000000000001</v>
      </c>
      <c r="Q240" s="20">
        <v>8</v>
      </c>
      <c r="R240" s="20">
        <v>5.9</v>
      </c>
      <c r="S240" s="20">
        <v>12.6</v>
      </c>
      <c r="T240" s="20">
        <v>12.8</v>
      </c>
      <c r="U240" s="20">
        <v>10.199999999999999</v>
      </c>
      <c r="V240" s="20">
        <v>10.1</v>
      </c>
      <c r="W240" s="20">
        <v>13</v>
      </c>
      <c r="X240" s="20">
        <v>9.3000000000000007</v>
      </c>
      <c r="Y240" s="20">
        <v>10.8</v>
      </c>
      <c r="Z240" s="20">
        <v>4.8000000000000007</v>
      </c>
      <c r="AA240" s="20">
        <v>11.4</v>
      </c>
      <c r="AB240" s="20">
        <v>9.4</v>
      </c>
      <c r="AC240" s="20">
        <v>5.4</v>
      </c>
      <c r="AD240" s="20">
        <v>6.1000000000000014</v>
      </c>
      <c r="AE240" s="20">
        <v>4.4000000000000004</v>
      </c>
      <c r="AF240" s="20">
        <v>4</v>
      </c>
      <c r="AG240" s="20">
        <v>6</v>
      </c>
      <c r="AH240" s="20">
        <v>9</v>
      </c>
      <c r="AI240" s="20">
        <v>4.4000000000000004</v>
      </c>
      <c r="AJ240" s="20">
        <v>6.4</v>
      </c>
      <c r="AK240" s="20"/>
      <c r="AL240" s="20"/>
    </row>
    <row r="241" spans="1:38" ht="14.1" customHeight="1" x14ac:dyDescent="0.3">
      <c r="A241" s="7" t="s">
        <v>367</v>
      </c>
      <c r="B241" s="20">
        <v>0</v>
      </c>
      <c r="C241" s="20">
        <v>0.8</v>
      </c>
      <c r="D241" s="20">
        <v>1</v>
      </c>
      <c r="E241" s="20">
        <v>5.6000000000000014</v>
      </c>
      <c r="F241" s="20">
        <v>2.4</v>
      </c>
      <c r="G241" s="20">
        <v>5.3000000000000007</v>
      </c>
      <c r="H241" s="20">
        <v>5.8000000000000007</v>
      </c>
      <c r="I241" s="20">
        <v>8.4</v>
      </c>
      <c r="J241" s="20">
        <v>8.1</v>
      </c>
      <c r="K241" s="20">
        <v>12.8</v>
      </c>
      <c r="L241" s="20">
        <v>12.8</v>
      </c>
      <c r="M241" s="20">
        <v>12.2</v>
      </c>
      <c r="N241" s="20">
        <v>14.9</v>
      </c>
      <c r="O241" s="20">
        <v>15.8</v>
      </c>
      <c r="P241" s="20">
        <v>14.9</v>
      </c>
      <c r="Q241" s="20">
        <v>15</v>
      </c>
      <c r="R241" s="20">
        <v>16.100000000000001</v>
      </c>
      <c r="S241" s="20">
        <v>16.899999999999999</v>
      </c>
      <c r="T241" s="20">
        <v>19.600000000000001</v>
      </c>
      <c r="U241" s="20">
        <v>11.8</v>
      </c>
      <c r="V241" s="20">
        <v>16.399999999999999</v>
      </c>
      <c r="W241" s="20">
        <v>20</v>
      </c>
      <c r="X241" s="20">
        <v>7.4</v>
      </c>
      <c r="Y241" s="20">
        <v>10.8</v>
      </c>
      <c r="Z241" s="20">
        <v>5.4</v>
      </c>
      <c r="AA241" s="20">
        <v>9.4</v>
      </c>
      <c r="AB241" s="20">
        <v>9.4</v>
      </c>
      <c r="AC241" s="20">
        <v>7.4</v>
      </c>
      <c r="AD241" s="20">
        <v>5.9</v>
      </c>
      <c r="AE241" s="20">
        <v>6</v>
      </c>
      <c r="AF241" s="20">
        <v>6.4</v>
      </c>
      <c r="AG241" s="20">
        <v>5.2</v>
      </c>
      <c r="AH241" s="20">
        <v>10.199999999999999</v>
      </c>
      <c r="AI241" s="20">
        <v>7.4</v>
      </c>
      <c r="AJ241" s="20">
        <v>6.4</v>
      </c>
      <c r="AK241" s="20"/>
      <c r="AL241" s="20"/>
    </row>
    <row r="242" spans="1:38" ht="14.1" customHeight="1" x14ac:dyDescent="0.3">
      <c r="A242" s="7" t="s">
        <v>366</v>
      </c>
      <c r="B242" s="20">
        <v>0</v>
      </c>
      <c r="C242" s="20">
        <v>0.8</v>
      </c>
      <c r="D242" s="20">
        <v>1</v>
      </c>
      <c r="E242" s="20">
        <v>5</v>
      </c>
      <c r="F242" s="20">
        <v>2.4</v>
      </c>
      <c r="G242" s="20">
        <v>5.3000000000000007</v>
      </c>
      <c r="H242" s="20">
        <v>5.8000000000000007</v>
      </c>
      <c r="I242" s="20">
        <v>9.2000000000000011</v>
      </c>
      <c r="J242" s="20">
        <v>9.1</v>
      </c>
      <c r="K242" s="20">
        <v>14</v>
      </c>
      <c r="L242" s="20">
        <v>13.8</v>
      </c>
      <c r="M242" s="20">
        <v>12.4</v>
      </c>
      <c r="N242" s="20">
        <v>15.9</v>
      </c>
      <c r="O242" s="20">
        <v>17.8</v>
      </c>
      <c r="P242" s="20">
        <v>14.8</v>
      </c>
      <c r="Q242" s="20">
        <v>15.6</v>
      </c>
      <c r="R242" s="20">
        <v>17.3</v>
      </c>
      <c r="S242" s="20">
        <v>20.7</v>
      </c>
      <c r="T242" s="20">
        <v>20.8</v>
      </c>
      <c r="U242" s="20">
        <v>15.4</v>
      </c>
      <c r="V242" s="20">
        <v>17.8</v>
      </c>
      <c r="W242" s="20">
        <v>20</v>
      </c>
      <c r="X242" s="20">
        <v>8.2000000000000011</v>
      </c>
      <c r="Y242" s="20">
        <v>11.6</v>
      </c>
      <c r="Z242" s="20">
        <v>6.8000000000000007</v>
      </c>
      <c r="AA242" s="20">
        <v>7</v>
      </c>
      <c r="AB242" s="20">
        <v>9</v>
      </c>
      <c r="AC242" s="20">
        <v>6.6000000000000014</v>
      </c>
      <c r="AD242" s="20">
        <v>5.8000000000000007</v>
      </c>
      <c r="AE242" s="20">
        <v>6.8000000000000007</v>
      </c>
      <c r="AF242" s="20">
        <v>6.4</v>
      </c>
      <c r="AG242" s="20">
        <v>5.8000000000000007</v>
      </c>
      <c r="AH242" s="20">
        <v>11.6</v>
      </c>
      <c r="AI242" s="20">
        <v>8</v>
      </c>
      <c r="AJ242" s="20">
        <v>3.4</v>
      </c>
      <c r="AK242" s="20"/>
      <c r="AL242" s="20"/>
    </row>
    <row r="243" spans="1:38" ht="14.1" customHeight="1" x14ac:dyDescent="0.3">
      <c r="A243" s="7" t="s">
        <v>365</v>
      </c>
      <c r="B243" s="20">
        <v>0</v>
      </c>
      <c r="C243" s="20">
        <v>0.8</v>
      </c>
      <c r="D243" s="20">
        <v>1</v>
      </c>
      <c r="E243" s="20">
        <v>1.8</v>
      </c>
      <c r="F243" s="20">
        <v>2</v>
      </c>
      <c r="G243" s="20">
        <v>5.3000000000000007</v>
      </c>
      <c r="H243" s="20">
        <v>5.8000000000000007</v>
      </c>
      <c r="I243" s="20">
        <v>9.6000000000000014</v>
      </c>
      <c r="J243" s="20">
        <v>9.1</v>
      </c>
      <c r="K243" s="20">
        <v>14</v>
      </c>
      <c r="L243" s="20">
        <v>13.8</v>
      </c>
      <c r="M243" s="20">
        <v>12.4</v>
      </c>
      <c r="N243" s="20">
        <v>15.5</v>
      </c>
      <c r="O243" s="20">
        <v>16.7</v>
      </c>
      <c r="P243" s="20">
        <v>14.8</v>
      </c>
      <c r="Q243" s="20">
        <v>15.2</v>
      </c>
      <c r="R243" s="20">
        <v>15.3</v>
      </c>
      <c r="S243" s="20">
        <v>20.3</v>
      </c>
      <c r="T243" s="20">
        <v>19.8</v>
      </c>
      <c r="U243" s="20">
        <v>14.8</v>
      </c>
      <c r="V243" s="20">
        <v>17</v>
      </c>
      <c r="W243" s="20">
        <v>19.899999999999999</v>
      </c>
      <c r="X243" s="20">
        <v>8.2000000000000011</v>
      </c>
      <c r="Y243" s="20">
        <v>11.6</v>
      </c>
      <c r="Z243" s="20">
        <v>6</v>
      </c>
      <c r="AA243" s="20">
        <v>7</v>
      </c>
      <c r="AB243" s="20">
        <v>8.8000000000000007</v>
      </c>
      <c r="AC243" s="20">
        <v>6.6000000000000014</v>
      </c>
      <c r="AD243" s="20">
        <v>5.4</v>
      </c>
      <c r="AE243" s="20">
        <v>6.4</v>
      </c>
      <c r="AF243" s="20">
        <v>6.4</v>
      </c>
      <c r="AG243" s="20">
        <v>4.8000000000000007</v>
      </c>
      <c r="AH243" s="20">
        <v>10</v>
      </c>
      <c r="AI243" s="20">
        <v>8</v>
      </c>
      <c r="AJ243" s="20">
        <v>3.4</v>
      </c>
      <c r="AK243" s="20"/>
      <c r="AL243" s="20"/>
    </row>
    <row r="244" spans="1:38" ht="14.1" customHeight="1" x14ac:dyDescent="0.3">
      <c r="A244" s="7" t="s">
        <v>364</v>
      </c>
      <c r="B244" s="20">
        <v>0</v>
      </c>
      <c r="C244" s="20">
        <v>0.8</v>
      </c>
      <c r="D244" s="20">
        <v>1</v>
      </c>
      <c r="E244" s="20">
        <v>1.8</v>
      </c>
      <c r="F244" s="20">
        <v>2</v>
      </c>
      <c r="G244" s="20">
        <v>3.3</v>
      </c>
      <c r="H244" s="20">
        <v>5.8000000000000007</v>
      </c>
      <c r="I244" s="20">
        <v>8.4</v>
      </c>
      <c r="J244" s="20">
        <v>8.1</v>
      </c>
      <c r="K244" s="20">
        <v>13.9</v>
      </c>
      <c r="L244" s="20">
        <v>10.4</v>
      </c>
      <c r="M244" s="20">
        <v>11.4</v>
      </c>
      <c r="N244" s="20">
        <v>15.1</v>
      </c>
      <c r="O244" s="20">
        <v>16.5</v>
      </c>
      <c r="P244" s="20">
        <v>14.8</v>
      </c>
      <c r="Q244" s="20">
        <v>12.2</v>
      </c>
      <c r="R244" s="20">
        <v>14.9</v>
      </c>
      <c r="S244" s="20">
        <v>19.2</v>
      </c>
      <c r="T244" s="20">
        <v>18.2</v>
      </c>
      <c r="U244" s="20">
        <v>12.8</v>
      </c>
      <c r="V244" s="20">
        <v>15.4</v>
      </c>
      <c r="W244" s="20">
        <v>17.2</v>
      </c>
      <c r="X244" s="20">
        <v>6.6000000000000014</v>
      </c>
      <c r="Y244" s="20">
        <v>8.2000000000000011</v>
      </c>
      <c r="Z244" s="20">
        <v>4.2</v>
      </c>
      <c r="AA244" s="20">
        <v>6.4</v>
      </c>
      <c r="AB244" s="20">
        <v>8.8000000000000007</v>
      </c>
      <c r="AC244" s="20">
        <v>6</v>
      </c>
      <c r="AD244" s="20">
        <v>5</v>
      </c>
      <c r="AE244" s="20">
        <v>5.7</v>
      </c>
      <c r="AF244" s="20">
        <v>6.2</v>
      </c>
      <c r="AG244" s="20">
        <v>4.8000000000000007</v>
      </c>
      <c r="AH244" s="20">
        <v>8.7000000000000011</v>
      </c>
      <c r="AI244" s="20">
        <v>8</v>
      </c>
      <c r="AJ244" s="20">
        <v>3</v>
      </c>
      <c r="AK244" s="20"/>
      <c r="AL244" s="20"/>
    </row>
    <row r="245" spans="1:38" ht="14.1" customHeight="1" x14ac:dyDescent="0.3">
      <c r="A245" s="7" t="s">
        <v>363</v>
      </c>
      <c r="B245" s="20">
        <v>0</v>
      </c>
      <c r="C245" s="20">
        <v>0.8</v>
      </c>
      <c r="D245" s="20">
        <v>1</v>
      </c>
      <c r="E245" s="20">
        <v>1.8</v>
      </c>
      <c r="F245" s="20">
        <v>1.2</v>
      </c>
      <c r="G245" s="20">
        <v>3.3</v>
      </c>
      <c r="H245" s="20">
        <v>5.8000000000000007</v>
      </c>
      <c r="I245" s="20">
        <v>6.4</v>
      </c>
      <c r="J245" s="20">
        <v>6.5</v>
      </c>
      <c r="K245" s="20">
        <v>11.3</v>
      </c>
      <c r="L245" s="20">
        <v>10.3</v>
      </c>
      <c r="M245" s="20">
        <v>9.9</v>
      </c>
      <c r="N245" s="20">
        <v>13.7</v>
      </c>
      <c r="O245" s="20">
        <v>16.399999999999999</v>
      </c>
      <c r="P245" s="20">
        <v>15.6</v>
      </c>
      <c r="Q245" s="20">
        <v>11.8</v>
      </c>
      <c r="R245" s="20">
        <v>13.5</v>
      </c>
      <c r="S245" s="20">
        <v>17.600000000000001</v>
      </c>
      <c r="T245" s="20">
        <v>17.399999999999999</v>
      </c>
      <c r="U245" s="20">
        <v>11.8</v>
      </c>
      <c r="V245" s="20">
        <v>13.2</v>
      </c>
      <c r="W245" s="20">
        <v>16.100000000000001</v>
      </c>
      <c r="X245" s="20">
        <v>5.6000000000000014</v>
      </c>
      <c r="Y245" s="20">
        <v>7.8000000000000007</v>
      </c>
      <c r="Z245" s="20">
        <v>4.2</v>
      </c>
      <c r="AA245" s="20">
        <v>4.8000000000000007</v>
      </c>
      <c r="AB245" s="20">
        <v>8.8000000000000007</v>
      </c>
      <c r="AC245" s="20">
        <v>6</v>
      </c>
      <c r="AD245" s="20">
        <v>5</v>
      </c>
      <c r="AE245" s="20">
        <v>5.6000000000000014</v>
      </c>
      <c r="AF245" s="20">
        <v>6.2</v>
      </c>
      <c r="AG245" s="20">
        <v>4.8000000000000007</v>
      </c>
      <c r="AH245" s="20">
        <v>8.7000000000000011</v>
      </c>
      <c r="AI245" s="20">
        <v>8</v>
      </c>
      <c r="AJ245" s="20">
        <v>3</v>
      </c>
      <c r="AK245" s="20"/>
      <c r="AL245" s="20"/>
    </row>
    <row r="246" spans="1:38" ht="14.1" customHeight="1" x14ac:dyDescent="0.3">
      <c r="A246" s="7" t="s">
        <v>362</v>
      </c>
      <c r="B246" s="20">
        <v>0</v>
      </c>
      <c r="C246" s="20">
        <v>0.8</v>
      </c>
      <c r="D246" s="20">
        <v>1</v>
      </c>
      <c r="E246" s="20">
        <v>1.8</v>
      </c>
      <c r="F246" s="20">
        <v>1.2</v>
      </c>
      <c r="G246" s="20">
        <v>3.3</v>
      </c>
      <c r="H246" s="20">
        <v>5.8000000000000007</v>
      </c>
      <c r="I246" s="20">
        <v>6.4</v>
      </c>
      <c r="J246" s="20">
        <v>6.4</v>
      </c>
      <c r="K246" s="20">
        <v>11.3</v>
      </c>
      <c r="L246" s="20">
        <v>9.9</v>
      </c>
      <c r="M246" s="20">
        <v>9.5</v>
      </c>
      <c r="N246" s="20">
        <v>13.2</v>
      </c>
      <c r="O246" s="20">
        <v>14.6</v>
      </c>
      <c r="P246" s="20">
        <v>12.3</v>
      </c>
      <c r="Q246" s="20">
        <v>11.1</v>
      </c>
      <c r="R246" s="20">
        <v>12.9</v>
      </c>
      <c r="S246" s="20">
        <v>16.100000000000001</v>
      </c>
      <c r="T246" s="20">
        <v>16.2</v>
      </c>
      <c r="U246" s="20">
        <v>11</v>
      </c>
      <c r="V246" s="20">
        <v>10.4</v>
      </c>
      <c r="W246" s="20">
        <v>13.2</v>
      </c>
      <c r="X246" s="20">
        <v>5.6000000000000014</v>
      </c>
      <c r="Y246" s="20">
        <v>5.4</v>
      </c>
      <c r="Z246" s="20">
        <v>4.2</v>
      </c>
      <c r="AA246" s="20">
        <v>5.8000000000000007</v>
      </c>
      <c r="AB246" s="20">
        <v>7.8000000000000007</v>
      </c>
      <c r="AC246" s="20">
        <v>4.4000000000000004</v>
      </c>
      <c r="AD246" s="20">
        <v>5</v>
      </c>
      <c r="AE246" s="20">
        <v>5.5</v>
      </c>
      <c r="AF246" s="20">
        <v>6.2</v>
      </c>
      <c r="AG246" s="20">
        <v>4.2</v>
      </c>
      <c r="AH246" s="20">
        <v>6.3000000000000007</v>
      </c>
      <c r="AI246" s="20">
        <v>7.2</v>
      </c>
      <c r="AJ246" s="20">
        <v>2</v>
      </c>
      <c r="AK246" s="20"/>
      <c r="AL246" s="20"/>
    </row>
    <row r="247" spans="1:38" ht="14.1" customHeight="1" x14ac:dyDescent="0.3">
      <c r="A247" s="7" t="s">
        <v>361</v>
      </c>
      <c r="B247" s="20">
        <v>0</v>
      </c>
      <c r="C247" s="20">
        <v>0.8</v>
      </c>
      <c r="D247" s="20">
        <v>1</v>
      </c>
      <c r="E247" s="20">
        <v>1.8</v>
      </c>
      <c r="F247" s="20">
        <v>0.60000000000000009</v>
      </c>
      <c r="G247" s="20">
        <v>3.3</v>
      </c>
      <c r="H247" s="20">
        <v>5.8000000000000007</v>
      </c>
      <c r="I247" s="20">
        <v>6.4</v>
      </c>
      <c r="J247" s="20">
        <v>5</v>
      </c>
      <c r="K247" s="20">
        <v>11.3</v>
      </c>
      <c r="L247" s="20">
        <v>9.5</v>
      </c>
      <c r="M247" s="20">
        <v>9.5</v>
      </c>
      <c r="N247" s="20">
        <v>11.4</v>
      </c>
      <c r="O247" s="20">
        <v>14.2</v>
      </c>
      <c r="P247" s="20">
        <v>10.7</v>
      </c>
      <c r="Q247" s="20">
        <v>11.1</v>
      </c>
      <c r="R247" s="20">
        <v>11</v>
      </c>
      <c r="S247" s="20">
        <v>16</v>
      </c>
      <c r="T247" s="20">
        <v>16</v>
      </c>
      <c r="U247" s="20">
        <v>10.6</v>
      </c>
      <c r="V247" s="20">
        <v>10</v>
      </c>
      <c r="W247" s="20">
        <v>13.1</v>
      </c>
      <c r="X247" s="20">
        <v>5.6000000000000014</v>
      </c>
      <c r="Y247" s="20">
        <v>5.4</v>
      </c>
      <c r="Z247" s="20">
        <v>3.8</v>
      </c>
      <c r="AA247" s="20">
        <v>5.4</v>
      </c>
      <c r="AB247" s="20">
        <v>7.8000000000000007</v>
      </c>
      <c r="AC247" s="20">
        <v>4.4000000000000004</v>
      </c>
      <c r="AD247" s="20">
        <v>5</v>
      </c>
      <c r="AE247" s="20">
        <v>5.5</v>
      </c>
      <c r="AF247" s="20">
        <v>6.1000000000000014</v>
      </c>
      <c r="AG247" s="20">
        <v>4.2</v>
      </c>
      <c r="AH247" s="20">
        <v>5.3000000000000007</v>
      </c>
      <c r="AI247" s="20">
        <v>6.6000000000000014</v>
      </c>
      <c r="AJ247" s="20">
        <v>2</v>
      </c>
      <c r="AK247" s="20"/>
      <c r="AL247" s="20"/>
    </row>
    <row r="248" spans="1:38" ht="14.1" customHeight="1" x14ac:dyDescent="0.3">
      <c r="A248" s="7" t="s">
        <v>360</v>
      </c>
      <c r="B248" s="20">
        <v>0</v>
      </c>
      <c r="C248" s="20">
        <v>0.8</v>
      </c>
      <c r="D248" s="20">
        <v>1</v>
      </c>
      <c r="E248" s="20">
        <v>1.8</v>
      </c>
      <c r="F248" s="20">
        <v>0.60000000000000009</v>
      </c>
      <c r="G248" s="20">
        <v>3.3</v>
      </c>
      <c r="H248" s="20">
        <v>5.4</v>
      </c>
      <c r="I248" s="20">
        <v>5.8000000000000007</v>
      </c>
      <c r="J248" s="20">
        <v>5</v>
      </c>
      <c r="K248" s="20">
        <v>8</v>
      </c>
      <c r="L248" s="20">
        <v>8.8000000000000007</v>
      </c>
      <c r="M248" s="20">
        <v>8.2000000000000011</v>
      </c>
      <c r="N248" s="20">
        <v>10.8</v>
      </c>
      <c r="O248" s="20">
        <v>11.3</v>
      </c>
      <c r="P248" s="20">
        <v>8.7000000000000011</v>
      </c>
      <c r="Q248" s="20">
        <v>10.199999999999999</v>
      </c>
      <c r="R248" s="20">
        <v>9.9</v>
      </c>
      <c r="S248" s="20">
        <v>13.6</v>
      </c>
      <c r="T248" s="20">
        <v>14.4</v>
      </c>
      <c r="U248" s="20">
        <v>8.2000000000000011</v>
      </c>
      <c r="V248" s="20">
        <v>9.4</v>
      </c>
      <c r="W248" s="20">
        <v>12.1</v>
      </c>
      <c r="X248" s="20">
        <v>5.5</v>
      </c>
      <c r="Y248" s="20">
        <v>4.8000000000000007</v>
      </c>
      <c r="Z248" s="20">
        <v>3.4</v>
      </c>
      <c r="AA248" s="20">
        <v>5.4</v>
      </c>
      <c r="AB248" s="20">
        <v>5.8000000000000007</v>
      </c>
      <c r="AC248" s="20">
        <v>4.4000000000000004</v>
      </c>
      <c r="AD248" s="20">
        <v>3.8</v>
      </c>
      <c r="AE248" s="20">
        <v>4.8000000000000007</v>
      </c>
      <c r="AF248" s="20">
        <v>5.9</v>
      </c>
      <c r="AG248" s="20">
        <v>4.2</v>
      </c>
      <c r="AH248" s="20">
        <v>4.2</v>
      </c>
      <c r="AI248" s="20">
        <v>6.6000000000000014</v>
      </c>
      <c r="AJ248" s="20">
        <v>2</v>
      </c>
      <c r="AK248" s="20"/>
      <c r="AL248" s="20"/>
    </row>
    <row r="249" spans="1:38" ht="14.1" customHeight="1" x14ac:dyDescent="0.3">
      <c r="A249" s="7" t="s">
        <v>359</v>
      </c>
      <c r="B249" s="20">
        <v>0</v>
      </c>
      <c r="C249" s="20">
        <v>0.8</v>
      </c>
      <c r="D249" s="20">
        <v>1</v>
      </c>
      <c r="E249" s="20">
        <v>1.8</v>
      </c>
      <c r="F249" s="20">
        <v>0.2</v>
      </c>
      <c r="G249" s="20">
        <v>1.5</v>
      </c>
      <c r="H249" s="20">
        <v>1.8</v>
      </c>
      <c r="I249" s="20">
        <v>4.2</v>
      </c>
      <c r="J249" s="20">
        <v>4.4000000000000004</v>
      </c>
      <c r="K249" s="20">
        <v>6.6000000000000014</v>
      </c>
      <c r="L249" s="20">
        <v>4.8000000000000007</v>
      </c>
      <c r="M249" s="20">
        <v>6.7</v>
      </c>
      <c r="N249" s="20">
        <v>8</v>
      </c>
      <c r="O249" s="20">
        <v>8.6</v>
      </c>
      <c r="P249" s="20">
        <v>4.9000000000000004</v>
      </c>
      <c r="Q249" s="20">
        <v>6.5</v>
      </c>
      <c r="R249" s="20">
        <v>4.3</v>
      </c>
      <c r="S249" s="20">
        <v>8.3000000000000007</v>
      </c>
      <c r="T249" s="20">
        <v>9.7000000000000011</v>
      </c>
      <c r="U249" s="20">
        <v>5.6000000000000014</v>
      </c>
      <c r="V249" s="20">
        <v>6.6000000000000014</v>
      </c>
      <c r="W249" s="20">
        <v>8.7000000000000011</v>
      </c>
      <c r="X249" s="20">
        <v>4.6000000000000014</v>
      </c>
      <c r="Y249" s="20">
        <v>3.8</v>
      </c>
      <c r="Z249" s="20">
        <v>3</v>
      </c>
      <c r="AA249" s="20">
        <v>3.8</v>
      </c>
      <c r="AB249" s="20">
        <v>4.4000000000000004</v>
      </c>
      <c r="AC249" s="20">
        <v>1.8</v>
      </c>
      <c r="AD249" s="20">
        <v>2.4</v>
      </c>
      <c r="AE249" s="20">
        <v>2.2000000000000002</v>
      </c>
      <c r="AF249" s="20">
        <v>5</v>
      </c>
      <c r="AG249" s="20">
        <v>1</v>
      </c>
      <c r="AH249" s="20">
        <v>2.6</v>
      </c>
      <c r="AI249" s="20">
        <v>4.6000000000000014</v>
      </c>
      <c r="AJ249" s="20">
        <v>1.4</v>
      </c>
      <c r="AK249" s="20"/>
      <c r="AL249" s="20"/>
    </row>
    <row r="250" spans="1:38" ht="14.1" customHeight="1" x14ac:dyDescent="0.3">
      <c r="A250" s="7" t="s">
        <v>358</v>
      </c>
      <c r="B250" s="20">
        <v>0</v>
      </c>
      <c r="C250" s="20">
        <v>0</v>
      </c>
      <c r="D250" s="20">
        <v>1</v>
      </c>
      <c r="E250" s="20">
        <v>1</v>
      </c>
      <c r="F250" s="20">
        <v>0.2</v>
      </c>
      <c r="G250" s="20">
        <v>0.4</v>
      </c>
      <c r="H250" s="20">
        <v>1</v>
      </c>
      <c r="I250" s="20">
        <v>1.4</v>
      </c>
      <c r="J250" s="20">
        <v>1.4</v>
      </c>
      <c r="K250" s="20">
        <v>2.1</v>
      </c>
      <c r="L250" s="20">
        <v>2.7</v>
      </c>
      <c r="M250" s="20">
        <v>2.5</v>
      </c>
      <c r="N250" s="20">
        <v>5.4</v>
      </c>
      <c r="O250" s="20">
        <v>2.8</v>
      </c>
      <c r="P250" s="20">
        <v>2.5</v>
      </c>
      <c r="Q250" s="20">
        <v>4.2</v>
      </c>
      <c r="R250" s="20">
        <v>2.2000000000000002</v>
      </c>
      <c r="S250" s="20">
        <v>3.2</v>
      </c>
      <c r="T250" s="20">
        <v>2.2999999999999998</v>
      </c>
      <c r="U250" s="20">
        <v>2.7</v>
      </c>
      <c r="V250" s="20">
        <v>3.6</v>
      </c>
      <c r="W250" s="20">
        <v>2.8</v>
      </c>
      <c r="X250" s="20">
        <v>1.5</v>
      </c>
      <c r="Y250" s="20">
        <v>1.4</v>
      </c>
      <c r="Z250" s="20">
        <v>2.4</v>
      </c>
      <c r="AA250" s="20">
        <v>2.4</v>
      </c>
      <c r="AB250" s="20">
        <v>1.9</v>
      </c>
      <c r="AC250" s="20">
        <v>0.8</v>
      </c>
      <c r="AD250" s="20">
        <v>1</v>
      </c>
      <c r="AE250" s="20">
        <v>1</v>
      </c>
      <c r="AF250" s="20">
        <v>4.9000000000000004</v>
      </c>
      <c r="AG250" s="20">
        <v>0</v>
      </c>
      <c r="AH250" s="20">
        <v>2.1</v>
      </c>
      <c r="AI250" s="20">
        <v>1.4</v>
      </c>
      <c r="AJ250" s="20">
        <v>0.4</v>
      </c>
      <c r="AK250" s="20"/>
      <c r="AL250" s="20"/>
    </row>
    <row r="251" spans="1:38" ht="14.1" customHeight="1" x14ac:dyDescent="0.3">
      <c r="A251" s="7" t="s">
        <v>413</v>
      </c>
      <c r="B251" s="20">
        <v>0</v>
      </c>
      <c r="C251" s="20">
        <v>0</v>
      </c>
      <c r="D251" s="20">
        <v>1</v>
      </c>
      <c r="E251" s="20">
        <v>1</v>
      </c>
      <c r="F251" s="20">
        <v>0.2</v>
      </c>
      <c r="G251" s="20">
        <v>0</v>
      </c>
      <c r="H251" s="20">
        <v>1</v>
      </c>
      <c r="I251" s="20">
        <v>1.4</v>
      </c>
      <c r="J251" s="20">
        <v>1.4</v>
      </c>
      <c r="K251" s="20">
        <v>2</v>
      </c>
      <c r="L251" s="20">
        <v>1.7</v>
      </c>
      <c r="M251" s="20">
        <v>0.5</v>
      </c>
      <c r="N251" s="20">
        <v>3.8</v>
      </c>
      <c r="O251" s="20">
        <v>2.8</v>
      </c>
      <c r="P251" s="20">
        <v>2.5</v>
      </c>
      <c r="Q251" s="20">
        <v>1.4</v>
      </c>
      <c r="R251" s="20">
        <v>1.5</v>
      </c>
      <c r="S251" s="20">
        <v>3.1</v>
      </c>
      <c r="T251" s="20">
        <v>2.1</v>
      </c>
      <c r="U251" s="20">
        <v>1.1000000000000001</v>
      </c>
      <c r="V251" s="20">
        <v>3.2</v>
      </c>
      <c r="W251" s="20">
        <v>2.8</v>
      </c>
      <c r="X251" s="20">
        <v>1.4</v>
      </c>
      <c r="Y251" s="20">
        <v>1.4</v>
      </c>
      <c r="Z251" s="20">
        <v>2</v>
      </c>
      <c r="AA251" s="20">
        <v>2.4</v>
      </c>
      <c r="AB251" s="20">
        <v>1.9</v>
      </c>
      <c r="AC251" s="20">
        <v>0.4</v>
      </c>
      <c r="AD251" s="20">
        <v>0.4</v>
      </c>
      <c r="AE251" s="20">
        <v>1</v>
      </c>
      <c r="AF251" s="20">
        <v>3.3</v>
      </c>
      <c r="AG251" s="20">
        <v>0</v>
      </c>
      <c r="AH251" s="20">
        <v>2</v>
      </c>
      <c r="AI251" s="20">
        <v>1.4</v>
      </c>
      <c r="AJ251" s="20">
        <v>0.4</v>
      </c>
      <c r="AK251" s="20"/>
      <c r="AL251" s="20"/>
    </row>
    <row r="252" spans="1:38" ht="14.1" customHeight="1" x14ac:dyDescent="0.3">
      <c r="A252" s="7" t="s">
        <v>414</v>
      </c>
      <c r="B252" s="20">
        <v>0</v>
      </c>
      <c r="C252" s="20">
        <v>0</v>
      </c>
      <c r="D252" s="20">
        <v>0.4</v>
      </c>
      <c r="E252" s="20">
        <v>1</v>
      </c>
      <c r="F252" s="20">
        <v>0</v>
      </c>
      <c r="G252" s="20">
        <v>0</v>
      </c>
      <c r="H252" s="20">
        <v>0</v>
      </c>
      <c r="I252" s="20">
        <v>0.4</v>
      </c>
      <c r="J252" s="20">
        <v>0.4</v>
      </c>
      <c r="K252" s="20">
        <v>1</v>
      </c>
      <c r="L252" s="20">
        <v>0</v>
      </c>
      <c r="M252" s="20">
        <v>0</v>
      </c>
      <c r="N252" s="20">
        <v>2</v>
      </c>
      <c r="O252" s="20">
        <v>2.2000000000000002</v>
      </c>
      <c r="P252" s="20">
        <v>1</v>
      </c>
      <c r="Q252" s="20">
        <v>0.4</v>
      </c>
      <c r="R252" s="20">
        <v>0.1</v>
      </c>
      <c r="S252" s="20">
        <v>2.4</v>
      </c>
      <c r="T252" s="20">
        <v>0</v>
      </c>
      <c r="U252" s="20">
        <v>1.4</v>
      </c>
      <c r="V252" s="20">
        <v>0.5</v>
      </c>
      <c r="W252" s="20">
        <v>0.9</v>
      </c>
      <c r="X252" s="20">
        <v>0.4</v>
      </c>
      <c r="Y252" s="20">
        <v>0.4</v>
      </c>
      <c r="Z252" s="20">
        <v>0</v>
      </c>
      <c r="AA252" s="20">
        <v>0.4</v>
      </c>
      <c r="AB252" s="20">
        <v>0.8</v>
      </c>
      <c r="AC252" s="20">
        <v>0</v>
      </c>
      <c r="AD252" s="20">
        <v>0</v>
      </c>
      <c r="AE252" s="20">
        <v>0.4</v>
      </c>
      <c r="AF252" s="20">
        <v>3.2</v>
      </c>
      <c r="AG252" s="20">
        <v>0</v>
      </c>
      <c r="AH252" s="20">
        <v>0</v>
      </c>
      <c r="AI252" s="20">
        <v>0.8</v>
      </c>
      <c r="AJ252" s="20">
        <v>0.4</v>
      </c>
      <c r="AK252" s="20"/>
      <c r="AL252" s="20"/>
    </row>
    <row r="253" spans="1:38" ht="14.1" customHeight="1" x14ac:dyDescent="0.3">
      <c r="A253" s="7" t="s">
        <v>357</v>
      </c>
      <c r="B253" s="20">
        <v>0</v>
      </c>
      <c r="C253" s="20">
        <v>0</v>
      </c>
      <c r="D253" s="20">
        <v>0</v>
      </c>
      <c r="E253" s="20">
        <v>0</v>
      </c>
      <c r="F253" s="20">
        <v>0</v>
      </c>
      <c r="G253" s="20">
        <v>0</v>
      </c>
      <c r="H253" s="20">
        <v>0</v>
      </c>
      <c r="I253" s="20">
        <v>0.4</v>
      </c>
      <c r="J253" s="20">
        <v>0.4</v>
      </c>
      <c r="K253" s="20">
        <v>1</v>
      </c>
      <c r="L253" s="20">
        <v>0</v>
      </c>
      <c r="M253" s="20">
        <v>0</v>
      </c>
      <c r="N253" s="20">
        <v>2</v>
      </c>
      <c r="O253" s="20">
        <v>1</v>
      </c>
      <c r="P253" s="20">
        <v>0.4</v>
      </c>
      <c r="Q253" s="20">
        <v>0</v>
      </c>
      <c r="R253" s="20">
        <v>0</v>
      </c>
      <c r="S253" s="20">
        <v>2.4</v>
      </c>
      <c r="T253" s="20">
        <v>0</v>
      </c>
      <c r="U253" s="20">
        <v>0.8</v>
      </c>
      <c r="V253" s="20">
        <v>0</v>
      </c>
      <c r="W253" s="20">
        <v>0.8</v>
      </c>
      <c r="X253" s="20">
        <v>0.4</v>
      </c>
      <c r="Y253" s="20">
        <v>0.4</v>
      </c>
      <c r="Z253" s="20">
        <v>0.4</v>
      </c>
      <c r="AA253" s="20">
        <v>0.4</v>
      </c>
      <c r="AB253" s="20">
        <v>0</v>
      </c>
      <c r="AC253" s="20">
        <v>0</v>
      </c>
      <c r="AD253" s="20">
        <v>0</v>
      </c>
      <c r="AE253" s="20">
        <v>0.4</v>
      </c>
      <c r="AF253" s="20">
        <v>1.6</v>
      </c>
      <c r="AG253" s="20">
        <v>0</v>
      </c>
      <c r="AH253" s="20">
        <v>0</v>
      </c>
      <c r="AI253" s="20">
        <v>0</v>
      </c>
      <c r="AJ253" s="20">
        <v>0.4</v>
      </c>
      <c r="AK253" s="20"/>
      <c r="AL253" s="20"/>
    </row>
    <row r="254" spans="1:38" ht="14.1" customHeight="1" x14ac:dyDescent="0.3">
      <c r="A254" s="69" t="s">
        <v>116</v>
      </c>
      <c r="B254" s="70">
        <f t="shared" ref="B254:AJ254" si="6">MAX(B200:B253)</f>
        <v>4</v>
      </c>
      <c r="C254" s="70">
        <f t="shared" si="6"/>
        <v>13.6</v>
      </c>
      <c r="D254" s="70">
        <f t="shared" si="6"/>
        <v>16.2</v>
      </c>
      <c r="E254" s="70">
        <f t="shared" si="6"/>
        <v>12.6</v>
      </c>
      <c r="F254" s="70">
        <f t="shared" si="6"/>
        <v>16.2</v>
      </c>
      <c r="G254" s="70">
        <f t="shared" si="6"/>
        <v>17.8</v>
      </c>
      <c r="H254" s="70">
        <f t="shared" si="6"/>
        <v>24.8</v>
      </c>
      <c r="I254" s="70">
        <f t="shared" si="6"/>
        <v>19.8</v>
      </c>
      <c r="J254" s="70">
        <f t="shared" si="6"/>
        <v>34.4</v>
      </c>
      <c r="K254" s="70">
        <f t="shared" si="6"/>
        <v>23.2</v>
      </c>
      <c r="L254" s="70">
        <f t="shared" si="6"/>
        <v>40.200000000000003</v>
      </c>
      <c r="M254" s="70">
        <f t="shared" si="6"/>
        <v>32.200000000000003</v>
      </c>
      <c r="N254" s="70">
        <f t="shared" si="6"/>
        <v>36.6</v>
      </c>
      <c r="O254" s="70">
        <f t="shared" si="6"/>
        <v>40.799999999999997</v>
      </c>
      <c r="P254" s="70">
        <f t="shared" si="6"/>
        <v>30.9</v>
      </c>
      <c r="Q254" s="70">
        <f t="shared" si="6"/>
        <v>37.799999999999997</v>
      </c>
      <c r="R254" s="70">
        <f t="shared" si="6"/>
        <v>27.2</v>
      </c>
      <c r="S254" s="70">
        <f t="shared" si="6"/>
        <v>28.2</v>
      </c>
      <c r="T254" s="70">
        <f t="shared" si="6"/>
        <v>32.4</v>
      </c>
      <c r="U254" s="70">
        <f t="shared" si="6"/>
        <v>26</v>
      </c>
      <c r="V254" s="70">
        <f t="shared" si="6"/>
        <v>22.5</v>
      </c>
      <c r="W254" s="70">
        <f t="shared" si="6"/>
        <v>23.9</v>
      </c>
      <c r="X254" s="70">
        <f t="shared" si="6"/>
        <v>19.7</v>
      </c>
      <c r="Y254" s="70">
        <f t="shared" si="6"/>
        <v>11.6</v>
      </c>
      <c r="Z254" s="70">
        <f t="shared" si="6"/>
        <v>19</v>
      </c>
      <c r="AA254" s="70">
        <f t="shared" si="6"/>
        <v>21</v>
      </c>
      <c r="AB254" s="70">
        <f t="shared" si="6"/>
        <v>17.600000000000001</v>
      </c>
      <c r="AC254" s="70">
        <f t="shared" si="6"/>
        <v>7.8000000000000007</v>
      </c>
      <c r="AD254" s="70">
        <f t="shared" si="6"/>
        <v>14.3</v>
      </c>
      <c r="AE254" s="70">
        <f t="shared" si="6"/>
        <v>10.4</v>
      </c>
      <c r="AF254" s="70">
        <f t="shared" si="6"/>
        <v>14.4</v>
      </c>
      <c r="AG254" s="70">
        <f t="shared" si="6"/>
        <v>19.100000000000001</v>
      </c>
      <c r="AH254" s="70">
        <f t="shared" si="6"/>
        <v>16.8</v>
      </c>
      <c r="AI254" s="70">
        <f t="shared" si="6"/>
        <v>11.7</v>
      </c>
      <c r="AJ254" s="70">
        <f t="shared" si="6"/>
        <v>6.4</v>
      </c>
    </row>
    <row r="255" spans="1:38" ht="14.1" customHeight="1" x14ac:dyDescent="0.3">
      <c r="A255" s="21" t="s">
        <v>117</v>
      </c>
      <c r="B255" s="23">
        <f t="shared" ref="B255:AJ255" si="7">HOUR(B198)</f>
        <v>9</v>
      </c>
      <c r="C255" s="23">
        <f t="shared" si="7"/>
        <v>9</v>
      </c>
      <c r="D255" s="23">
        <f t="shared" si="7"/>
        <v>0</v>
      </c>
      <c r="E255" s="23">
        <f t="shared" si="7"/>
        <v>0</v>
      </c>
      <c r="F255" s="23">
        <f t="shared" si="7"/>
        <v>0</v>
      </c>
      <c r="G255" s="23">
        <f t="shared" si="7"/>
        <v>0</v>
      </c>
      <c r="H255" s="23">
        <f t="shared" si="7"/>
        <v>0</v>
      </c>
      <c r="I255" s="23">
        <f t="shared" si="7"/>
        <v>0</v>
      </c>
      <c r="J255" s="23">
        <f t="shared" si="7"/>
        <v>0</v>
      </c>
      <c r="K255" s="23">
        <f t="shared" si="7"/>
        <v>19</v>
      </c>
      <c r="L255" s="23">
        <f t="shared" si="7"/>
        <v>0</v>
      </c>
      <c r="M255" s="23">
        <f t="shared" si="7"/>
        <v>9</v>
      </c>
      <c r="N255" s="23">
        <f t="shared" si="7"/>
        <v>0</v>
      </c>
      <c r="O255" s="23">
        <f t="shared" si="7"/>
        <v>0</v>
      </c>
      <c r="P255" s="23">
        <f t="shared" si="7"/>
        <v>0</v>
      </c>
      <c r="Q255" s="23">
        <f t="shared" si="7"/>
        <v>0</v>
      </c>
      <c r="R255" s="23">
        <f t="shared" si="7"/>
        <v>0</v>
      </c>
      <c r="S255" s="23">
        <f t="shared" si="7"/>
        <v>9</v>
      </c>
      <c r="T255" s="23">
        <f t="shared" si="7"/>
        <v>9</v>
      </c>
      <c r="U255" s="23">
        <f t="shared" si="7"/>
        <v>9</v>
      </c>
      <c r="V255" s="23">
        <f t="shared" si="7"/>
        <v>0</v>
      </c>
      <c r="W255" s="23">
        <f t="shared" si="7"/>
        <v>0</v>
      </c>
      <c r="X255" s="23">
        <f t="shared" si="7"/>
        <v>0</v>
      </c>
      <c r="Y255" s="23">
        <f t="shared" si="7"/>
        <v>0</v>
      </c>
      <c r="Z255" s="23">
        <f t="shared" si="7"/>
        <v>0</v>
      </c>
      <c r="AA255" s="23">
        <f t="shared" si="7"/>
        <v>0</v>
      </c>
      <c r="AB255" s="23">
        <f t="shared" si="7"/>
        <v>0</v>
      </c>
      <c r="AC255" s="23">
        <f t="shared" si="7"/>
        <v>9</v>
      </c>
      <c r="AD255" s="23">
        <f t="shared" si="7"/>
        <v>9</v>
      </c>
      <c r="AE255" s="23">
        <f t="shared" si="7"/>
        <v>0</v>
      </c>
      <c r="AF255" s="23">
        <f t="shared" si="7"/>
        <v>4</v>
      </c>
      <c r="AG255" s="23">
        <f t="shared" si="7"/>
        <v>0</v>
      </c>
      <c r="AH255" s="23">
        <f t="shared" si="7"/>
        <v>0</v>
      </c>
      <c r="AI255" s="23">
        <f t="shared" si="7"/>
        <v>0</v>
      </c>
      <c r="AJ255" s="23">
        <f t="shared" si="7"/>
        <v>19</v>
      </c>
    </row>
    <row r="258" spans="1:148" s="13" customFormat="1" ht="14.1" customHeight="1" x14ac:dyDescent="0.3">
      <c r="A258" s="58" t="s">
        <v>417</v>
      </c>
      <c r="B258"/>
      <c r="C258"/>
      <c r="D258"/>
      <c r="E258"/>
      <c r="F258"/>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c r="DV258"/>
      <c r="DW258"/>
      <c r="DX258"/>
      <c r="DY258"/>
      <c r="DZ258"/>
      <c r="EA258"/>
      <c r="EB258"/>
      <c r="EC258"/>
      <c r="ED258"/>
      <c r="EE258"/>
      <c r="EF258"/>
      <c r="EG258"/>
      <c r="EH258"/>
      <c r="EI258"/>
      <c r="EJ258"/>
      <c r="EK258"/>
      <c r="EL258"/>
      <c r="EM258"/>
      <c r="EN258"/>
      <c r="EO258"/>
      <c r="EP258"/>
      <c r="EQ258"/>
      <c r="ER258"/>
    </row>
    <row r="259" spans="1:148" ht="14.1" customHeight="1" x14ac:dyDescent="0.3">
      <c r="A259" s="16" t="s">
        <v>82</v>
      </c>
      <c r="B259" s="16">
        <v>7001</v>
      </c>
      <c r="C259" s="16">
        <v>7003</v>
      </c>
      <c r="D259" s="16">
        <v>7005</v>
      </c>
      <c r="E259" s="16">
        <v>7007</v>
      </c>
      <c r="F259" s="16">
        <v>7009</v>
      </c>
      <c r="G259" s="16">
        <v>7011</v>
      </c>
      <c r="H259" s="16">
        <v>7013</v>
      </c>
      <c r="I259" s="16">
        <v>7015</v>
      </c>
      <c r="J259" s="16">
        <v>7017</v>
      </c>
      <c r="K259" s="16">
        <v>7019</v>
      </c>
      <c r="L259" s="16">
        <v>7021</v>
      </c>
      <c r="M259" s="16">
        <v>7023</v>
      </c>
      <c r="N259" s="16">
        <v>7025</v>
      </c>
      <c r="O259" s="16">
        <v>7027</v>
      </c>
      <c r="P259" s="16">
        <v>7029</v>
      </c>
      <c r="Q259" s="16">
        <v>7031</v>
      </c>
      <c r="R259" s="16">
        <v>7033</v>
      </c>
      <c r="S259" s="16">
        <v>7035</v>
      </c>
      <c r="T259" s="16">
        <v>7037</v>
      </c>
      <c r="U259" s="16">
        <v>7039</v>
      </c>
      <c r="V259" s="16">
        <v>7041</v>
      </c>
      <c r="W259" s="16">
        <v>7043</v>
      </c>
      <c r="X259" s="16">
        <v>7045</v>
      </c>
      <c r="Y259" s="16">
        <v>7047</v>
      </c>
      <c r="Z259" s="16">
        <v>7049</v>
      </c>
      <c r="AA259" s="16">
        <v>7051</v>
      </c>
      <c r="AB259" s="16">
        <v>7053</v>
      </c>
      <c r="AC259" s="16">
        <v>7055</v>
      </c>
      <c r="AD259" s="16">
        <v>7057</v>
      </c>
      <c r="AE259" s="16">
        <v>7059</v>
      </c>
    </row>
    <row r="260" spans="1:148" ht="14.1" customHeight="1" x14ac:dyDescent="0.3">
      <c r="A260" s="18" t="s">
        <v>83</v>
      </c>
      <c r="B260" s="59">
        <v>0.39652777777777781</v>
      </c>
      <c r="C260" s="59">
        <v>0.41736111111111113</v>
      </c>
      <c r="D260" s="59">
        <v>0.4381944444444445</v>
      </c>
      <c r="E260" s="59">
        <v>0.45902777777777781</v>
      </c>
      <c r="F260" s="59">
        <v>0.4777777777777778</v>
      </c>
      <c r="G260" s="59">
        <v>0.49791666666666662</v>
      </c>
      <c r="H260" s="59">
        <v>0.51944444444444449</v>
      </c>
      <c r="I260" s="59">
        <v>0.54027777777777775</v>
      </c>
      <c r="J260" s="59">
        <v>0.56111111111111112</v>
      </c>
      <c r="K260" s="59">
        <v>0.58124999999999993</v>
      </c>
      <c r="L260" s="59">
        <v>0.60277777777777775</v>
      </c>
      <c r="M260" s="59">
        <v>0.62430555555555556</v>
      </c>
      <c r="N260" s="59">
        <v>0.64513888888888882</v>
      </c>
      <c r="O260" s="59">
        <v>0.66597222222222219</v>
      </c>
      <c r="P260" s="59">
        <v>0.68611111111111101</v>
      </c>
      <c r="Q260" s="59">
        <v>0.70763888888888893</v>
      </c>
      <c r="R260" s="59">
        <v>0.7284722222222223</v>
      </c>
      <c r="S260" s="59">
        <v>0.74861111111111101</v>
      </c>
      <c r="T260" s="59">
        <v>0.77083333333333337</v>
      </c>
      <c r="U260" s="59">
        <v>0.79305555555555562</v>
      </c>
      <c r="V260" s="59">
        <v>0.81388888888888899</v>
      </c>
      <c r="W260" s="59">
        <v>0.83472222222222225</v>
      </c>
      <c r="X260" s="59">
        <v>0.85555555555555562</v>
      </c>
      <c r="Y260" s="59">
        <v>0.87638888888888899</v>
      </c>
      <c r="Z260" s="59">
        <v>0.89722222222222225</v>
      </c>
      <c r="AA260" s="59">
        <v>0.91805555555555562</v>
      </c>
      <c r="AB260" s="59">
        <v>0.93888888888888899</v>
      </c>
      <c r="AC260" s="59">
        <v>0.95972222222222225</v>
      </c>
      <c r="AD260" s="59">
        <v>0.98055555555555562</v>
      </c>
      <c r="AE260" s="59">
        <v>1.0020833333333334</v>
      </c>
    </row>
    <row r="262" spans="1:148" ht="14.1" customHeight="1" x14ac:dyDescent="0.3">
      <c r="A262" s="7" t="s">
        <v>357</v>
      </c>
      <c r="B262" s="20">
        <v>1.4</v>
      </c>
      <c r="C262" s="20">
        <v>2.8</v>
      </c>
      <c r="D262" s="20">
        <v>2.4</v>
      </c>
      <c r="E262" s="20">
        <v>1</v>
      </c>
      <c r="F262" s="20">
        <v>0.4</v>
      </c>
      <c r="G262" s="20">
        <v>1.4</v>
      </c>
      <c r="H262" s="20">
        <v>3</v>
      </c>
      <c r="I262" s="20">
        <v>1.8</v>
      </c>
      <c r="J262" s="20">
        <v>1.4</v>
      </c>
      <c r="K262" s="20">
        <v>1.8</v>
      </c>
      <c r="L262" s="20">
        <v>3.6</v>
      </c>
      <c r="M262" s="20">
        <v>0.4</v>
      </c>
      <c r="N262" s="20">
        <v>2</v>
      </c>
      <c r="O262" s="20">
        <v>1</v>
      </c>
      <c r="P262" s="20">
        <v>1.8</v>
      </c>
      <c r="Q262" s="20">
        <v>1.4</v>
      </c>
      <c r="R262" s="20">
        <v>1.4</v>
      </c>
      <c r="S262" s="20">
        <v>1</v>
      </c>
      <c r="T262" s="20">
        <v>0.8</v>
      </c>
      <c r="U262" s="20">
        <v>0.8</v>
      </c>
      <c r="V262" s="20">
        <v>2</v>
      </c>
      <c r="W262" s="20">
        <v>1.4</v>
      </c>
      <c r="X262" s="20">
        <v>1.4</v>
      </c>
      <c r="Y262" s="20">
        <v>0.4</v>
      </c>
      <c r="Z262" s="20">
        <v>1.4</v>
      </c>
      <c r="AA262" s="20">
        <v>0</v>
      </c>
      <c r="AB262" s="20">
        <v>0.4</v>
      </c>
      <c r="AC262" s="20">
        <v>0</v>
      </c>
      <c r="AD262" s="20">
        <v>0.4</v>
      </c>
      <c r="AE262" s="20">
        <v>0</v>
      </c>
    </row>
    <row r="263" spans="1:148" ht="14.1" customHeight="1" x14ac:dyDescent="0.3">
      <c r="A263" s="7" t="s">
        <v>358</v>
      </c>
      <c r="B263" s="20">
        <v>2.8</v>
      </c>
      <c r="C263" s="20">
        <v>4.2</v>
      </c>
      <c r="D263" s="20">
        <v>4.8000000000000007</v>
      </c>
      <c r="E263" s="20">
        <v>1.4</v>
      </c>
      <c r="F263" s="20">
        <v>2</v>
      </c>
      <c r="G263" s="20">
        <v>4.8000000000000007</v>
      </c>
      <c r="H263" s="20">
        <v>6</v>
      </c>
      <c r="I263" s="20">
        <v>5.6000000000000014</v>
      </c>
      <c r="J263" s="20">
        <v>4.6000000000000014</v>
      </c>
      <c r="K263" s="20">
        <v>4.8000000000000007</v>
      </c>
      <c r="L263" s="20">
        <v>6.2</v>
      </c>
      <c r="M263" s="20">
        <v>2</v>
      </c>
      <c r="N263" s="20">
        <v>4</v>
      </c>
      <c r="O263" s="20">
        <v>2.2000000000000002</v>
      </c>
      <c r="P263" s="20">
        <v>4.4000000000000004</v>
      </c>
      <c r="Q263" s="20">
        <v>3.8</v>
      </c>
      <c r="R263" s="20">
        <v>2.2000000000000002</v>
      </c>
      <c r="S263" s="20">
        <v>2</v>
      </c>
      <c r="T263" s="20">
        <v>3.6</v>
      </c>
      <c r="U263" s="20">
        <v>2</v>
      </c>
      <c r="V263" s="20">
        <v>2</v>
      </c>
      <c r="W263" s="20">
        <v>3.4</v>
      </c>
      <c r="X263" s="20">
        <v>2</v>
      </c>
      <c r="Y263" s="20">
        <v>1.4</v>
      </c>
      <c r="Z263" s="20">
        <v>1.4</v>
      </c>
      <c r="AA263" s="20">
        <v>0</v>
      </c>
      <c r="AB263" s="20">
        <v>0.4</v>
      </c>
      <c r="AC263" s="20">
        <v>0</v>
      </c>
      <c r="AD263" s="20">
        <v>0.4</v>
      </c>
      <c r="AE263" s="20">
        <v>0</v>
      </c>
    </row>
    <row r="264" spans="1:148" ht="14.1" customHeight="1" x14ac:dyDescent="0.3">
      <c r="A264" s="7" t="s">
        <v>359</v>
      </c>
      <c r="B264" s="20">
        <v>2.8</v>
      </c>
      <c r="C264" s="20">
        <v>6.4</v>
      </c>
      <c r="D264" s="20">
        <v>4.8000000000000007</v>
      </c>
      <c r="E264" s="20">
        <v>3</v>
      </c>
      <c r="F264" s="20">
        <v>4.4000000000000004</v>
      </c>
      <c r="G264" s="20">
        <v>7.8000000000000007</v>
      </c>
      <c r="H264" s="20">
        <v>7.4</v>
      </c>
      <c r="I264" s="20">
        <v>7.6000000000000014</v>
      </c>
      <c r="J264" s="20">
        <v>9.4</v>
      </c>
      <c r="K264" s="20">
        <v>6.4</v>
      </c>
      <c r="L264" s="20">
        <v>8.2000000000000011</v>
      </c>
      <c r="M264" s="20">
        <v>2.8</v>
      </c>
      <c r="N264" s="20">
        <v>6.2</v>
      </c>
      <c r="O264" s="20">
        <v>3.4</v>
      </c>
      <c r="P264" s="20">
        <v>6.8000000000000007</v>
      </c>
      <c r="Q264" s="20">
        <v>3.8</v>
      </c>
      <c r="R264" s="20">
        <v>2.6</v>
      </c>
      <c r="S264" s="20">
        <v>2</v>
      </c>
      <c r="T264" s="20">
        <v>4.6000000000000014</v>
      </c>
      <c r="U264" s="20">
        <v>2</v>
      </c>
      <c r="V264" s="20">
        <v>2.4</v>
      </c>
      <c r="W264" s="20">
        <v>3.8</v>
      </c>
      <c r="X264" s="20">
        <v>2</v>
      </c>
      <c r="Y264" s="20">
        <v>1.4</v>
      </c>
      <c r="Z264" s="20">
        <v>1.8</v>
      </c>
      <c r="AA264" s="20">
        <v>0.4</v>
      </c>
      <c r="AB264" s="20">
        <v>1</v>
      </c>
      <c r="AC264" s="20">
        <v>0.4</v>
      </c>
      <c r="AD264" s="20">
        <v>0.4</v>
      </c>
      <c r="AE264" s="20">
        <v>0</v>
      </c>
    </row>
    <row r="265" spans="1:148" ht="14.1" customHeight="1" x14ac:dyDescent="0.3">
      <c r="A265" s="7" t="s">
        <v>360</v>
      </c>
      <c r="B265" s="20">
        <v>3.4</v>
      </c>
      <c r="C265" s="20">
        <v>6.4</v>
      </c>
      <c r="D265" s="20">
        <v>5.4</v>
      </c>
      <c r="E265" s="20">
        <v>3</v>
      </c>
      <c r="F265" s="20">
        <v>5.4</v>
      </c>
      <c r="G265" s="20">
        <v>7.8000000000000007</v>
      </c>
      <c r="H265" s="20">
        <v>10</v>
      </c>
      <c r="I265" s="20">
        <v>7.6000000000000014</v>
      </c>
      <c r="J265" s="20">
        <v>9.8000000000000007</v>
      </c>
      <c r="K265" s="20">
        <v>8</v>
      </c>
      <c r="L265" s="20">
        <v>10.8</v>
      </c>
      <c r="M265" s="20">
        <v>4</v>
      </c>
      <c r="N265" s="20">
        <v>6.2</v>
      </c>
      <c r="O265" s="20">
        <v>4.4000000000000004</v>
      </c>
      <c r="P265" s="20">
        <v>7.2</v>
      </c>
      <c r="Q265" s="20">
        <v>4.4000000000000004</v>
      </c>
      <c r="R265" s="20">
        <v>2.6</v>
      </c>
      <c r="S265" s="20">
        <v>2.8</v>
      </c>
      <c r="T265" s="20">
        <v>5</v>
      </c>
      <c r="U265" s="20">
        <v>2.4</v>
      </c>
      <c r="V265" s="20">
        <v>2.8</v>
      </c>
      <c r="W265" s="20">
        <v>4.4000000000000004</v>
      </c>
      <c r="X265" s="20">
        <v>2</v>
      </c>
      <c r="Y265" s="20">
        <v>2</v>
      </c>
      <c r="Z265" s="20">
        <v>1.8</v>
      </c>
      <c r="AA265" s="20">
        <v>0.4</v>
      </c>
      <c r="AB265" s="20">
        <v>1</v>
      </c>
      <c r="AC265" s="20">
        <v>0.8</v>
      </c>
      <c r="AD265" s="20">
        <v>1</v>
      </c>
      <c r="AE265" s="20">
        <v>0</v>
      </c>
    </row>
    <row r="266" spans="1:148" ht="14.1" customHeight="1" x14ac:dyDescent="0.3">
      <c r="A266" s="7" t="s">
        <v>361</v>
      </c>
      <c r="B266" s="20">
        <v>3.4</v>
      </c>
      <c r="C266" s="20">
        <v>7.8000000000000007</v>
      </c>
      <c r="D266" s="20">
        <v>5.4</v>
      </c>
      <c r="E266" s="20">
        <v>4.2</v>
      </c>
      <c r="F266" s="20">
        <v>6.4</v>
      </c>
      <c r="G266" s="20">
        <v>9</v>
      </c>
      <c r="H266" s="20">
        <v>11</v>
      </c>
      <c r="I266" s="20">
        <v>9.4</v>
      </c>
      <c r="J266" s="20">
        <v>10.199999999999999</v>
      </c>
      <c r="K266" s="20">
        <v>8</v>
      </c>
      <c r="L266" s="20">
        <v>11.2</v>
      </c>
      <c r="M266" s="20">
        <v>5.4</v>
      </c>
      <c r="N266" s="20">
        <v>6.2</v>
      </c>
      <c r="O266" s="20">
        <v>4.4000000000000004</v>
      </c>
      <c r="P266" s="20">
        <v>7.2</v>
      </c>
      <c r="Q266" s="20">
        <v>4.4000000000000004</v>
      </c>
      <c r="R266" s="20">
        <v>3.8</v>
      </c>
      <c r="S266" s="20">
        <v>2.8</v>
      </c>
      <c r="T266" s="20">
        <v>5.6000000000000014</v>
      </c>
      <c r="U266" s="20">
        <v>2.4</v>
      </c>
      <c r="V266" s="20">
        <v>2.8</v>
      </c>
      <c r="W266" s="20">
        <v>4.4000000000000004</v>
      </c>
      <c r="X266" s="20">
        <v>2</v>
      </c>
      <c r="Y266" s="20">
        <v>2</v>
      </c>
      <c r="Z266" s="20">
        <v>1.8</v>
      </c>
      <c r="AA266" s="20">
        <v>0.4</v>
      </c>
      <c r="AB266" s="20">
        <v>1</v>
      </c>
      <c r="AC266" s="20">
        <v>0.8</v>
      </c>
      <c r="AD266" s="20">
        <v>1</v>
      </c>
      <c r="AE266" s="20">
        <v>0</v>
      </c>
    </row>
    <row r="267" spans="1:148" ht="14.1" customHeight="1" x14ac:dyDescent="0.3">
      <c r="A267" s="7" t="s">
        <v>362</v>
      </c>
      <c r="B267" s="20">
        <v>3.4</v>
      </c>
      <c r="C267" s="20">
        <v>7.8000000000000007</v>
      </c>
      <c r="D267" s="20">
        <v>5.4</v>
      </c>
      <c r="E267" s="20">
        <v>4.2</v>
      </c>
      <c r="F267" s="20">
        <v>6.4</v>
      </c>
      <c r="G267" s="20">
        <v>9.4</v>
      </c>
      <c r="H267" s="20">
        <v>11.8</v>
      </c>
      <c r="I267" s="20">
        <v>9.8000000000000007</v>
      </c>
      <c r="J267" s="20">
        <v>11.6</v>
      </c>
      <c r="K267" s="20">
        <v>10.199999999999999</v>
      </c>
      <c r="L267" s="20">
        <v>11.2</v>
      </c>
      <c r="M267" s="20">
        <v>5.8000000000000007</v>
      </c>
      <c r="N267" s="20">
        <v>8</v>
      </c>
      <c r="O267" s="20">
        <v>5</v>
      </c>
      <c r="P267" s="20">
        <v>8</v>
      </c>
      <c r="Q267" s="20">
        <v>5</v>
      </c>
      <c r="R267" s="20">
        <v>5.2</v>
      </c>
      <c r="S267" s="20">
        <v>4</v>
      </c>
      <c r="T267" s="20">
        <v>5.6000000000000014</v>
      </c>
      <c r="U267" s="20">
        <v>2.4</v>
      </c>
      <c r="V267" s="20">
        <v>2.8</v>
      </c>
      <c r="W267" s="20">
        <v>5.8000000000000007</v>
      </c>
      <c r="X267" s="20">
        <v>2</v>
      </c>
      <c r="Y267" s="20">
        <v>2</v>
      </c>
      <c r="Z267" s="20">
        <v>2.4</v>
      </c>
      <c r="AA267" s="20">
        <v>1.4</v>
      </c>
      <c r="AB267" s="20">
        <v>1</v>
      </c>
      <c r="AC267" s="20">
        <v>0.8</v>
      </c>
      <c r="AD267" s="20">
        <v>1</v>
      </c>
      <c r="AE267" s="20">
        <v>0</v>
      </c>
    </row>
    <row r="268" spans="1:148" ht="14.1" customHeight="1" x14ac:dyDescent="0.3">
      <c r="A268" s="7" t="s">
        <v>363</v>
      </c>
      <c r="B268" s="20">
        <v>3.4</v>
      </c>
      <c r="C268" s="20">
        <v>9.4</v>
      </c>
      <c r="D268" s="20">
        <v>5.4</v>
      </c>
      <c r="E268" s="20">
        <v>4.2</v>
      </c>
      <c r="F268" s="20">
        <v>6.8000000000000007</v>
      </c>
      <c r="G268" s="20">
        <v>10.4</v>
      </c>
      <c r="H268" s="20">
        <v>11.8</v>
      </c>
      <c r="I268" s="20">
        <v>11</v>
      </c>
      <c r="J268" s="20">
        <v>12.2</v>
      </c>
      <c r="K268" s="20">
        <v>11.2</v>
      </c>
      <c r="L268" s="20">
        <v>14.2</v>
      </c>
      <c r="M268" s="20">
        <v>5.8000000000000007</v>
      </c>
      <c r="N268" s="20">
        <v>8.4</v>
      </c>
      <c r="O268" s="20">
        <v>6</v>
      </c>
      <c r="P268" s="20">
        <v>8.4</v>
      </c>
      <c r="Q268" s="20">
        <v>5</v>
      </c>
      <c r="R268" s="20">
        <v>6.4</v>
      </c>
      <c r="S268" s="20">
        <v>4</v>
      </c>
      <c r="T268" s="20">
        <v>5.6000000000000014</v>
      </c>
      <c r="U268" s="20">
        <v>3</v>
      </c>
      <c r="V268" s="20">
        <v>2.8</v>
      </c>
      <c r="W268" s="20">
        <v>5.8000000000000007</v>
      </c>
      <c r="X268" s="20">
        <v>2</v>
      </c>
      <c r="Y268" s="20">
        <v>3</v>
      </c>
      <c r="Z268" s="20">
        <v>2.4</v>
      </c>
      <c r="AA268" s="20">
        <v>1.4</v>
      </c>
      <c r="AB268" s="20">
        <v>1</v>
      </c>
      <c r="AC268" s="20">
        <v>0.8</v>
      </c>
      <c r="AD268" s="20">
        <v>1</v>
      </c>
      <c r="AE268" s="20">
        <v>0</v>
      </c>
    </row>
    <row r="269" spans="1:148" ht="14.1" customHeight="1" x14ac:dyDescent="0.3">
      <c r="A269" s="7" t="s">
        <v>364</v>
      </c>
      <c r="B269" s="20">
        <v>5.2</v>
      </c>
      <c r="C269" s="20">
        <v>9.4</v>
      </c>
      <c r="D269" s="20">
        <v>5.4</v>
      </c>
      <c r="E269" s="20">
        <v>6.4</v>
      </c>
      <c r="F269" s="20">
        <v>8</v>
      </c>
      <c r="G269" s="20">
        <v>11.2</v>
      </c>
      <c r="H269" s="20">
        <v>14</v>
      </c>
      <c r="I269" s="20">
        <v>10.199999999999999</v>
      </c>
      <c r="J269" s="20">
        <v>13</v>
      </c>
      <c r="K269" s="20">
        <v>12.2</v>
      </c>
      <c r="L269" s="20">
        <v>15.8</v>
      </c>
      <c r="M269" s="20">
        <v>6.6000000000000014</v>
      </c>
      <c r="N269" s="20">
        <v>10.199999999999999</v>
      </c>
      <c r="O269" s="20">
        <v>6</v>
      </c>
      <c r="P269" s="20">
        <v>8.4</v>
      </c>
      <c r="Q269" s="20">
        <v>6.4</v>
      </c>
      <c r="R269" s="20">
        <v>7.4</v>
      </c>
      <c r="S269" s="20">
        <v>4.4000000000000004</v>
      </c>
      <c r="T269" s="20">
        <v>6.6000000000000014</v>
      </c>
      <c r="U269" s="20">
        <v>5.2</v>
      </c>
      <c r="V269" s="20">
        <v>3.2</v>
      </c>
      <c r="W269" s="20">
        <v>7</v>
      </c>
      <c r="X269" s="20">
        <v>2.4</v>
      </c>
      <c r="Y269" s="20">
        <v>3.4</v>
      </c>
      <c r="Z269" s="20">
        <v>2.4</v>
      </c>
      <c r="AA269" s="20">
        <v>1.4</v>
      </c>
      <c r="AB269" s="20">
        <v>1</v>
      </c>
      <c r="AC269" s="20">
        <v>1.4</v>
      </c>
      <c r="AD269" s="20">
        <v>1</v>
      </c>
      <c r="AE269" s="20">
        <v>0</v>
      </c>
    </row>
    <row r="270" spans="1:148" ht="14.1" customHeight="1" x14ac:dyDescent="0.3">
      <c r="A270" s="7" t="s">
        <v>365</v>
      </c>
      <c r="B270" s="20">
        <v>5.2</v>
      </c>
      <c r="C270" s="20">
        <v>9.4</v>
      </c>
      <c r="D270" s="20">
        <v>5.4</v>
      </c>
      <c r="E270" s="20">
        <v>6.4</v>
      </c>
      <c r="F270" s="20">
        <v>8</v>
      </c>
      <c r="G270" s="20">
        <v>11.2</v>
      </c>
      <c r="H270" s="20">
        <v>13.9</v>
      </c>
      <c r="I270" s="20">
        <v>10.8</v>
      </c>
      <c r="J270" s="20">
        <v>13.6</v>
      </c>
      <c r="K270" s="20">
        <v>12.6</v>
      </c>
      <c r="L270" s="20">
        <v>15.2</v>
      </c>
      <c r="M270" s="20">
        <v>6</v>
      </c>
      <c r="N270" s="20">
        <v>10.6</v>
      </c>
      <c r="O270" s="20">
        <v>7.4</v>
      </c>
      <c r="P270" s="20">
        <v>8.4</v>
      </c>
      <c r="Q270" s="20">
        <v>11.2</v>
      </c>
      <c r="R270" s="20">
        <v>7.8000000000000007</v>
      </c>
      <c r="S270" s="20">
        <v>4.4000000000000004</v>
      </c>
      <c r="T270" s="20">
        <v>6.6000000000000014</v>
      </c>
      <c r="U270" s="20">
        <v>5.2</v>
      </c>
      <c r="V270" s="20">
        <v>3.2</v>
      </c>
      <c r="W270" s="20">
        <v>7</v>
      </c>
      <c r="X270" s="20">
        <v>2.4</v>
      </c>
      <c r="Y270" s="20">
        <v>3.4</v>
      </c>
      <c r="Z270" s="20">
        <v>2.4</v>
      </c>
      <c r="AA270" s="20">
        <v>1.4</v>
      </c>
      <c r="AB270" s="20">
        <v>1</v>
      </c>
      <c r="AC270" s="20">
        <v>1.4</v>
      </c>
      <c r="AD270" s="20">
        <v>1</v>
      </c>
      <c r="AE270" s="20">
        <v>0</v>
      </c>
    </row>
    <row r="271" spans="1:148" ht="14.1" customHeight="1" x14ac:dyDescent="0.3">
      <c r="A271" s="7" t="s">
        <v>366</v>
      </c>
      <c r="B271" s="20">
        <v>6.2</v>
      </c>
      <c r="C271" s="20">
        <v>6</v>
      </c>
      <c r="D271" s="20">
        <v>5.4</v>
      </c>
      <c r="E271" s="20">
        <v>8</v>
      </c>
      <c r="F271" s="20">
        <v>6.4</v>
      </c>
      <c r="G271" s="20">
        <v>12.3</v>
      </c>
      <c r="H271" s="20">
        <v>12.7</v>
      </c>
      <c r="I271" s="20">
        <v>11.4</v>
      </c>
      <c r="J271" s="20">
        <v>11.6</v>
      </c>
      <c r="K271" s="20">
        <v>12.2</v>
      </c>
      <c r="L271" s="20">
        <v>16.2</v>
      </c>
      <c r="M271" s="20">
        <v>6.6000000000000014</v>
      </c>
      <c r="N271" s="20">
        <v>11.4</v>
      </c>
      <c r="O271" s="20">
        <v>7.2</v>
      </c>
      <c r="P271" s="20">
        <v>12.4</v>
      </c>
      <c r="Q271" s="20">
        <v>10.6</v>
      </c>
      <c r="R271" s="20">
        <v>8.6</v>
      </c>
      <c r="S271" s="20">
        <v>4.4000000000000004</v>
      </c>
      <c r="T271" s="20">
        <v>8</v>
      </c>
      <c r="U271" s="20">
        <v>5.9</v>
      </c>
      <c r="V271" s="20">
        <v>2.8</v>
      </c>
      <c r="W271" s="20">
        <v>6.6000000000000014</v>
      </c>
      <c r="X271" s="20">
        <v>4</v>
      </c>
      <c r="Y271" s="20">
        <v>4.2</v>
      </c>
      <c r="Z271" s="20">
        <v>3.8</v>
      </c>
      <c r="AA271" s="20">
        <v>1</v>
      </c>
      <c r="AB271" s="20">
        <v>1.4</v>
      </c>
      <c r="AC271" s="20">
        <v>1.4</v>
      </c>
      <c r="AD271" s="20">
        <v>1.4</v>
      </c>
      <c r="AE271" s="20">
        <v>0</v>
      </c>
    </row>
    <row r="272" spans="1:148" ht="14.1" customHeight="1" x14ac:dyDescent="0.3">
      <c r="A272" s="7" t="s">
        <v>367</v>
      </c>
      <c r="B272" s="20">
        <v>5.4</v>
      </c>
      <c r="C272" s="20">
        <v>6.4</v>
      </c>
      <c r="D272" s="20">
        <v>4.8000000000000007</v>
      </c>
      <c r="E272" s="20">
        <v>6.4</v>
      </c>
      <c r="F272" s="20">
        <v>5</v>
      </c>
      <c r="G272" s="20">
        <v>8.4</v>
      </c>
      <c r="H272" s="20">
        <v>7.8000000000000007</v>
      </c>
      <c r="I272" s="20">
        <v>7.1000000000000014</v>
      </c>
      <c r="J272" s="20">
        <v>9.2000000000000011</v>
      </c>
      <c r="K272" s="20">
        <v>9.7000000000000011</v>
      </c>
      <c r="L272" s="20">
        <v>9</v>
      </c>
      <c r="M272" s="20">
        <v>2.8</v>
      </c>
      <c r="N272" s="20">
        <v>10.4</v>
      </c>
      <c r="O272" s="20">
        <v>9</v>
      </c>
      <c r="P272" s="20">
        <v>15</v>
      </c>
      <c r="Q272" s="20">
        <v>13.8</v>
      </c>
      <c r="R272" s="20">
        <v>9</v>
      </c>
      <c r="S272" s="20">
        <v>8.6</v>
      </c>
      <c r="T272" s="20">
        <v>8.8000000000000007</v>
      </c>
      <c r="U272" s="20">
        <v>7.5</v>
      </c>
      <c r="V272" s="20">
        <v>5.2</v>
      </c>
      <c r="W272" s="20">
        <v>7.6000000000000014</v>
      </c>
      <c r="X272" s="20">
        <v>5.8000000000000007</v>
      </c>
      <c r="Y272" s="20">
        <v>4.4000000000000004</v>
      </c>
      <c r="Z272" s="20">
        <v>5.8000000000000007</v>
      </c>
      <c r="AA272" s="20">
        <v>1.8</v>
      </c>
      <c r="AB272" s="20">
        <v>2.4</v>
      </c>
      <c r="AC272" s="20">
        <v>2.4</v>
      </c>
      <c r="AD272" s="20">
        <v>1</v>
      </c>
      <c r="AE272" s="20">
        <v>0</v>
      </c>
    </row>
    <row r="273" spans="1:31" ht="14.1" customHeight="1" x14ac:dyDescent="0.3">
      <c r="A273" s="7" t="s">
        <v>368</v>
      </c>
      <c r="B273" s="20">
        <v>6</v>
      </c>
      <c r="C273" s="20">
        <v>7.8000000000000007</v>
      </c>
      <c r="D273" s="20">
        <v>5.4</v>
      </c>
      <c r="E273" s="20">
        <v>6.4</v>
      </c>
      <c r="F273" s="20">
        <v>5</v>
      </c>
      <c r="G273" s="20">
        <v>8.9</v>
      </c>
      <c r="H273" s="20">
        <v>7.8000000000000007</v>
      </c>
      <c r="I273" s="20">
        <v>7.6000000000000014</v>
      </c>
      <c r="J273" s="20">
        <v>10.8</v>
      </c>
      <c r="K273" s="20">
        <v>12.1</v>
      </c>
      <c r="L273" s="20">
        <v>10.4</v>
      </c>
      <c r="M273" s="20">
        <v>4.4000000000000004</v>
      </c>
      <c r="N273" s="20">
        <v>12.8</v>
      </c>
      <c r="O273" s="20">
        <v>11.3</v>
      </c>
      <c r="P273" s="20">
        <v>16.399999999999999</v>
      </c>
      <c r="Q273" s="20">
        <v>15.6</v>
      </c>
      <c r="R273" s="20">
        <v>9.6000000000000014</v>
      </c>
      <c r="S273" s="20">
        <v>8.4</v>
      </c>
      <c r="T273" s="20">
        <v>9.6000000000000014</v>
      </c>
      <c r="U273" s="20">
        <v>8.8000000000000007</v>
      </c>
      <c r="V273" s="20">
        <v>5.2</v>
      </c>
      <c r="W273" s="20">
        <v>7.6000000000000014</v>
      </c>
      <c r="X273" s="20">
        <v>6.4</v>
      </c>
      <c r="Y273" s="20">
        <v>4.4000000000000004</v>
      </c>
      <c r="Z273" s="20">
        <v>5.8000000000000007</v>
      </c>
      <c r="AA273" s="20">
        <v>1.8</v>
      </c>
      <c r="AB273" s="20">
        <v>3</v>
      </c>
      <c r="AC273" s="20">
        <v>2.4</v>
      </c>
      <c r="AD273" s="20">
        <v>1</v>
      </c>
      <c r="AE273" s="20">
        <v>0</v>
      </c>
    </row>
    <row r="274" spans="1:31" ht="14.1" customHeight="1" x14ac:dyDescent="0.3">
      <c r="A274" s="7" t="s">
        <v>369</v>
      </c>
      <c r="B274" s="20">
        <v>6</v>
      </c>
      <c r="C274" s="20">
        <v>7.8000000000000007</v>
      </c>
      <c r="D274" s="20">
        <v>5.4</v>
      </c>
      <c r="E274" s="20">
        <v>7</v>
      </c>
      <c r="F274" s="20">
        <v>6.2</v>
      </c>
      <c r="G274" s="20">
        <v>8.6</v>
      </c>
      <c r="H274" s="20">
        <v>8</v>
      </c>
      <c r="I274" s="20">
        <v>8.8000000000000007</v>
      </c>
      <c r="J274" s="20">
        <v>10.8</v>
      </c>
      <c r="K274" s="20">
        <v>14</v>
      </c>
      <c r="L274" s="20">
        <v>12.6</v>
      </c>
      <c r="M274" s="20">
        <v>4.8000000000000007</v>
      </c>
      <c r="N274" s="20">
        <v>13.2</v>
      </c>
      <c r="O274" s="20">
        <v>13.1</v>
      </c>
      <c r="P274" s="20">
        <v>18.399999999999999</v>
      </c>
      <c r="Q274" s="20">
        <v>19.2</v>
      </c>
      <c r="R274" s="20">
        <v>9.6000000000000014</v>
      </c>
      <c r="S274" s="20">
        <v>8.4</v>
      </c>
      <c r="T274" s="20">
        <v>9</v>
      </c>
      <c r="U274" s="20">
        <v>8</v>
      </c>
      <c r="V274" s="20">
        <v>5.6000000000000014</v>
      </c>
      <c r="W274" s="20">
        <v>7.8000000000000007</v>
      </c>
      <c r="X274" s="20">
        <v>6.8000000000000007</v>
      </c>
      <c r="Y274" s="20">
        <v>4.8000000000000007</v>
      </c>
      <c r="Z274" s="20">
        <v>5.8000000000000007</v>
      </c>
      <c r="AA274" s="20">
        <v>2</v>
      </c>
      <c r="AB274" s="20">
        <v>3</v>
      </c>
      <c r="AC274" s="20">
        <v>2.4</v>
      </c>
      <c r="AD274" s="20">
        <v>1</v>
      </c>
      <c r="AE274" s="20">
        <v>0.4</v>
      </c>
    </row>
    <row r="275" spans="1:31" ht="14.1" customHeight="1" x14ac:dyDescent="0.3">
      <c r="A275" s="50" t="s">
        <v>325</v>
      </c>
      <c r="B275" s="51">
        <v>20.2</v>
      </c>
      <c r="C275" s="51">
        <v>17.2</v>
      </c>
      <c r="D275" s="51">
        <v>12</v>
      </c>
      <c r="E275" s="51">
        <v>13.8</v>
      </c>
      <c r="F275" s="51">
        <v>16.8</v>
      </c>
      <c r="G275" s="51">
        <v>19.7</v>
      </c>
      <c r="H275" s="51">
        <v>22.8</v>
      </c>
      <c r="I275" s="51">
        <v>28.8</v>
      </c>
      <c r="J275" s="51">
        <v>22.4</v>
      </c>
      <c r="K275" s="51">
        <v>23.6</v>
      </c>
      <c r="L275" s="51">
        <v>32.799999999999997</v>
      </c>
      <c r="M275" s="51">
        <v>20.6</v>
      </c>
      <c r="N275" s="51">
        <v>26.4</v>
      </c>
      <c r="O275" s="51">
        <v>32.1</v>
      </c>
      <c r="P275" s="51">
        <v>33.4</v>
      </c>
      <c r="Q275" s="51">
        <v>34.6</v>
      </c>
      <c r="R275" s="51">
        <v>30.2</v>
      </c>
      <c r="S275" s="51">
        <v>34.200000000000003</v>
      </c>
      <c r="T275" s="51">
        <v>21.2</v>
      </c>
      <c r="U275" s="51">
        <v>33.6</v>
      </c>
      <c r="V275" s="51">
        <v>29.6</v>
      </c>
      <c r="W275" s="51">
        <v>22.8</v>
      </c>
      <c r="X275" s="51">
        <v>29.2</v>
      </c>
      <c r="Y275" s="51">
        <v>28.6</v>
      </c>
      <c r="Z275" s="51">
        <v>35.4</v>
      </c>
      <c r="AA275" s="51">
        <v>13.4</v>
      </c>
      <c r="AB275" s="51">
        <v>22.2</v>
      </c>
      <c r="AC275" s="51">
        <v>11</v>
      </c>
      <c r="AD275" s="51">
        <v>7.2</v>
      </c>
      <c r="AE275" s="51">
        <v>2.8</v>
      </c>
    </row>
    <row r="276" spans="1:31" ht="14.1" customHeight="1" x14ac:dyDescent="0.3">
      <c r="A276" s="7" t="s">
        <v>370</v>
      </c>
      <c r="B276" s="20">
        <v>20.2</v>
      </c>
      <c r="C276" s="20">
        <v>17.2</v>
      </c>
      <c r="D276" s="20">
        <v>12</v>
      </c>
      <c r="E276" s="20">
        <v>13.8</v>
      </c>
      <c r="F276" s="20">
        <v>18.7</v>
      </c>
      <c r="G276" s="20">
        <v>19.7</v>
      </c>
      <c r="H276" s="20">
        <v>22.8</v>
      </c>
      <c r="I276" s="20">
        <v>30</v>
      </c>
      <c r="J276" s="20">
        <v>24.2</v>
      </c>
      <c r="K276" s="20">
        <v>23.6</v>
      </c>
      <c r="L276" s="20">
        <v>32.4</v>
      </c>
      <c r="M276" s="20">
        <v>20.6</v>
      </c>
      <c r="N276" s="20">
        <v>26.4</v>
      </c>
      <c r="O276" s="20">
        <v>32.700000000000003</v>
      </c>
      <c r="P276" s="20">
        <v>33.799999999999997</v>
      </c>
      <c r="Q276" s="20">
        <v>35.200000000000003</v>
      </c>
      <c r="R276" s="20">
        <v>30.4</v>
      </c>
      <c r="S276" s="20">
        <v>34.200000000000003</v>
      </c>
      <c r="T276" s="20">
        <v>21.2</v>
      </c>
      <c r="U276" s="20">
        <v>33.6</v>
      </c>
      <c r="V276" s="20">
        <v>28</v>
      </c>
      <c r="W276" s="20">
        <v>22.7</v>
      </c>
      <c r="X276" s="20">
        <v>28.8</v>
      </c>
      <c r="Y276" s="20">
        <v>28.6</v>
      </c>
      <c r="Z276" s="20">
        <v>35.4</v>
      </c>
      <c r="AA276" s="20">
        <v>13.4</v>
      </c>
      <c r="AB276" s="20">
        <v>22.6</v>
      </c>
      <c r="AC276" s="20">
        <v>11.4</v>
      </c>
      <c r="AD276" s="20">
        <v>7.2</v>
      </c>
      <c r="AE276" s="20">
        <v>2.8</v>
      </c>
    </row>
    <row r="277" spans="1:31" ht="14.1" customHeight="1" x14ac:dyDescent="0.3">
      <c r="A277" s="7" t="s">
        <v>371</v>
      </c>
      <c r="B277" s="20">
        <v>16.100000000000001</v>
      </c>
      <c r="C277" s="20">
        <v>15.8</v>
      </c>
      <c r="D277" s="20">
        <v>9.8000000000000007</v>
      </c>
      <c r="E277" s="20">
        <v>13.3</v>
      </c>
      <c r="F277" s="20">
        <v>18.5</v>
      </c>
      <c r="G277" s="20">
        <v>20.8</v>
      </c>
      <c r="H277" s="20">
        <v>25.4</v>
      </c>
      <c r="I277" s="20">
        <v>33.5</v>
      </c>
      <c r="J277" s="20">
        <v>21.5</v>
      </c>
      <c r="K277" s="20">
        <v>21.8</v>
      </c>
      <c r="L277" s="20">
        <v>26.6</v>
      </c>
      <c r="M277" s="20">
        <v>18.3</v>
      </c>
      <c r="N277" s="20">
        <v>21.5</v>
      </c>
      <c r="O277" s="20">
        <v>24.4</v>
      </c>
      <c r="P277" s="20">
        <v>23.5</v>
      </c>
      <c r="Q277" s="20">
        <v>29.5</v>
      </c>
      <c r="R277" s="20">
        <v>20.2</v>
      </c>
      <c r="S277" s="20">
        <v>29.7</v>
      </c>
      <c r="T277" s="20">
        <v>16.399999999999999</v>
      </c>
      <c r="U277" s="20">
        <v>29.2</v>
      </c>
      <c r="V277" s="20">
        <v>19.399999999999999</v>
      </c>
      <c r="W277" s="20">
        <v>19.2</v>
      </c>
      <c r="X277" s="20">
        <v>21.3</v>
      </c>
      <c r="Y277" s="20">
        <v>20.6</v>
      </c>
      <c r="Z277" s="20">
        <v>23.2</v>
      </c>
      <c r="AA277" s="20">
        <v>11.4</v>
      </c>
      <c r="AB277" s="20">
        <v>17.8</v>
      </c>
      <c r="AC277" s="20">
        <v>8.8000000000000007</v>
      </c>
      <c r="AD277" s="20">
        <v>5.8000000000000007</v>
      </c>
      <c r="AE277" s="20">
        <v>2.4</v>
      </c>
    </row>
    <row r="278" spans="1:31" ht="14.1" customHeight="1" x14ac:dyDescent="0.3">
      <c r="A278" s="7" t="s">
        <v>372</v>
      </c>
      <c r="B278" s="20">
        <v>13.3</v>
      </c>
      <c r="C278" s="20">
        <v>15.7</v>
      </c>
      <c r="D278" s="20">
        <v>9.4</v>
      </c>
      <c r="E278" s="20">
        <v>13.3</v>
      </c>
      <c r="F278" s="20">
        <v>16.5</v>
      </c>
      <c r="G278" s="20">
        <v>20.8</v>
      </c>
      <c r="H278" s="20">
        <v>20.8</v>
      </c>
      <c r="I278" s="20">
        <v>33.4</v>
      </c>
      <c r="J278" s="20">
        <v>22</v>
      </c>
      <c r="K278" s="20">
        <v>17.3</v>
      </c>
      <c r="L278" s="20">
        <v>24.5</v>
      </c>
      <c r="M278" s="20">
        <v>17.399999999999999</v>
      </c>
      <c r="N278" s="20">
        <v>20.2</v>
      </c>
      <c r="O278" s="20">
        <v>25.4</v>
      </c>
      <c r="P278" s="20">
        <v>22.4</v>
      </c>
      <c r="Q278" s="20">
        <v>28.8</v>
      </c>
      <c r="R278" s="20">
        <v>18.8</v>
      </c>
      <c r="S278" s="20">
        <v>27.6</v>
      </c>
      <c r="T278" s="20">
        <v>16.2</v>
      </c>
      <c r="U278" s="20">
        <v>24.7</v>
      </c>
      <c r="V278" s="20">
        <v>17.8</v>
      </c>
      <c r="W278" s="20">
        <v>19</v>
      </c>
      <c r="X278" s="20">
        <v>19.7</v>
      </c>
      <c r="Y278" s="20">
        <v>18.8</v>
      </c>
      <c r="Z278" s="20">
        <v>20</v>
      </c>
      <c r="AA278" s="20">
        <v>8.8000000000000007</v>
      </c>
      <c r="AB278" s="20">
        <v>17.399999999999999</v>
      </c>
      <c r="AC278" s="20">
        <v>7.8000000000000007</v>
      </c>
      <c r="AD278" s="20">
        <v>5.2</v>
      </c>
      <c r="AE278" s="20">
        <v>2.4</v>
      </c>
    </row>
    <row r="279" spans="1:31" ht="14.1" customHeight="1" x14ac:dyDescent="0.3">
      <c r="A279" s="7" t="s">
        <v>373</v>
      </c>
      <c r="B279" s="20">
        <v>8</v>
      </c>
      <c r="C279" s="20">
        <v>10.6</v>
      </c>
      <c r="D279" s="20">
        <v>7.1000000000000014</v>
      </c>
      <c r="E279" s="20">
        <v>11.7</v>
      </c>
      <c r="F279" s="20">
        <v>15</v>
      </c>
      <c r="G279" s="20">
        <v>17.600000000000001</v>
      </c>
      <c r="H279" s="20">
        <v>16.5</v>
      </c>
      <c r="I279" s="20">
        <v>27.8</v>
      </c>
      <c r="J279" s="20">
        <v>20</v>
      </c>
      <c r="K279" s="20">
        <v>13.8</v>
      </c>
      <c r="L279" s="20">
        <v>20</v>
      </c>
      <c r="M279" s="20">
        <v>16</v>
      </c>
      <c r="N279" s="20">
        <v>19.100000000000001</v>
      </c>
      <c r="O279" s="20">
        <v>18.7</v>
      </c>
      <c r="P279" s="20">
        <v>16.2</v>
      </c>
      <c r="Q279" s="20">
        <v>22.7</v>
      </c>
      <c r="R279" s="20">
        <v>16.8</v>
      </c>
      <c r="S279" s="20">
        <v>28</v>
      </c>
      <c r="T279" s="20">
        <v>16</v>
      </c>
      <c r="U279" s="20">
        <v>23.4</v>
      </c>
      <c r="V279" s="20">
        <v>21.4</v>
      </c>
      <c r="W279" s="20">
        <v>17.399999999999999</v>
      </c>
      <c r="X279" s="20">
        <v>17.399999999999999</v>
      </c>
      <c r="Y279" s="20">
        <v>17.8</v>
      </c>
      <c r="Z279" s="20">
        <v>18.600000000000001</v>
      </c>
      <c r="AA279" s="20">
        <v>8.8000000000000007</v>
      </c>
      <c r="AB279" s="20">
        <v>15.8</v>
      </c>
      <c r="AC279" s="20">
        <v>7.8000000000000007</v>
      </c>
      <c r="AD279" s="20">
        <v>5.2</v>
      </c>
      <c r="AE279" s="20">
        <v>1.4</v>
      </c>
    </row>
    <row r="280" spans="1:31" ht="14.1" customHeight="1" x14ac:dyDescent="0.3">
      <c r="A280" s="7" t="s">
        <v>374</v>
      </c>
      <c r="B280" s="20">
        <v>8</v>
      </c>
      <c r="C280" s="20">
        <v>10.6</v>
      </c>
      <c r="D280" s="20">
        <v>7.1000000000000014</v>
      </c>
      <c r="E280" s="20">
        <v>10.5</v>
      </c>
      <c r="F280" s="20">
        <v>15</v>
      </c>
      <c r="G280" s="20">
        <v>18</v>
      </c>
      <c r="H280" s="20">
        <v>15.7</v>
      </c>
      <c r="I280" s="20">
        <v>28.2</v>
      </c>
      <c r="J280" s="20">
        <v>20</v>
      </c>
      <c r="K280" s="20">
        <v>13.8</v>
      </c>
      <c r="L280" s="20">
        <v>18.5</v>
      </c>
      <c r="M280" s="20">
        <v>16</v>
      </c>
      <c r="N280" s="20">
        <v>18.100000000000001</v>
      </c>
      <c r="O280" s="20">
        <v>18.3</v>
      </c>
      <c r="P280" s="20">
        <v>16.899999999999999</v>
      </c>
      <c r="Q280" s="20">
        <v>22.7</v>
      </c>
      <c r="R280" s="20">
        <v>16.8</v>
      </c>
      <c r="S280" s="20">
        <v>27.6</v>
      </c>
      <c r="T280" s="20">
        <v>16</v>
      </c>
      <c r="U280" s="20">
        <v>23</v>
      </c>
      <c r="V280" s="20">
        <v>21.4</v>
      </c>
      <c r="W280" s="20">
        <v>17</v>
      </c>
      <c r="X280" s="20">
        <v>17.399999999999999</v>
      </c>
      <c r="Y280" s="20">
        <v>17.8</v>
      </c>
      <c r="Z280" s="20">
        <v>18.600000000000001</v>
      </c>
      <c r="AA280" s="20">
        <v>8.8000000000000007</v>
      </c>
      <c r="AB280" s="20">
        <v>15.8</v>
      </c>
      <c r="AC280" s="20">
        <v>7.2</v>
      </c>
      <c r="AD280" s="20">
        <v>5.2</v>
      </c>
      <c r="AE280" s="20">
        <v>1.4</v>
      </c>
    </row>
    <row r="281" spans="1:31" ht="14.1" customHeight="1" x14ac:dyDescent="0.3">
      <c r="A281" s="7" t="s">
        <v>375</v>
      </c>
      <c r="B281" s="20">
        <v>7.9</v>
      </c>
      <c r="C281" s="20">
        <v>10</v>
      </c>
      <c r="D281" s="20">
        <v>5.7</v>
      </c>
      <c r="E281" s="20">
        <v>10.1</v>
      </c>
      <c r="F281" s="20">
        <v>15.6</v>
      </c>
      <c r="G281" s="20">
        <v>15.7</v>
      </c>
      <c r="H281" s="20">
        <v>16.100000000000001</v>
      </c>
      <c r="I281" s="20">
        <v>26</v>
      </c>
      <c r="J281" s="20">
        <v>19</v>
      </c>
      <c r="K281" s="20">
        <v>15.1</v>
      </c>
      <c r="L281" s="20">
        <v>18.899999999999999</v>
      </c>
      <c r="M281" s="20">
        <v>15.8</v>
      </c>
      <c r="N281" s="20">
        <v>15.2</v>
      </c>
      <c r="O281" s="20">
        <v>17.5</v>
      </c>
      <c r="P281" s="20">
        <v>15.9</v>
      </c>
      <c r="Q281" s="20">
        <v>20.399999999999999</v>
      </c>
      <c r="R281" s="20">
        <v>15.4</v>
      </c>
      <c r="S281" s="20">
        <v>23.6</v>
      </c>
      <c r="T281" s="20">
        <v>15.2</v>
      </c>
      <c r="U281" s="20">
        <v>21.2</v>
      </c>
      <c r="V281" s="20">
        <v>21</v>
      </c>
      <c r="W281" s="20">
        <v>15.9</v>
      </c>
      <c r="X281" s="20">
        <v>15.8</v>
      </c>
      <c r="Y281" s="20">
        <v>14.6</v>
      </c>
      <c r="Z281" s="20">
        <v>16.899999999999999</v>
      </c>
      <c r="AA281" s="20">
        <v>8.4</v>
      </c>
      <c r="AB281" s="20">
        <v>13.8</v>
      </c>
      <c r="AC281" s="20">
        <v>7.2</v>
      </c>
      <c r="AD281" s="20">
        <v>3.4</v>
      </c>
      <c r="AE281" s="20">
        <v>1.4</v>
      </c>
    </row>
    <row r="282" spans="1:31" ht="14.1" customHeight="1" x14ac:dyDescent="0.3">
      <c r="A282" s="7" t="s">
        <v>376</v>
      </c>
      <c r="B282" s="20">
        <v>7.5</v>
      </c>
      <c r="C282" s="20">
        <v>9.3000000000000007</v>
      </c>
      <c r="D282" s="20">
        <v>5.6000000000000014</v>
      </c>
      <c r="E282" s="20">
        <v>10.9</v>
      </c>
      <c r="F282" s="20">
        <v>13.9</v>
      </c>
      <c r="G282" s="20">
        <v>15.8</v>
      </c>
      <c r="H282" s="20">
        <v>14.6</v>
      </c>
      <c r="I282" s="20">
        <v>19.399999999999999</v>
      </c>
      <c r="J282" s="20">
        <v>16.8</v>
      </c>
      <c r="K282" s="20">
        <v>13</v>
      </c>
      <c r="L282" s="20">
        <v>17.8</v>
      </c>
      <c r="M282" s="20">
        <v>15.4</v>
      </c>
      <c r="N282" s="20">
        <v>14</v>
      </c>
      <c r="O282" s="20">
        <v>18.100000000000001</v>
      </c>
      <c r="P282" s="20">
        <v>15.5</v>
      </c>
      <c r="Q282" s="20">
        <v>18.899999999999999</v>
      </c>
      <c r="R282" s="20">
        <v>16.600000000000001</v>
      </c>
      <c r="S282" s="20">
        <v>21.1</v>
      </c>
      <c r="T282" s="20">
        <v>15.2</v>
      </c>
      <c r="U282" s="20">
        <v>19.399999999999999</v>
      </c>
      <c r="V282" s="20">
        <v>20.2</v>
      </c>
      <c r="W282" s="20">
        <v>14.5</v>
      </c>
      <c r="X282" s="20">
        <v>13</v>
      </c>
      <c r="Y282" s="20">
        <v>13.6</v>
      </c>
      <c r="Z282" s="20">
        <v>15.9</v>
      </c>
      <c r="AA282" s="20">
        <v>7</v>
      </c>
      <c r="AB282" s="20">
        <v>10.4</v>
      </c>
      <c r="AC282" s="20">
        <v>6.8000000000000007</v>
      </c>
      <c r="AD282" s="20">
        <v>2.8</v>
      </c>
      <c r="AE282" s="20">
        <v>1</v>
      </c>
    </row>
    <row r="283" spans="1:31" ht="14.1" customHeight="1" x14ac:dyDescent="0.3">
      <c r="A283" s="7" t="s">
        <v>377</v>
      </c>
      <c r="B283" s="20">
        <v>8</v>
      </c>
      <c r="C283" s="20">
        <v>8.2000000000000011</v>
      </c>
      <c r="D283" s="20">
        <v>5.1000000000000014</v>
      </c>
      <c r="E283" s="20">
        <v>11.2</v>
      </c>
      <c r="F283" s="20">
        <v>12.7</v>
      </c>
      <c r="G283" s="20">
        <v>14.4</v>
      </c>
      <c r="H283" s="20">
        <v>12</v>
      </c>
      <c r="I283" s="20">
        <v>16.3</v>
      </c>
      <c r="J283" s="20">
        <v>13.9</v>
      </c>
      <c r="K283" s="20">
        <v>12.7</v>
      </c>
      <c r="L283" s="20">
        <v>16.8</v>
      </c>
      <c r="M283" s="20">
        <v>12.3</v>
      </c>
      <c r="N283" s="20">
        <v>13.6</v>
      </c>
      <c r="O283" s="20">
        <v>16.399999999999999</v>
      </c>
      <c r="P283" s="20">
        <v>15</v>
      </c>
      <c r="Q283" s="20">
        <v>16.2</v>
      </c>
      <c r="R283" s="20">
        <v>14.2</v>
      </c>
      <c r="S283" s="20">
        <v>20.2</v>
      </c>
      <c r="T283" s="20">
        <v>12.6</v>
      </c>
      <c r="U283" s="20">
        <v>18.8</v>
      </c>
      <c r="V283" s="20">
        <v>16.600000000000001</v>
      </c>
      <c r="W283" s="20">
        <v>13</v>
      </c>
      <c r="X283" s="20">
        <v>12.9</v>
      </c>
      <c r="Y283" s="20">
        <v>13</v>
      </c>
      <c r="Z283" s="20">
        <v>11.9</v>
      </c>
      <c r="AA283" s="20">
        <v>6.4</v>
      </c>
      <c r="AB283" s="20">
        <v>10.4</v>
      </c>
      <c r="AC283" s="20">
        <v>5.2</v>
      </c>
      <c r="AD283" s="20">
        <v>2.7</v>
      </c>
      <c r="AE283" s="20">
        <v>1</v>
      </c>
    </row>
    <row r="284" spans="1:31" ht="14.1" customHeight="1" x14ac:dyDescent="0.3">
      <c r="A284" s="7" t="s">
        <v>378</v>
      </c>
      <c r="B284" s="20">
        <v>7.2</v>
      </c>
      <c r="C284" s="20">
        <v>8.7000000000000011</v>
      </c>
      <c r="D284" s="20">
        <v>4.1000000000000014</v>
      </c>
      <c r="E284" s="20">
        <v>10.4</v>
      </c>
      <c r="F284" s="20">
        <v>12.1</v>
      </c>
      <c r="G284" s="20">
        <v>12.4</v>
      </c>
      <c r="H284" s="20">
        <v>11.8</v>
      </c>
      <c r="I284" s="20">
        <v>17</v>
      </c>
      <c r="J284" s="20">
        <v>16.2</v>
      </c>
      <c r="K284" s="20">
        <v>12.3</v>
      </c>
      <c r="L284" s="20">
        <v>13.9</v>
      </c>
      <c r="M284" s="20">
        <v>10.9</v>
      </c>
      <c r="N284" s="20">
        <v>10.3</v>
      </c>
      <c r="O284" s="20">
        <v>14.6</v>
      </c>
      <c r="P284" s="20">
        <v>12.5</v>
      </c>
      <c r="Q284" s="20">
        <v>15</v>
      </c>
      <c r="R284" s="20">
        <v>12.6</v>
      </c>
      <c r="S284" s="20">
        <v>20.2</v>
      </c>
      <c r="T284" s="20">
        <v>11</v>
      </c>
      <c r="U284" s="20">
        <v>18.399999999999999</v>
      </c>
      <c r="V284" s="20">
        <v>14.6</v>
      </c>
      <c r="W284" s="20">
        <v>12.7</v>
      </c>
      <c r="X284" s="20">
        <v>11.1</v>
      </c>
      <c r="Y284" s="20">
        <v>11.8</v>
      </c>
      <c r="Z284" s="20">
        <v>10.5</v>
      </c>
      <c r="AA284" s="20">
        <v>6</v>
      </c>
      <c r="AB284" s="20">
        <v>9.9</v>
      </c>
      <c r="AC284" s="20">
        <v>5.2</v>
      </c>
      <c r="AD284" s="20">
        <v>2.2000000000000002</v>
      </c>
      <c r="AE284" s="20">
        <v>1</v>
      </c>
    </row>
    <row r="285" spans="1:31" ht="14.1" customHeight="1" x14ac:dyDescent="0.3">
      <c r="A285" s="7" t="s">
        <v>379</v>
      </c>
      <c r="B285" s="20">
        <v>7.2</v>
      </c>
      <c r="C285" s="20">
        <v>9.7000000000000011</v>
      </c>
      <c r="D285" s="20">
        <v>4.1000000000000014</v>
      </c>
      <c r="E285" s="20">
        <v>10.4</v>
      </c>
      <c r="F285" s="20">
        <v>10.7</v>
      </c>
      <c r="G285" s="20">
        <v>11.8</v>
      </c>
      <c r="H285" s="20">
        <v>11.3</v>
      </c>
      <c r="I285" s="20">
        <v>16</v>
      </c>
      <c r="J285" s="20">
        <v>15.4</v>
      </c>
      <c r="K285" s="20">
        <v>11.7</v>
      </c>
      <c r="L285" s="20">
        <v>11.5</v>
      </c>
      <c r="M285" s="20">
        <v>10.5</v>
      </c>
      <c r="N285" s="20">
        <v>9.1</v>
      </c>
      <c r="O285" s="20">
        <v>12.8</v>
      </c>
      <c r="P285" s="20">
        <v>11.9</v>
      </c>
      <c r="Q285" s="20">
        <v>13.1</v>
      </c>
      <c r="R285" s="20">
        <v>11.8</v>
      </c>
      <c r="S285" s="20">
        <v>19.5</v>
      </c>
      <c r="T285" s="20">
        <v>8.6</v>
      </c>
      <c r="U285" s="20">
        <v>18</v>
      </c>
      <c r="V285" s="20">
        <v>11.8</v>
      </c>
      <c r="W285" s="20">
        <v>11</v>
      </c>
      <c r="X285" s="20">
        <v>8.1</v>
      </c>
      <c r="Y285" s="20">
        <v>10.4</v>
      </c>
      <c r="Z285" s="20">
        <v>7.2</v>
      </c>
      <c r="AA285" s="20">
        <v>4.8000000000000007</v>
      </c>
      <c r="AB285" s="20">
        <v>8.7000000000000011</v>
      </c>
      <c r="AC285" s="20">
        <v>5.8000000000000007</v>
      </c>
      <c r="AD285" s="20">
        <v>2.1</v>
      </c>
      <c r="AE285" s="20">
        <v>0.4</v>
      </c>
    </row>
    <row r="286" spans="1:31" ht="14.1" customHeight="1" x14ac:dyDescent="0.3">
      <c r="A286" s="7" t="s">
        <v>380</v>
      </c>
      <c r="B286" s="20">
        <v>7.1000000000000014</v>
      </c>
      <c r="C286" s="20">
        <v>9</v>
      </c>
      <c r="D286" s="20">
        <v>4.1000000000000014</v>
      </c>
      <c r="E286" s="20">
        <v>11.8</v>
      </c>
      <c r="F286" s="20">
        <v>10.7</v>
      </c>
      <c r="G286" s="20">
        <v>10.4</v>
      </c>
      <c r="H286" s="20">
        <v>10.9</v>
      </c>
      <c r="I286" s="20">
        <v>15.1</v>
      </c>
      <c r="J286" s="20">
        <v>13.8</v>
      </c>
      <c r="K286" s="20">
        <v>11.7</v>
      </c>
      <c r="L286" s="20">
        <v>12</v>
      </c>
      <c r="M286" s="20">
        <v>11.5</v>
      </c>
      <c r="N286" s="20">
        <v>7.5</v>
      </c>
      <c r="O286" s="20">
        <v>12.7</v>
      </c>
      <c r="P286" s="20">
        <v>10.9</v>
      </c>
      <c r="Q286" s="20">
        <v>11.8</v>
      </c>
      <c r="R286" s="20">
        <v>11</v>
      </c>
      <c r="S286" s="20">
        <v>17</v>
      </c>
      <c r="T286" s="20">
        <v>7.6000000000000014</v>
      </c>
      <c r="U286" s="20">
        <v>15.4</v>
      </c>
      <c r="V286" s="20">
        <v>8.8000000000000007</v>
      </c>
      <c r="W286" s="20">
        <v>11</v>
      </c>
      <c r="X286" s="20">
        <v>8.1</v>
      </c>
      <c r="Y286" s="20">
        <v>8.1</v>
      </c>
      <c r="Z286" s="20">
        <v>6.6000000000000014</v>
      </c>
      <c r="AA286" s="20">
        <v>4.8000000000000007</v>
      </c>
      <c r="AB286" s="20">
        <v>6.4</v>
      </c>
      <c r="AC286" s="20">
        <v>5.4</v>
      </c>
      <c r="AD286" s="20">
        <v>2.1</v>
      </c>
      <c r="AE286" s="20">
        <v>0</v>
      </c>
    </row>
    <row r="287" spans="1:31" ht="14.1" customHeight="1" x14ac:dyDescent="0.3">
      <c r="A287" s="7" t="s">
        <v>381</v>
      </c>
      <c r="B287" s="20">
        <v>7.1000000000000014</v>
      </c>
      <c r="C287" s="20">
        <v>8.6</v>
      </c>
      <c r="D287" s="20">
        <v>4.1000000000000014</v>
      </c>
      <c r="E287" s="20">
        <v>11.8</v>
      </c>
      <c r="F287" s="20">
        <v>10.7</v>
      </c>
      <c r="G287" s="20">
        <v>9.8000000000000007</v>
      </c>
      <c r="H287" s="20">
        <v>10.9</v>
      </c>
      <c r="I287" s="20">
        <v>13</v>
      </c>
      <c r="J287" s="20">
        <v>13</v>
      </c>
      <c r="K287" s="20">
        <v>11.4</v>
      </c>
      <c r="L287" s="20">
        <v>10.8</v>
      </c>
      <c r="M287" s="20">
        <v>11.9</v>
      </c>
      <c r="N287" s="20">
        <v>6.5</v>
      </c>
      <c r="O287" s="20">
        <v>12.7</v>
      </c>
      <c r="P287" s="20">
        <v>10.5</v>
      </c>
      <c r="Q287" s="20">
        <v>12.4</v>
      </c>
      <c r="R287" s="20">
        <v>9.8000000000000007</v>
      </c>
      <c r="S287" s="20">
        <v>16.100000000000001</v>
      </c>
      <c r="T287" s="20">
        <v>7.6000000000000014</v>
      </c>
      <c r="U287" s="20">
        <v>16</v>
      </c>
      <c r="V287" s="20">
        <v>8</v>
      </c>
      <c r="W287" s="20">
        <v>11</v>
      </c>
      <c r="X287" s="20">
        <v>7.5</v>
      </c>
      <c r="Y287" s="20">
        <v>8.1</v>
      </c>
      <c r="Z287" s="20">
        <v>6.6000000000000014</v>
      </c>
      <c r="AA287" s="20">
        <v>4.8000000000000007</v>
      </c>
      <c r="AB287" s="20">
        <v>6.4</v>
      </c>
      <c r="AC287" s="20">
        <v>5.4</v>
      </c>
      <c r="AD287" s="20">
        <v>2.4</v>
      </c>
      <c r="AE287" s="20">
        <v>0</v>
      </c>
    </row>
    <row r="288" spans="1:31" ht="14.1" customHeight="1" x14ac:dyDescent="0.3">
      <c r="A288" s="7" t="s">
        <v>382</v>
      </c>
      <c r="B288" s="20">
        <v>7.1000000000000014</v>
      </c>
      <c r="C288" s="20">
        <v>8</v>
      </c>
      <c r="D288" s="20">
        <v>4.1000000000000014</v>
      </c>
      <c r="E288" s="20">
        <v>15.1</v>
      </c>
      <c r="F288" s="20">
        <v>10.7</v>
      </c>
      <c r="G288" s="20">
        <v>9.8000000000000007</v>
      </c>
      <c r="H288" s="20">
        <v>10.9</v>
      </c>
      <c r="I288" s="20">
        <v>14</v>
      </c>
      <c r="J288" s="20">
        <v>13</v>
      </c>
      <c r="K288" s="20">
        <v>12.3</v>
      </c>
      <c r="L288" s="20">
        <v>9.6000000000000014</v>
      </c>
      <c r="M288" s="20">
        <v>11.5</v>
      </c>
      <c r="N288" s="20">
        <v>6.5</v>
      </c>
      <c r="O288" s="20">
        <v>12.7</v>
      </c>
      <c r="P288" s="20">
        <v>9.6000000000000014</v>
      </c>
      <c r="Q288" s="20">
        <v>13.6</v>
      </c>
      <c r="R288" s="20">
        <v>9.2000000000000011</v>
      </c>
      <c r="S288" s="20">
        <v>15.3</v>
      </c>
      <c r="T288" s="20">
        <v>7.6000000000000014</v>
      </c>
      <c r="U288" s="20">
        <v>15</v>
      </c>
      <c r="V288" s="20">
        <v>8.4</v>
      </c>
      <c r="W288" s="20">
        <v>11</v>
      </c>
      <c r="X288" s="20">
        <v>7.1000000000000014</v>
      </c>
      <c r="Y288" s="20">
        <v>8.9</v>
      </c>
      <c r="Z288" s="20">
        <v>8.5</v>
      </c>
      <c r="AA288" s="20">
        <v>4.8000000000000007</v>
      </c>
      <c r="AB288" s="20">
        <v>6.4</v>
      </c>
      <c r="AC288" s="20">
        <v>5.4</v>
      </c>
      <c r="AD288" s="20">
        <v>2.4</v>
      </c>
      <c r="AE288" s="20">
        <v>0</v>
      </c>
    </row>
    <row r="289" spans="1:31" ht="14.1" customHeight="1" x14ac:dyDescent="0.3">
      <c r="A289" s="7" t="s">
        <v>383</v>
      </c>
      <c r="B289" s="20">
        <v>7.1000000000000014</v>
      </c>
      <c r="C289" s="20">
        <v>6.6000000000000014</v>
      </c>
      <c r="D289" s="20">
        <v>4.1000000000000014</v>
      </c>
      <c r="E289" s="20">
        <v>16.3</v>
      </c>
      <c r="F289" s="20">
        <v>9</v>
      </c>
      <c r="G289" s="20">
        <v>9</v>
      </c>
      <c r="H289" s="20">
        <v>10.3</v>
      </c>
      <c r="I289" s="20">
        <v>13.4</v>
      </c>
      <c r="J289" s="20">
        <v>11.4</v>
      </c>
      <c r="K289" s="20">
        <v>12.7</v>
      </c>
      <c r="L289" s="20">
        <v>9.8000000000000007</v>
      </c>
      <c r="M289" s="20">
        <v>11.5</v>
      </c>
      <c r="N289" s="20">
        <v>6.5</v>
      </c>
      <c r="O289" s="20">
        <v>12.7</v>
      </c>
      <c r="P289" s="20">
        <v>10.4</v>
      </c>
      <c r="Q289" s="20">
        <v>13.6</v>
      </c>
      <c r="R289" s="20">
        <v>8.6</v>
      </c>
      <c r="S289" s="20">
        <v>14.7</v>
      </c>
      <c r="T289" s="20">
        <v>7.6000000000000014</v>
      </c>
      <c r="U289" s="20">
        <v>14.4</v>
      </c>
      <c r="V289" s="20">
        <v>8.4</v>
      </c>
      <c r="W289" s="20">
        <v>10.8</v>
      </c>
      <c r="X289" s="20">
        <v>7.1000000000000014</v>
      </c>
      <c r="Y289" s="20">
        <v>8.9</v>
      </c>
      <c r="Z289" s="20">
        <v>7.9</v>
      </c>
      <c r="AA289" s="20">
        <v>4.4000000000000004</v>
      </c>
      <c r="AB289" s="20">
        <v>6</v>
      </c>
      <c r="AC289" s="20">
        <v>5.4</v>
      </c>
      <c r="AD289" s="20">
        <v>2.4</v>
      </c>
      <c r="AE289" s="20">
        <v>0</v>
      </c>
    </row>
    <row r="290" spans="1:31" ht="14.1" customHeight="1" x14ac:dyDescent="0.3">
      <c r="A290" s="7" t="s">
        <v>384</v>
      </c>
      <c r="B290" s="20">
        <v>8</v>
      </c>
      <c r="C290" s="20">
        <v>6.2</v>
      </c>
      <c r="D290" s="20">
        <v>4.1000000000000014</v>
      </c>
      <c r="E290" s="20">
        <v>16.3</v>
      </c>
      <c r="F290" s="20">
        <v>9</v>
      </c>
      <c r="G290" s="20">
        <v>8.8000000000000007</v>
      </c>
      <c r="H290" s="20">
        <v>9.7000000000000011</v>
      </c>
      <c r="I290" s="20">
        <v>13</v>
      </c>
      <c r="J290" s="20">
        <v>10.9</v>
      </c>
      <c r="K290" s="20">
        <v>12.1</v>
      </c>
      <c r="L290" s="20">
        <v>9.8000000000000007</v>
      </c>
      <c r="M290" s="20">
        <v>11.4</v>
      </c>
      <c r="N290" s="20">
        <v>7</v>
      </c>
      <c r="O290" s="20">
        <v>12.3</v>
      </c>
      <c r="P290" s="20">
        <v>10.4</v>
      </c>
      <c r="Q290" s="20">
        <v>13.1</v>
      </c>
      <c r="R290" s="20">
        <v>9.2000000000000011</v>
      </c>
      <c r="S290" s="20">
        <v>14.7</v>
      </c>
      <c r="T290" s="20">
        <v>7.6000000000000014</v>
      </c>
      <c r="U290" s="20">
        <v>14.4</v>
      </c>
      <c r="V290" s="20">
        <v>8.4</v>
      </c>
      <c r="W290" s="20">
        <v>10.4</v>
      </c>
      <c r="X290" s="20">
        <v>7.1000000000000014</v>
      </c>
      <c r="Y290" s="20">
        <v>7.9</v>
      </c>
      <c r="Z290" s="20">
        <v>7.9</v>
      </c>
      <c r="AA290" s="20">
        <v>4.8000000000000007</v>
      </c>
      <c r="AB290" s="20">
        <v>6</v>
      </c>
      <c r="AC290" s="20">
        <v>5.4</v>
      </c>
      <c r="AD290" s="20">
        <v>2.4</v>
      </c>
      <c r="AE290" s="20">
        <v>0</v>
      </c>
    </row>
    <row r="291" spans="1:31" ht="14.1" customHeight="1" x14ac:dyDescent="0.3">
      <c r="A291" s="7" t="s">
        <v>385</v>
      </c>
      <c r="B291" s="20">
        <v>7.6000000000000014</v>
      </c>
      <c r="C291" s="20">
        <v>4.6000000000000014</v>
      </c>
      <c r="D291" s="20">
        <v>4.1000000000000014</v>
      </c>
      <c r="E291" s="20">
        <v>16.3</v>
      </c>
      <c r="F291" s="20">
        <v>8.4</v>
      </c>
      <c r="G291" s="20">
        <v>8.8000000000000007</v>
      </c>
      <c r="H291" s="20">
        <v>8.8000000000000007</v>
      </c>
      <c r="I291" s="20">
        <v>12.3</v>
      </c>
      <c r="J291" s="20">
        <v>11.2</v>
      </c>
      <c r="K291" s="20">
        <v>12.9</v>
      </c>
      <c r="L291" s="20">
        <v>9.8000000000000007</v>
      </c>
      <c r="M291" s="20">
        <v>11</v>
      </c>
      <c r="N291" s="20">
        <v>6.9</v>
      </c>
      <c r="O291" s="20">
        <v>13.3</v>
      </c>
      <c r="P291" s="20">
        <v>10.4</v>
      </c>
      <c r="Q291" s="20">
        <v>11.5</v>
      </c>
      <c r="R291" s="20">
        <v>9.2000000000000011</v>
      </c>
      <c r="S291" s="20">
        <v>14.3</v>
      </c>
      <c r="T291" s="20">
        <v>7</v>
      </c>
      <c r="U291" s="20">
        <v>13.4</v>
      </c>
      <c r="V291" s="20">
        <v>8.2000000000000011</v>
      </c>
      <c r="W291" s="20">
        <v>9.4</v>
      </c>
      <c r="X291" s="20">
        <v>6.4</v>
      </c>
      <c r="Y291" s="20">
        <v>7.5</v>
      </c>
      <c r="Z291" s="20">
        <v>5.1000000000000014</v>
      </c>
      <c r="AA291" s="20">
        <v>6.4</v>
      </c>
      <c r="AB291" s="20">
        <v>4.9000000000000004</v>
      </c>
      <c r="AC291" s="20">
        <v>5</v>
      </c>
      <c r="AD291" s="20">
        <v>1.5</v>
      </c>
      <c r="AE291" s="20">
        <v>0</v>
      </c>
    </row>
    <row r="292" spans="1:31" ht="14.1" customHeight="1" x14ac:dyDescent="0.3">
      <c r="A292" s="7" t="s">
        <v>386</v>
      </c>
      <c r="B292" s="20">
        <v>6.4</v>
      </c>
      <c r="C292" s="20">
        <v>5.1000000000000014</v>
      </c>
      <c r="D292" s="20">
        <v>4.8000000000000007</v>
      </c>
      <c r="E292" s="20">
        <v>17</v>
      </c>
      <c r="F292" s="20">
        <v>9.4</v>
      </c>
      <c r="G292" s="20">
        <v>11</v>
      </c>
      <c r="H292" s="20">
        <v>8.3000000000000007</v>
      </c>
      <c r="I292" s="20">
        <v>10.7</v>
      </c>
      <c r="J292" s="20">
        <v>9.5</v>
      </c>
      <c r="K292" s="20">
        <v>9.1</v>
      </c>
      <c r="L292" s="20">
        <v>12</v>
      </c>
      <c r="M292" s="20">
        <v>11.2</v>
      </c>
      <c r="N292" s="20">
        <v>7.3000000000000007</v>
      </c>
      <c r="O292" s="20">
        <v>9.4</v>
      </c>
      <c r="P292" s="20">
        <v>7.8000000000000007</v>
      </c>
      <c r="Q292" s="20">
        <v>12.7</v>
      </c>
      <c r="R292" s="20">
        <v>12</v>
      </c>
      <c r="S292" s="20">
        <v>14</v>
      </c>
      <c r="T292" s="20">
        <v>5</v>
      </c>
      <c r="U292" s="20">
        <v>13.2</v>
      </c>
      <c r="V292" s="20">
        <v>7</v>
      </c>
      <c r="W292" s="20">
        <v>11.4</v>
      </c>
      <c r="X292" s="20">
        <v>6.3000000000000007</v>
      </c>
      <c r="Y292" s="20">
        <v>9.1</v>
      </c>
      <c r="Z292" s="20">
        <v>5.5</v>
      </c>
      <c r="AA292" s="20">
        <v>6.8000000000000007</v>
      </c>
      <c r="AB292" s="20">
        <v>5.7</v>
      </c>
      <c r="AC292" s="20">
        <v>4.4000000000000004</v>
      </c>
      <c r="AD292" s="20">
        <v>1.5</v>
      </c>
      <c r="AE292" s="20">
        <v>0</v>
      </c>
    </row>
    <row r="293" spans="1:31" ht="14.1" customHeight="1" x14ac:dyDescent="0.3">
      <c r="A293" s="7" t="s">
        <v>387</v>
      </c>
      <c r="B293" s="20">
        <v>6.4</v>
      </c>
      <c r="C293" s="20">
        <v>5.1000000000000014</v>
      </c>
      <c r="D293" s="20">
        <v>4.8000000000000007</v>
      </c>
      <c r="E293" s="20">
        <v>17</v>
      </c>
      <c r="F293" s="20">
        <v>9</v>
      </c>
      <c r="G293" s="20">
        <v>11</v>
      </c>
      <c r="H293" s="20">
        <v>7.9</v>
      </c>
      <c r="I293" s="20">
        <v>10.7</v>
      </c>
      <c r="J293" s="20">
        <v>9.5</v>
      </c>
      <c r="K293" s="20">
        <v>9.1</v>
      </c>
      <c r="L293" s="20">
        <v>10.8</v>
      </c>
      <c r="M293" s="20">
        <v>11.2</v>
      </c>
      <c r="N293" s="20">
        <v>7.3000000000000007</v>
      </c>
      <c r="O293" s="20">
        <v>10.4</v>
      </c>
      <c r="P293" s="20">
        <v>8.3000000000000007</v>
      </c>
      <c r="Q293" s="20">
        <v>12.7</v>
      </c>
      <c r="R293" s="20">
        <v>12</v>
      </c>
      <c r="S293" s="20">
        <v>14</v>
      </c>
      <c r="T293" s="20">
        <v>5</v>
      </c>
      <c r="U293" s="20">
        <v>13.2</v>
      </c>
      <c r="V293" s="20">
        <v>7</v>
      </c>
      <c r="W293" s="20">
        <v>11.4</v>
      </c>
      <c r="X293" s="20">
        <v>6.3000000000000007</v>
      </c>
      <c r="Y293" s="20">
        <v>9.1</v>
      </c>
      <c r="Z293" s="20">
        <v>5.5</v>
      </c>
      <c r="AA293" s="20">
        <v>6.8000000000000007</v>
      </c>
      <c r="AB293" s="20">
        <v>5.7</v>
      </c>
      <c r="AC293" s="20">
        <v>4.4000000000000004</v>
      </c>
      <c r="AD293" s="20">
        <v>1.5</v>
      </c>
      <c r="AE293" s="20"/>
    </row>
    <row r="294" spans="1:31" ht="14.1" customHeight="1" x14ac:dyDescent="0.3">
      <c r="A294" s="7" t="s">
        <v>388</v>
      </c>
      <c r="B294" s="20">
        <v>5.9</v>
      </c>
      <c r="C294" s="20">
        <v>4.1000000000000014</v>
      </c>
      <c r="D294" s="20">
        <v>4.8000000000000007</v>
      </c>
      <c r="E294" s="20">
        <v>16.399999999999999</v>
      </c>
      <c r="F294" s="20">
        <v>9</v>
      </c>
      <c r="G294" s="20">
        <v>11</v>
      </c>
      <c r="H294" s="20">
        <v>7.3000000000000007</v>
      </c>
      <c r="I294" s="20">
        <v>10.7</v>
      </c>
      <c r="J294" s="20">
        <v>8.5</v>
      </c>
      <c r="K294" s="20">
        <v>9.1</v>
      </c>
      <c r="L294" s="20">
        <v>9.6000000000000014</v>
      </c>
      <c r="M294" s="20">
        <v>10.8</v>
      </c>
      <c r="N294" s="20">
        <v>7.3000000000000007</v>
      </c>
      <c r="O294" s="20">
        <v>10.4</v>
      </c>
      <c r="P294" s="20">
        <v>8.3000000000000007</v>
      </c>
      <c r="Q294" s="20">
        <v>12.7</v>
      </c>
      <c r="R294" s="20">
        <v>12</v>
      </c>
      <c r="S294" s="20">
        <v>14</v>
      </c>
      <c r="T294" s="20">
        <v>5</v>
      </c>
      <c r="U294" s="20">
        <v>13.2</v>
      </c>
      <c r="V294" s="20">
        <v>7.6000000000000014</v>
      </c>
      <c r="W294" s="20">
        <v>11.4</v>
      </c>
      <c r="X294" s="20">
        <v>6.2</v>
      </c>
      <c r="Y294" s="20">
        <v>9.1</v>
      </c>
      <c r="Z294" s="20">
        <v>5.5</v>
      </c>
      <c r="AA294" s="20">
        <v>6.8000000000000007</v>
      </c>
      <c r="AB294" s="20">
        <v>5.7</v>
      </c>
      <c r="AC294" s="20">
        <v>4.4000000000000004</v>
      </c>
      <c r="AD294" s="20">
        <v>1.5</v>
      </c>
      <c r="AE294" s="20"/>
    </row>
    <row r="295" spans="1:31" ht="14.1" customHeight="1" x14ac:dyDescent="0.3">
      <c r="A295" s="7" t="s">
        <v>389</v>
      </c>
      <c r="B295" s="20">
        <v>5.9</v>
      </c>
      <c r="C295" s="20">
        <v>4.1000000000000014</v>
      </c>
      <c r="D295" s="20">
        <v>4.8000000000000007</v>
      </c>
      <c r="E295" s="20">
        <v>16.399999999999999</v>
      </c>
      <c r="F295" s="20">
        <v>9</v>
      </c>
      <c r="G295" s="20">
        <v>11</v>
      </c>
      <c r="H295" s="20">
        <v>6.7</v>
      </c>
      <c r="I295" s="20">
        <v>10.7</v>
      </c>
      <c r="J295" s="20">
        <v>8.5</v>
      </c>
      <c r="K295" s="20">
        <v>9.1</v>
      </c>
      <c r="L295" s="20">
        <v>9.6000000000000014</v>
      </c>
      <c r="M295" s="20">
        <v>10.8</v>
      </c>
      <c r="N295" s="20">
        <v>7.3000000000000007</v>
      </c>
      <c r="O295" s="20">
        <v>10.4</v>
      </c>
      <c r="P295" s="20">
        <v>8.3000000000000007</v>
      </c>
      <c r="Q295" s="20">
        <v>12.7</v>
      </c>
      <c r="R295" s="20">
        <v>12</v>
      </c>
      <c r="S295" s="20">
        <v>14</v>
      </c>
      <c r="T295" s="20">
        <v>5</v>
      </c>
      <c r="U295" s="20">
        <v>13.2</v>
      </c>
      <c r="V295" s="20">
        <v>7.6000000000000014</v>
      </c>
      <c r="W295" s="20">
        <v>11.4</v>
      </c>
      <c r="X295" s="20">
        <v>6.2</v>
      </c>
      <c r="Y295" s="20">
        <v>8.5</v>
      </c>
      <c r="Z295" s="20">
        <v>5.5</v>
      </c>
      <c r="AA295" s="20">
        <v>6.8000000000000007</v>
      </c>
      <c r="AB295" s="20">
        <v>5.7</v>
      </c>
      <c r="AC295" s="20">
        <v>4.4000000000000004</v>
      </c>
      <c r="AD295" s="20">
        <v>1.5</v>
      </c>
      <c r="AE295" s="20"/>
    </row>
    <row r="296" spans="1:31" ht="14.1" customHeight="1" x14ac:dyDescent="0.3">
      <c r="A296" s="7" t="s">
        <v>390</v>
      </c>
      <c r="B296" s="20">
        <v>5.9</v>
      </c>
      <c r="C296" s="20">
        <v>4.1000000000000014</v>
      </c>
      <c r="D296" s="20">
        <v>4</v>
      </c>
      <c r="E296" s="20">
        <v>6</v>
      </c>
      <c r="F296" s="20">
        <v>7.1000000000000014</v>
      </c>
      <c r="G296" s="20">
        <v>9.7000000000000011</v>
      </c>
      <c r="H296" s="20">
        <v>6.2</v>
      </c>
      <c r="I296" s="20">
        <v>10.7</v>
      </c>
      <c r="J296" s="20">
        <v>8.5</v>
      </c>
      <c r="K296" s="20">
        <v>8.3000000000000007</v>
      </c>
      <c r="L296" s="20">
        <v>9.6000000000000014</v>
      </c>
      <c r="M296" s="20">
        <v>9.6000000000000014</v>
      </c>
      <c r="N296" s="20">
        <v>7.3000000000000007</v>
      </c>
      <c r="O296" s="20">
        <v>10.4</v>
      </c>
      <c r="P296" s="20">
        <v>8.3000000000000007</v>
      </c>
      <c r="Q296" s="20">
        <v>12.7</v>
      </c>
      <c r="R296" s="20">
        <v>12</v>
      </c>
      <c r="S296" s="20">
        <v>14</v>
      </c>
      <c r="T296" s="20">
        <v>5</v>
      </c>
      <c r="U296" s="20">
        <v>13.2</v>
      </c>
      <c r="V296" s="20">
        <v>7.6000000000000014</v>
      </c>
      <c r="W296" s="20">
        <v>11</v>
      </c>
      <c r="X296" s="20">
        <v>6.2</v>
      </c>
      <c r="Y296" s="20">
        <v>8.5</v>
      </c>
      <c r="Z296" s="20">
        <v>5.4</v>
      </c>
      <c r="AA296" s="20">
        <v>6.8000000000000007</v>
      </c>
      <c r="AB296" s="20">
        <v>5.7</v>
      </c>
      <c r="AC296" s="20">
        <v>4.4000000000000004</v>
      </c>
      <c r="AD296" s="20">
        <v>1.5</v>
      </c>
      <c r="AE296" s="20"/>
    </row>
    <row r="297" spans="1:31" ht="14.1" customHeight="1" x14ac:dyDescent="0.3">
      <c r="A297" s="7" t="s">
        <v>391</v>
      </c>
      <c r="B297" s="20">
        <v>5.9</v>
      </c>
      <c r="C297" s="20">
        <v>4.1000000000000014</v>
      </c>
      <c r="D297" s="20">
        <v>4</v>
      </c>
      <c r="E297" s="20">
        <v>6</v>
      </c>
      <c r="F297" s="20">
        <v>7.1000000000000014</v>
      </c>
      <c r="G297" s="20">
        <v>9.3000000000000007</v>
      </c>
      <c r="H297" s="20">
        <v>6.2</v>
      </c>
      <c r="I297" s="20">
        <v>10.7</v>
      </c>
      <c r="J297" s="20">
        <v>9.5</v>
      </c>
      <c r="K297" s="20">
        <v>8.3000000000000007</v>
      </c>
      <c r="L297" s="20">
        <v>9.6000000000000014</v>
      </c>
      <c r="M297" s="20">
        <v>9.6000000000000014</v>
      </c>
      <c r="N297" s="20">
        <v>7.3000000000000007</v>
      </c>
      <c r="O297" s="20">
        <v>10.4</v>
      </c>
      <c r="P297" s="20">
        <v>7.7</v>
      </c>
      <c r="Q297" s="20">
        <v>12.7</v>
      </c>
      <c r="R297" s="20">
        <v>11.4</v>
      </c>
      <c r="S297" s="20">
        <v>13.6</v>
      </c>
      <c r="T297" s="20">
        <v>5</v>
      </c>
      <c r="U297" s="20">
        <v>13.2</v>
      </c>
      <c r="V297" s="20">
        <v>7.6000000000000014</v>
      </c>
      <c r="W297" s="20">
        <v>11</v>
      </c>
      <c r="X297" s="20">
        <v>5.8000000000000007</v>
      </c>
      <c r="Y297" s="20">
        <v>8.5</v>
      </c>
      <c r="Z297" s="20">
        <v>5.4</v>
      </c>
      <c r="AA297" s="20">
        <v>6.8000000000000007</v>
      </c>
      <c r="AB297" s="20">
        <v>5.7</v>
      </c>
      <c r="AC297" s="20">
        <v>4</v>
      </c>
      <c r="AD297" s="20">
        <v>1.4</v>
      </c>
      <c r="AE297" s="20"/>
    </row>
    <row r="298" spans="1:31" ht="14.1" customHeight="1" x14ac:dyDescent="0.3">
      <c r="A298" s="7" t="s">
        <v>392</v>
      </c>
      <c r="B298" s="20">
        <v>5.5</v>
      </c>
      <c r="C298" s="20">
        <v>4.1000000000000014</v>
      </c>
      <c r="D298" s="20">
        <v>4</v>
      </c>
      <c r="E298" s="20">
        <v>6</v>
      </c>
      <c r="F298" s="20">
        <v>6.7</v>
      </c>
      <c r="G298" s="20">
        <v>7.9</v>
      </c>
      <c r="H298" s="20">
        <v>6.2</v>
      </c>
      <c r="I298" s="20">
        <v>9.5</v>
      </c>
      <c r="J298" s="20">
        <v>9.5</v>
      </c>
      <c r="K298" s="20">
        <v>7.9</v>
      </c>
      <c r="L298" s="20">
        <v>9</v>
      </c>
      <c r="M298" s="20">
        <v>9.6000000000000014</v>
      </c>
      <c r="N298" s="20">
        <v>7.3000000000000007</v>
      </c>
      <c r="O298" s="20">
        <v>10.4</v>
      </c>
      <c r="P298" s="20">
        <v>7.7</v>
      </c>
      <c r="Q298" s="20">
        <v>12.1</v>
      </c>
      <c r="R298" s="20">
        <v>11.4</v>
      </c>
      <c r="S298" s="20">
        <v>13.6</v>
      </c>
      <c r="T298" s="20">
        <v>5</v>
      </c>
      <c r="U298" s="20">
        <v>13.8</v>
      </c>
      <c r="V298" s="20">
        <v>7.2</v>
      </c>
      <c r="W298" s="20">
        <v>11</v>
      </c>
      <c r="X298" s="20">
        <v>5.8000000000000007</v>
      </c>
      <c r="Y298" s="20">
        <v>8.5</v>
      </c>
      <c r="Z298" s="20">
        <v>5.4</v>
      </c>
      <c r="AA298" s="20">
        <v>6.8000000000000007</v>
      </c>
      <c r="AB298" s="20">
        <v>5.7</v>
      </c>
      <c r="AC298" s="20">
        <v>4</v>
      </c>
      <c r="AD298" s="20">
        <v>1.4</v>
      </c>
      <c r="AE298" s="20"/>
    </row>
    <row r="299" spans="1:31" ht="14.1" customHeight="1" x14ac:dyDescent="0.3">
      <c r="A299" s="7" t="s">
        <v>393</v>
      </c>
      <c r="B299" s="20">
        <v>4.4000000000000004</v>
      </c>
      <c r="C299" s="20">
        <v>3.1</v>
      </c>
      <c r="D299" s="20">
        <v>3</v>
      </c>
      <c r="E299" s="20">
        <v>4.4000000000000004</v>
      </c>
      <c r="F299" s="20">
        <v>5</v>
      </c>
      <c r="G299" s="20">
        <v>6.3000000000000007</v>
      </c>
      <c r="H299" s="20">
        <v>5.2</v>
      </c>
      <c r="I299" s="20">
        <v>6.9</v>
      </c>
      <c r="J299" s="20">
        <v>7.5</v>
      </c>
      <c r="K299" s="20">
        <v>4.3</v>
      </c>
      <c r="L299" s="20">
        <v>6.1000000000000014</v>
      </c>
      <c r="M299" s="20">
        <v>6.8000000000000007</v>
      </c>
      <c r="N299" s="20">
        <v>3.6</v>
      </c>
      <c r="O299" s="20">
        <v>5.2</v>
      </c>
      <c r="P299" s="20">
        <v>5.1000000000000014</v>
      </c>
      <c r="Q299" s="20">
        <v>4.7</v>
      </c>
      <c r="R299" s="20">
        <v>7</v>
      </c>
      <c r="S299" s="20">
        <v>10.3</v>
      </c>
      <c r="T299" s="20">
        <v>3.2</v>
      </c>
      <c r="U299" s="20">
        <v>6.1000000000000014</v>
      </c>
      <c r="V299" s="20">
        <v>5.6000000000000014</v>
      </c>
      <c r="W299" s="20">
        <v>6.4</v>
      </c>
      <c r="X299" s="20">
        <v>4.2</v>
      </c>
      <c r="Y299" s="20">
        <v>2.8</v>
      </c>
      <c r="Z299" s="20">
        <v>4.8000000000000007</v>
      </c>
      <c r="AA299" s="20">
        <v>4.8000000000000007</v>
      </c>
      <c r="AB299" s="20">
        <v>5.2</v>
      </c>
      <c r="AC299" s="20">
        <v>2.4</v>
      </c>
      <c r="AD299" s="20">
        <v>0.8</v>
      </c>
      <c r="AE299" s="20"/>
    </row>
    <row r="300" spans="1:31" ht="14.1" customHeight="1" x14ac:dyDescent="0.3">
      <c r="A300" s="7" t="s">
        <v>394</v>
      </c>
      <c r="B300" s="20">
        <v>4</v>
      </c>
      <c r="C300" s="20">
        <v>1.5</v>
      </c>
      <c r="D300" s="20">
        <v>2.4</v>
      </c>
      <c r="E300" s="20">
        <v>1.4</v>
      </c>
      <c r="F300" s="20">
        <v>3</v>
      </c>
      <c r="G300" s="20">
        <v>5.1000000000000014</v>
      </c>
      <c r="H300" s="20">
        <v>4.3</v>
      </c>
      <c r="I300" s="20">
        <v>3.5</v>
      </c>
      <c r="J300" s="20">
        <v>4.6000000000000014</v>
      </c>
      <c r="K300" s="20">
        <v>4.9000000000000004</v>
      </c>
      <c r="L300" s="20">
        <v>5.5</v>
      </c>
      <c r="M300" s="20">
        <v>5.7</v>
      </c>
      <c r="N300" s="20">
        <v>3.2</v>
      </c>
      <c r="O300" s="20">
        <v>5.1000000000000014</v>
      </c>
      <c r="P300" s="20">
        <v>4.9000000000000004</v>
      </c>
      <c r="Q300" s="20">
        <v>4.3</v>
      </c>
      <c r="R300" s="20">
        <v>3.4</v>
      </c>
      <c r="S300" s="20">
        <v>7.7</v>
      </c>
      <c r="T300" s="20">
        <v>2.8</v>
      </c>
      <c r="U300" s="20">
        <v>3.8</v>
      </c>
      <c r="V300" s="20">
        <v>5.6000000000000014</v>
      </c>
      <c r="W300" s="20">
        <v>5.4</v>
      </c>
      <c r="X300" s="20">
        <v>4.2</v>
      </c>
      <c r="Y300" s="20">
        <v>2.2000000000000002</v>
      </c>
      <c r="Z300" s="20">
        <v>4.8000000000000007</v>
      </c>
      <c r="AA300" s="20">
        <v>4</v>
      </c>
      <c r="AB300" s="20">
        <v>4.8000000000000007</v>
      </c>
      <c r="AC300" s="20">
        <v>2.4</v>
      </c>
      <c r="AD300" s="20">
        <v>0.8</v>
      </c>
      <c r="AE300" s="20"/>
    </row>
    <row r="301" spans="1:31" ht="14.1" customHeight="1" x14ac:dyDescent="0.3">
      <c r="A301" s="7" t="s">
        <v>395</v>
      </c>
      <c r="B301" s="20">
        <v>2.8</v>
      </c>
      <c r="C301" s="20">
        <v>1.5</v>
      </c>
      <c r="D301" s="20">
        <v>2.4</v>
      </c>
      <c r="E301" s="20">
        <v>1.4</v>
      </c>
      <c r="F301" s="20">
        <v>2</v>
      </c>
      <c r="G301" s="20">
        <v>5.1000000000000014</v>
      </c>
      <c r="H301" s="20">
        <v>4.3</v>
      </c>
      <c r="I301" s="20">
        <v>3.5</v>
      </c>
      <c r="J301" s="20">
        <v>4.6000000000000014</v>
      </c>
      <c r="K301" s="20">
        <v>4.9000000000000004</v>
      </c>
      <c r="L301" s="20">
        <v>5.5</v>
      </c>
      <c r="M301" s="20">
        <v>5.7</v>
      </c>
      <c r="N301" s="20">
        <v>3.2</v>
      </c>
      <c r="O301" s="20">
        <v>5</v>
      </c>
      <c r="P301" s="20">
        <v>4.8000000000000007</v>
      </c>
      <c r="Q301" s="20">
        <v>3.8</v>
      </c>
      <c r="R301" s="20">
        <v>2.9</v>
      </c>
      <c r="S301" s="20">
        <v>7.7</v>
      </c>
      <c r="T301" s="20">
        <v>2.8</v>
      </c>
      <c r="U301" s="20">
        <v>3.4</v>
      </c>
      <c r="V301" s="20">
        <v>4.4000000000000004</v>
      </c>
      <c r="W301" s="20">
        <v>5.4</v>
      </c>
      <c r="X301" s="20">
        <v>3.8</v>
      </c>
      <c r="Y301" s="20">
        <v>2.2000000000000002</v>
      </c>
      <c r="Z301" s="20">
        <v>4.4000000000000004</v>
      </c>
      <c r="AA301" s="20">
        <v>4</v>
      </c>
      <c r="AB301" s="20">
        <v>4.8000000000000007</v>
      </c>
      <c r="AC301" s="20">
        <v>2.4</v>
      </c>
      <c r="AD301" s="20">
        <v>0.8</v>
      </c>
      <c r="AE301" s="20"/>
    </row>
    <row r="302" spans="1:31" ht="14.1" customHeight="1" x14ac:dyDescent="0.3">
      <c r="A302" s="7" t="s">
        <v>396</v>
      </c>
      <c r="B302" s="20">
        <v>2.2000000000000002</v>
      </c>
      <c r="C302" s="20">
        <v>1.5</v>
      </c>
      <c r="D302" s="20">
        <v>1</v>
      </c>
      <c r="E302" s="20">
        <v>1.4</v>
      </c>
      <c r="F302" s="20">
        <v>1.4</v>
      </c>
      <c r="G302" s="20">
        <v>5</v>
      </c>
      <c r="H302" s="20">
        <v>2.9</v>
      </c>
      <c r="I302" s="20">
        <v>3.5</v>
      </c>
      <c r="J302" s="20">
        <v>4.6000000000000014</v>
      </c>
      <c r="K302" s="20">
        <v>4.9000000000000004</v>
      </c>
      <c r="L302" s="20">
        <v>5.5</v>
      </c>
      <c r="M302" s="20">
        <v>5.3000000000000007</v>
      </c>
      <c r="N302" s="20">
        <v>3.2</v>
      </c>
      <c r="O302" s="20">
        <v>5</v>
      </c>
      <c r="P302" s="20">
        <v>4.8000000000000007</v>
      </c>
      <c r="Q302" s="20">
        <v>3.8</v>
      </c>
      <c r="R302" s="20">
        <v>2.9</v>
      </c>
      <c r="S302" s="20">
        <v>7.7</v>
      </c>
      <c r="T302" s="20">
        <v>2.4</v>
      </c>
      <c r="U302" s="20">
        <v>3.4</v>
      </c>
      <c r="V302" s="20">
        <v>4.4000000000000004</v>
      </c>
      <c r="W302" s="20">
        <v>5.4</v>
      </c>
      <c r="X302" s="20">
        <v>3.8</v>
      </c>
      <c r="Y302" s="20">
        <v>2.2000000000000002</v>
      </c>
      <c r="Z302" s="20">
        <v>4</v>
      </c>
      <c r="AA302" s="20">
        <v>4</v>
      </c>
      <c r="AB302" s="20">
        <v>4.4000000000000004</v>
      </c>
      <c r="AC302" s="20">
        <v>2.4</v>
      </c>
      <c r="AD302" s="20">
        <v>0.8</v>
      </c>
      <c r="AE302" s="20"/>
    </row>
    <row r="303" spans="1:31" ht="14.1" customHeight="1" x14ac:dyDescent="0.3">
      <c r="A303" s="7" t="s">
        <v>397</v>
      </c>
      <c r="B303" s="20">
        <v>2.2000000000000002</v>
      </c>
      <c r="C303" s="20">
        <v>1.5</v>
      </c>
      <c r="D303" s="20">
        <v>0.4</v>
      </c>
      <c r="E303" s="20">
        <v>1.4</v>
      </c>
      <c r="F303" s="20">
        <v>1</v>
      </c>
      <c r="G303" s="20">
        <v>4.2</v>
      </c>
      <c r="H303" s="20">
        <v>2.8</v>
      </c>
      <c r="I303" s="20">
        <v>3.1</v>
      </c>
      <c r="J303" s="20">
        <v>4.6000000000000014</v>
      </c>
      <c r="K303" s="20">
        <v>3.5</v>
      </c>
      <c r="L303" s="20">
        <v>4.5</v>
      </c>
      <c r="M303" s="20">
        <v>4.9000000000000004</v>
      </c>
      <c r="N303" s="20">
        <v>2.8</v>
      </c>
      <c r="O303" s="20">
        <v>4.4000000000000004</v>
      </c>
      <c r="P303" s="20">
        <v>4</v>
      </c>
      <c r="Q303" s="20">
        <v>3.8</v>
      </c>
      <c r="R303" s="20">
        <v>2.9</v>
      </c>
      <c r="S303" s="20">
        <v>6.9</v>
      </c>
      <c r="T303" s="20">
        <v>2.4</v>
      </c>
      <c r="U303" s="20">
        <v>3.4</v>
      </c>
      <c r="V303" s="20">
        <v>4</v>
      </c>
      <c r="W303" s="20">
        <v>4</v>
      </c>
      <c r="X303" s="20">
        <v>3.8</v>
      </c>
      <c r="Y303" s="20">
        <v>2.2000000000000002</v>
      </c>
      <c r="Z303" s="20">
        <v>2.8</v>
      </c>
      <c r="AA303" s="20">
        <v>3</v>
      </c>
      <c r="AB303" s="20">
        <v>3.6</v>
      </c>
      <c r="AC303" s="20">
        <v>2.4</v>
      </c>
      <c r="AD303" s="20">
        <v>0.4</v>
      </c>
      <c r="AE303" s="20"/>
    </row>
    <row r="304" spans="1:31" ht="14.1" customHeight="1" x14ac:dyDescent="0.3">
      <c r="A304" s="7" t="s">
        <v>398</v>
      </c>
      <c r="B304" s="20">
        <v>2.2000000000000002</v>
      </c>
      <c r="C304" s="20">
        <v>1.5</v>
      </c>
      <c r="D304" s="20">
        <v>0.4</v>
      </c>
      <c r="E304" s="20">
        <v>1.4</v>
      </c>
      <c r="F304" s="20">
        <v>1</v>
      </c>
      <c r="G304" s="20">
        <v>4.2</v>
      </c>
      <c r="H304" s="20">
        <v>2.8</v>
      </c>
      <c r="I304" s="20">
        <v>3</v>
      </c>
      <c r="J304" s="20">
        <v>3.8</v>
      </c>
      <c r="K304" s="20">
        <v>3.5</v>
      </c>
      <c r="L304" s="20">
        <v>4.5</v>
      </c>
      <c r="M304" s="20">
        <v>4.9000000000000004</v>
      </c>
      <c r="N304" s="20">
        <v>2.8</v>
      </c>
      <c r="O304" s="20">
        <v>4.4000000000000004</v>
      </c>
      <c r="P304" s="20">
        <v>4</v>
      </c>
      <c r="Q304" s="20">
        <v>2.8</v>
      </c>
      <c r="R304" s="20">
        <v>2.4</v>
      </c>
      <c r="S304" s="20">
        <v>4.5</v>
      </c>
      <c r="T304" s="20">
        <v>1.8</v>
      </c>
      <c r="U304" s="20">
        <v>2.8</v>
      </c>
      <c r="V304" s="20">
        <v>2.8</v>
      </c>
      <c r="W304" s="20">
        <v>4</v>
      </c>
      <c r="X304" s="20">
        <v>3.2</v>
      </c>
      <c r="Y304" s="20">
        <v>2.2000000000000002</v>
      </c>
      <c r="Z304" s="20">
        <v>2.2000000000000002</v>
      </c>
      <c r="AA304" s="20">
        <v>3</v>
      </c>
      <c r="AB304" s="20">
        <v>3.6</v>
      </c>
      <c r="AC304" s="20">
        <v>2.4</v>
      </c>
      <c r="AD304" s="20">
        <v>0.4</v>
      </c>
      <c r="AE304" s="20"/>
    </row>
    <row r="305" spans="1:31" ht="14.1" customHeight="1" x14ac:dyDescent="0.3">
      <c r="A305" s="7" t="s">
        <v>399</v>
      </c>
      <c r="B305" s="20">
        <v>1.2</v>
      </c>
      <c r="C305" s="20">
        <v>1.5</v>
      </c>
      <c r="D305" s="20">
        <v>0</v>
      </c>
      <c r="E305" s="20">
        <v>1.4</v>
      </c>
      <c r="F305" s="20">
        <v>1</v>
      </c>
      <c r="G305" s="20">
        <v>2.6</v>
      </c>
      <c r="H305" s="20">
        <v>1.8</v>
      </c>
      <c r="I305" s="20">
        <v>3</v>
      </c>
      <c r="J305" s="20">
        <v>2.4</v>
      </c>
      <c r="K305" s="20">
        <v>2.4</v>
      </c>
      <c r="L305" s="20">
        <v>4</v>
      </c>
      <c r="M305" s="20">
        <v>3.9</v>
      </c>
      <c r="N305" s="20">
        <v>2</v>
      </c>
      <c r="O305" s="20">
        <v>3.2</v>
      </c>
      <c r="P305" s="20">
        <v>4</v>
      </c>
      <c r="Q305" s="20">
        <v>1</v>
      </c>
      <c r="R305" s="20">
        <v>2.4</v>
      </c>
      <c r="S305" s="20">
        <v>4</v>
      </c>
      <c r="T305" s="20">
        <v>1</v>
      </c>
      <c r="U305" s="20">
        <v>2.8</v>
      </c>
      <c r="V305" s="20">
        <v>2.6</v>
      </c>
      <c r="W305" s="20">
        <v>2.5</v>
      </c>
      <c r="X305" s="20">
        <v>3</v>
      </c>
      <c r="Y305" s="20">
        <v>1.8</v>
      </c>
      <c r="Z305" s="20">
        <v>1.4</v>
      </c>
      <c r="AA305" s="20">
        <v>2.4</v>
      </c>
      <c r="AB305" s="20">
        <v>3</v>
      </c>
      <c r="AC305" s="20">
        <v>1.8</v>
      </c>
      <c r="AD305" s="20">
        <v>0</v>
      </c>
      <c r="AE305" s="20"/>
    </row>
    <row r="306" spans="1:31" ht="14.1" customHeight="1" x14ac:dyDescent="0.3">
      <c r="A306" s="7" t="s">
        <v>400</v>
      </c>
      <c r="B306" s="20">
        <v>1.2</v>
      </c>
      <c r="C306" s="20">
        <v>0.8</v>
      </c>
      <c r="D306" s="20">
        <v>0</v>
      </c>
      <c r="E306" s="20">
        <v>1</v>
      </c>
      <c r="F306" s="20">
        <v>0</v>
      </c>
      <c r="G306" s="20">
        <v>1.8</v>
      </c>
      <c r="H306" s="20">
        <v>1.2</v>
      </c>
      <c r="I306" s="20">
        <v>2.4</v>
      </c>
      <c r="J306" s="20">
        <v>2.4</v>
      </c>
      <c r="K306" s="20">
        <v>2.4</v>
      </c>
      <c r="L306" s="20">
        <v>4</v>
      </c>
      <c r="M306" s="20">
        <v>3.2</v>
      </c>
      <c r="N306" s="20">
        <v>2</v>
      </c>
      <c r="O306" s="20">
        <v>3.2</v>
      </c>
      <c r="P306" s="20">
        <v>3.5</v>
      </c>
      <c r="Q306" s="20">
        <v>1</v>
      </c>
      <c r="R306" s="20">
        <v>1.4</v>
      </c>
      <c r="S306" s="20">
        <v>3.4</v>
      </c>
      <c r="T306" s="20">
        <v>1</v>
      </c>
      <c r="U306" s="20">
        <v>2.4</v>
      </c>
      <c r="V306" s="20">
        <v>2.6</v>
      </c>
      <c r="W306" s="20">
        <v>2.5</v>
      </c>
      <c r="X306" s="20">
        <v>2.9</v>
      </c>
      <c r="Y306" s="20">
        <v>1.8</v>
      </c>
      <c r="Z306" s="20">
        <v>1</v>
      </c>
      <c r="AA306" s="20">
        <v>2.4</v>
      </c>
      <c r="AB306" s="20">
        <v>2.6</v>
      </c>
      <c r="AC306" s="20">
        <v>1.4</v>
      </c>
      <c r="AD306" s="20">
        <v>0</v>
      </c>
      <c r="AE306" s="20"/>
    </row>
    <row r="307" spans="1:31" ht="14.1" customHeight="1" x14ac:dyDescent="0.3">
      <c r="A307" s="7" t="s">
        <v>401</v>
      </c>
      <c r="B307" s="20">
        <v>1.2</v>
      </c>
      <c r="C307" s="20">
        <v>0.8</v>
      </c>
      <c r="D307" s="20">
        <v>0</v>
      </c>
      <c r="E307" s="20">
        <v>1</v>
      </c>
      <c r="F307" s="20">
        <v>0</v>
      </c>
      <c r="G307" s="20">
        <v>1.8</v>
      </c>
      <c r="H307" s="20">
        <v>1.2</v>
      </c>
      <c r="I307" s="20">
        <v>2.4</v>
      </c>
      <c r="J307" s="20">
        <v>2.4</v>
      </c>
      <c r="K307" s="20">
        <v>2</v>
      </c>
      <c r="L307" s="20">
        <v>3</v>
      </c>
      <c r="M307" s="20">
        <v>3.2</v>
      </c>
      <c r="N307" s="20">
        <v>2</v>
      </c>
      <c r="O307" s="20">
        <v>3.2</v>
      </c>
      <c r="P307" s="20">
        <v>3.5</v>
      </c>
      <c r="Q307" s="20">
        <v>1</v>
      </c>
      <c r="R307" s="20">
        <v>1.4</v>
      </c>
      <c r="S307" s="20">
        <v>3.4</v>
      </c>
      <c r="T307" s="20">
        <v>1</v>
      </c>
      <c r="U307" s="20">
        <v>1.8</v>
      </c>
      <c r="V307" s="20">
        <v>2.6</v>
      </c>
      <c r="W307" s="20">
        <v>2.5</v>
      </c>
      <c r="X307" s="20">
        <v>2.5</v>
      </c>
      <c r="Y307" s="20">
        <v>1.4</v>
      </c>
      <c r="Z307" s="20">
        <v>1</v>
      </c>
      <c r="AA307" s="20">
        <v>2.4</v>
      </c>
      <c r="AB307" s="20">
        <v>2.6</v>
      </c>
      <c r="AC307" s="20">
        <v>1.4</v>
      </c>
      <c r="AD307" s="20">
        <v>0</v>
      </c>
      <c r="AE307" s="20"/>
    </row>
    <row r="308" spans="1:31" ht="14.1" customHeight="1" x14ac:dyDescent="0.3">
      <c r="A308" s="7" t="s">
        <v>402</v>
      </c>
      <c r="B308" s="20">
        <v>1.2</v>
      </c>
      <c r="C308" s="20">
        <v>0.8</v>
      </c>
      <c r="D308" s="20">
        <v>0</v>
      </c>
      <c r="E308" s="20">
        <v>1</v>
      </c>
      <c r="F308" s="20">
        <v>0</v>
      </c>
      <c r="G308" s="20">
        <v>1.8</v>
      </c>
      <c r="H308" s="20">
        <v>1.2</v>
      </c>
      <c r="I308" s="20">
        <v>2.4</v>
      </c>
      <c r="J308" s="20">
        <v>2.4</v>
      </c>
      <c r="K308" s="20">
        <v>1.4</v>
      </c>
      <c r="L308" s="20">
        <v>2.4</v>
      </c>
      <c r="M308" s="20">
        <v>3.2</v>
      </c>
      <c r="N308" s="20">
        <v>2</v>
      </c>
      <c r="O308" s="20">
        <v>2.6</v>
      </c>
      <c r="P308" s="20">
        <v>3.5</v>
      </c>
      <c r="Q308" s="20">
        <v>1</v>
      </c>
      <c r="R308" s="20">
        <v>1.4</v>
      </c>
      <c r="S308" s="20">
        <v>2.8</v>
      </c>
      <c r="T308" s="20">
        <v>1</v>
      </c>
      <c r="U308" s="20">
        <v>1.8</v>
      </c>
      <c r="V308" s="20">
        <v>2.6</v>
      </c>
      <c r="W308" s="20">
        <v>2.4</v>
      </c>
      <c r="X308" s="20">
        <v>2.5</v>
      </c>
      <c r="Y308" s="20">
        <v>1.4</v>
      </c>
      <c r="Z308" s="20">
        <v>1</v>
      </c>
      <c r="AA308" s="20">
        <v>2.4</v>
      </c>
      <c r="AB308" s="20">
        <v>2.6</v>
      </c>
      <c r="AC308" s="20">
        <v>1</v>
      </c>
      <c r="AD308" s="20">
        <v>0</v>
      </c>
      <c r="AE308" s="20"/>
    </row>
    <row r="309" spans="1:31" ht="14.1" customHeight="1" x14ac:dyDescent="0.3">
      <c r="A309" s="7" t="s">
        <v>403</v>
      </c>
      <c r="B309" s="20">
        <v>1.2</v>
      </c>
      <c r="C309" s="20">
        <v>0.8</v>
      </c>
      <c r="D309" s="20">
        <v>0</v>
      </c>
      <c r="E309" s="20">
        <v>1</v>
      </c>
      <c r="F309" s="20">
        <v>0</v>
      </c>
      <c r="G309" s="20">
        <v>1.8</v>
      </c>
      <c r="H309" s="20">
        <v>1.2</v>
      </c>
      <c r="I309" s="20">
        <v>2.4</v>
      </c>
      <c r="J309" s="20">
        <v>1.4</v>
      </c>
      <c r="K309" s="20">
        <v>1.4</v>
      </c>
      <c r="L309" s="20">
        <v>2.4</v>
      </c>
      <c r="M309" s="20">
        <v>2.4</v>
      </c>
      <c r="N309" s="20">
        <v>2</v>
      </c>
      <c r="O309" s="20">
        <v>2</v>
      </c>
      <c r="P309" s="20">
        <v>3.5</v>
      </c>
      <c r="Q309" s="20">
        <v>1</v>
      </c>
      <c r="R309" s="20">
        <v>1</v>
      </c>
      <c r="S309" s="20">
        <v>2.8</v>
      </c>
      <c r="T309" s="20">
        <v>1</v>
      </c>
      <c r="U309" s="20">
        <v>1.8</v>
      </c>
      <c r="V309" s="20">
        <v>2.6</v>
      </c>
      <c r="W309" s="20">
        <v>2.4</v>
      </c>
      <c r="X309" s="20">
        <v>2.5</v>
      </c>
      <c r="Y309" s="20">
        <v>1</v>
      </c>
      <c r="Z309" s="20">
        <v>1</v>
      </c>
      <c r="AA309" s="20">
        <v>1.8</v>
      </c>
      <c r="AB309" s="20">
        <v>2</v>
      </c>
      <c r="AC309" s="20">
        <v>0.4</v>
      </c>
      <c r="AD309" s="20">
        <v>0</v>
      </c>
      <c r="AE309" s="20"/>
    </row>
    <row r="310" spans="1:31" ht="14.1" customHeight="1" x14ac:dyDescent="0.3">
      <c r="A310" s="7" t="s">
        <v>404</v>
      </c>
      <c r="B310" s="20">
        <v>1.4</v>
      </c>
      <c r="C310" s="20">
        <v>0.8</v>
      </c>
      <c r="D310" s="20">
        <v>0</v>
      </c>
      <c r="E310" s="20">
        <v>1</v>
      </c>
      <c r="F310" s="20">
        <v>0</v>
      </c>
      <c r="G310" s="20">
        <v>1</v>
      </c>
      <c r="H310" s="20">
        <v>1.2</v>
      </c>
      <c r="I310" s="20">
        <v>1.4</v>
      </c>
      <c r="J310" s="20">
        <v>1.4</v>
      </c>
      <c r="K310" s="20">
        <v>0.4</v>
      </c>
      <c r="L310" s="20">
        <v>2.4</v>
      </c>
      <c r="M310" s="20">
        <v>2.4</v>
      </c>
      <c r="N310" s="20">
        <v>2</v>
      </c>
      <c r="O310" s="20">
        <v>1.5</v>
      </c>
      <c r="P310" s="20">
        <v>3.5</v>
      </c>
      <c r="Q310" s="20">
        <v>0.4</v>
      </c>
      <c r="R310" s="20">
        <v>1</v>
      </c>
      <c r="S310" s="20">
        <v>2.8</v>
      </c>
      <c r="T310" s="20">
        <v>1</v>
      </c>
      <c r="U310" s="20">
        <v>1.8</v>
      </c>
      <c r="V310" s="20">
        <v>2.6</v>
      </c>
      <c r="W310" s="20">
        <v>1.4</v>
      </c>
      <c r="X310" s="20">
        <v>1.5</v>
      </c>
      <c r="Y310" s="20">
        <v>1</v>
      </c>
      <c r="Z310" s="20">
        <v>1</v>
      </c>
      <c r="AA310" s="20">
        <v>1.8</v>
      </c>
      <c r="AB310" s="20">
        <v>2</v>
      </c>
      <c r="AC310" s="20">
        <v>0.4</v>
      </c>
      <c r="AD310" s="20">
        <v>0</v>
      </c>
      <c r="AE310" s="20"/>
    </row>
    <row r="311" spans="1:31" ht="14.1" customHeight="1" x14ac:dyDescent="0.3">
      <c r="A311" s="7" t="s">
        <v>405</v>
      </c>
      <c r="B311" s="20">
        <v>1</v>
      </c>
      <c r="C311" s="20">
        <v>0</v>
      </c>
      <c r="D311" s="20">
        <v>0</v>
      </c>
      <c r="E311" s="20">
        <v>1</v>
      </c>
      <c r="F311" s="20">
        <v>0</v>
      </c>
      <c r="G311" s="20">
        <v>1</v>
      </c>
      <c r="H311" s="20">
        <v>0.8</v>
      </c>
      <c r="I311" s="20">
        <v>0.4</v>
      </c>
      <c r="J311" s="20">
        <v>1.4</v>
      </c>
      <c r="K311" s="20">
        <v>0.4</v>
      </c>
      <c r="L311" s="20">
        <v>1.4</v>
      </c>
      <c r="M311" s="20">
        <v>2.4</v>
      </c>
      <c r="N311" s="20">
        <v>0.8</v>
      </c>
      <c r="O311" s="20">
        <v>1.5</v>
      </c>
      <c r="P311" s="20">
        <v>2.8</v>
      </c>
      <c r="Q311" s="20">
        <v>0.4</v>
      </c>
      <c r="R311" s="20">
        <v>0.4</v>
      </c>
      <c r="S311" s="20">
        <v>2.2000000000000002</v>
      </c>
      <c r="T311" s="20">
        <v>0.4</v>
      </c>
      <c r="U311" s="20">
        <v>0.9</v>
      </c>
      <c r="V311" s="20">
        <v>1.4</v>
      </c>
      <c r="W311" s="20">
        <v>0.8</v>
      </c>
      <c r="X311" s="20">
        <v>1.5</v>
      </c>
      <c r="Y311" s="20">
        <v>0.4</v>
      </c>
      <c r="Z311" s="20">
        <v>1</v>
      </c>
      <c r="AA311" s="20">
        <v>1.8</v>
      </c>
      <c r="AB311" s="20">
        <v>1.6</v>
      </c>
      <c r="AC311" s="20">
        <v>0.4</v>
      </c>
      <c r="AD311" s="20">
        <v>0</v>
      </c>
      <c r="AE311" s="20"/>
    </row>
    <row r="312" spans="1:31" ht="14.1" customHeight="1" x14ac:dyDescent="0.3">
      <c r="A312" s="7" t="s">
        <v>406</v>
      </c>
      <c r="B312" s="20">
        <v>1</v>
      </c>
      <c r="C312" s="20">
        <v>0</v>
      </c>
      <c r="D312" s="20">
        <v>0</v>
      </c>
      <c r="E312" s="20">
        <v>1</v>
      </c>
      <c r="F312" s="20">
        <v>0</v>
      </c>
      <c r="G312" s="20">
        <v>0</v>
      </c>
      <c r="H312" s="20">
        <v>0</v>
      </c>
      <c r="I312" s="20">
        <v>0</v>
      </c>
      <c r="J312" s="20">
        <v>0</v>
      </c>
      <c r="K312" s="20">
        <v>0.4</v>
      </c>
      <c r="L312" s="20">
        <v>1</v>
      </c>
      <c r="M312" s="20">
        <v>0.4</v>
      </c>
      <c r="N312" s="20">
        <v>0.4</v>
      </c>
      <c r="O312" s="20">
        <v>0.4</v>
      </c>
      <c r="P312" s="20">
        <v>0</v>
      </c>
      <c r="Q312" s="20">
        <v>0</v>
      </c>
      <c r="R312" s="20">
        <v>0.4</v>
      </c>
      <c r="S312" s="20">
        <v>0.4</v>
      </c>
      <c r="T312" s="20">
        <v>0</v>
      </c>
      <c r="U312" s="20">
        <v>0.4</v>
      </c>
      <c r="V312" s="20">
        <v>0.4</v>
      </c>
      <c r="W312" s="20">
        <v>0</v>
      </c>
      <c r="X312" s="20">
        <v>0.5</v>
      </c>
      <c r="Y312" s="20">
        <v>0</v>
      </c>
      <c r="Z312" s="20">
        <v>0.4</v>
      </c>
      <c r="AA312" s="20">
        <v>0.4</v>
      </c>
      <c r="AB312" s="20">
        <v>0.4</v>
      </c>
      <c r="AC312" s="20">
        <v>0</v>
      </c>
      <c r="AD312" s="20">
        <v>0</v>
      </c>
      <c r="AE312" s="20"/>
    </row>
    <row r="313" spans="1:31" ht="14.1" customHeight="1" x14ac:dyDescent="0.3">
      <c r="A313" s="7" t="s">
        <v>407</v>
      </c>
      <c r="B313" s="20">
        <v>0.4</v>
      </c>
      <c r="C313" s="20">
        <v>0</v>
      </c>
      <c r="D313" s="20">
        <v>0</v>
      </c>
      <c r="E313" s="20">
        <v>0.4</v>
      </c>
      <c r="F313" s="20">
        <v>0</v>
      </c>
      <c r="G313" s="20">
        <v>0</v>
      </c>
      <c r="H313" s="20">
        <v>0</v>
      </c>
      <c r="I313" s="20">
        <v>0</v>
      </c>
      <c r="J313" s="20">
        <v>0</v>
      </c>
      <c r="K313" s="20">
        <v>0.4</v>
      </c>
      <c r="L313" s="20">
        <v>1</v>
      </c>
      <c r="M313" s="20">
        <v>0.4</v>
      </c>
      <c r="N313" s="20">
        <v>0.4</v>
      </c>
      <c r="O313" s="20">
        <v>0.4</v>
      </c>
      <c r="P313" s="20">
        <v>0</v>
      </c>
      <c r="Q313" s="20">
        <v>0</v>
      </c>
      <c r="R313" s="20">
        <v>0.4</v>
      </c>
      <c r="S313" s="20">
        <v>0.4</v>
      </c>
      <c r="T313" s="20">
        <v>0</v>
      </c>
      <c r="U313" s="20">
        <v>0.4</v>
      </c>
      <c r="V313" s="20">
        <v>0.4</v>
      </c>
      <c r="W313" s="20">
        <v>0</v>
      </c>
      <c r="X313" s="20">
        <v>0</v>
      </c>
      <c r="Y313" s="20">
        <v>0</v>
      </c>
      <c r="Z313" s="20">
        <v>0.4</v>
      </c>
      <c r="AA313" s="20">
        <v>0.4</v>
      </c>
      <c r="AB313" s="20">
        <v>0.4</v>
      </c>
      <c r="AC313" s="20">
        <v>0</v>
      </c>
      <c r="AD313" s="20">
        <v>0</v>
      </c>
      <c r="AE313" s="20"/>
    </row>
    <row r="314" spans="1:31" ht="14.1" customHeight="1" x14ac:dyDescent="0.3">
      <c r="A314" s="7" t="s">
        <v>408</v>
      </c>
      <c r="B314" s="20">
        <v>0.4</v>
      </c>
      <c r="C314" s="20">
        <v>0</v>
      </c>
      <c r="D314" s="20">
        <v>0</v>
      </c>
      <c r="E314" s="20">
        <v>0.4</v>
      </c>
      <c r="F314" s="20">
        <v>0</v>
      </c>
      <c r="G314" s="20">
        <v>0</v>
      </c>
      <c r="H314" s="20">
        <v>0</v>
      </c>
      <c r="I314" s="20">
        <v>0</v>
      </c>
      <c r="J314" s="20">
        <v>0</v>
      </c>
      <c r="K314" s="20">
        <v>0</v>
      </c>
      <c r="L314" s="20">
        <v>0.4</v>
      </c>
      <c r="M314" s="20">
        <v>0.4</v>
      </c>
      <c r="N314" s="20">
        <v>0</v>
      </c>
      <c r="O314" s="20">
        <v>0.4</v>
      </c>
      <c r="P314" s="20">
        <v>0</v>
      </c>
      <c r="Q314" s="20">
        <v>0</v>
      </c>
      <c r="R314" s="20">
        <v>0.4</v>
      </c>
      <c r="S314" s="20">
        <v>0.4</v>
      </c>
      <c r="T314" s="20">
        <v>0</v>
      </c>
      <c r="U314" s="20">
        <v>0.4</v>
      </c>
      <c r="V314" s="20">
        <v>0.4</v>
      </c>
      <c r="W314" s="20">
        <v>0</v>
      </c>
      <c r="X314" s="20">
        <v>0</v>
      </c>
      <c r="Y314" s="20">
        <v>0</v>
      </c>
      <c r="Z314" s="20">
        <v>0.4</v>
      </c>
      <c r="AA314" s="20">
        <v>0.4</v>
      </c>
      <c r="AB314" s="20">
        <v>0.4</v>
      </c>
      <c r="AC314" s="20">
        <v>0</v>
      </c>
      <c r="AD314" s="20">
        <v>0</v>
      </c>
      <c r="AE314" s="20"/>
    </row>
    <row r="315" spans="1:31" ht="14.1" customHeight="1" x14ac:dyDescent="0.3">
      <c r="A315" s="7" t="s">
        <v>409</v>
      </c>
      <c r="B315" s="20">
        <v>0.4</v>
      </c>
      <c r="C315" s="20">
        <v>0</v>
      </c>
      <c r="D315" s="20">
        <v>0</v>
      </c>
      <c r="E315" s="20">
        <v>0.4</v>
      </c>
      <c r="F315" s="20">
        <v>0</v>
      </c>
      <c r="G315" s="20">
        <v>0</v>
      </c>
      <c r="H315" s="20">
        <v>0</v>
      </c>
      <c r="I315" s="20">
        <v>0</v>
      </c>
      <c r="J315" s="20">
        <v>0</v>
      </c>
      <c r="K315" s="20">
        <v>0</v>
      </c>
      <c r="L315" s="20">
        <v>0</v>
      </c>
      <c r="M315" s="20">
        <v>0</v>
      </c>
      <c r="N315" s="20">
        <v>0</v>
      </c>
      <c r="O315" s="20">
        <v>0.4</v>
      </c>
      <c r="P315" s="20">
        <v>0</v>
      </c>
      <c r="Q315" s="20">
        <v>0</v>
      </c>
      <c r="R315" s="20">
        <v>0.4</v>
      </c>
      <c r="S315" s="20">
        <v>0.4</v>
      </c>
      <c r="T315" s="20">
        <v>0</v>
      </c>
      <c r="U315" s="20">
        <v>0</v>
      </c>
      <c r="V315" s="20">
        <v>0</v>
      </c>
      <c r="W315" s="20">
        <v>0</v>
      </c>
      <c r="X315" s="20">
        <v>0</v>
      </c>
      <c r="Y315" s="20">
        <v>0</v>
      </c>
      <c r="Z315" s="20">
        <v>0</v>
      </c>
      <c r="AA315" s="20">
        <v>0.4</v>
      </c>
      <c r="AB315" s="20">
        <v>0.4</v>
      </c>
      <c r="AC315" s="20">
        <v>0</v>
      </c>
      <c r="AD315" s="20">
        <v>0</v>
      </c>
      <c r="AE315" s="20"/>
    </row>
    <row r="316" spans="1:31" ht="14.1" customHeight="1" x14ac:dyDescent="0.3">
      <c r="A316" s="69" t="s">
        <v>116</v>
      </c>
      <c r="B316" s="70">
        <f t="shared" ref="B316:AE316" si="8">MAX(B262:B315)</f>
        <v>20.2</v>
      </c>
      <c r="C316" s="70">
        <f t="shared" si="8"/>
        <v>17.2</v>
      </c>
      <c r="D316" s="70">
        <f t="shared" si="8"/>
        <v>12</v>
      </c>
      <c r="E316" s="70">
        <f t="shared" si="8"/>
        <v>17</v>
      </c>
      <c r="F316" s="70">
        <f t="shared" si="8"/>
        <v>18.7</v>
      </c>
      <c r="G316" s="70">
        <f t="shared" si="8"/>
        <v>20.8</v>
      </c>
      <c r="H316" s="70">
        <f t="shared" si="8"/>
        <v>25.4</v>
      </c>
      <c r="I316" s="70">
        <f t="shared" si="8"/>
        <v>33.5</v>
      </c>
      <c r="J316" s="70">
        <f t="shared" si="8"/>
        <v>24.2</v>
      </c>
      <c r="K316" s="70">
        <f t="shared" si="8"/>
        <v>23.6</v>
      </c>
      <c r="L316" s="70">
        <f t="shared" si="8"/>
        <v>32.799999999999997</v>
      </c>
      <c r="M316" s="70">
        <f t="shared" si="8"/>
        <v>20.6</v>
      </c>
      <c r="N316" s="70">
        <f t="shared" si="8"/>
        <v>26.4</v>
      </c>
      <c r="O316" s="70">
        <f t="shared" si="8"/>
        <v>32.700000000000003</v>
      </c>
      <c r="P316" s="70">
        <f t="shared" si="8"/>
        <v>33.799999999999997</v>
      </c>
      <c r="Q316" s="70">
        <f t="shared" si="8"/>
        <v>35.200000000000003</v>
      </c>
      <c r="R316" s="70">
        <f t="shared" si="8"/>
        <v>30.4</v>
      </c>
      <c r="S316" s="70">
        <f t="shared" si="8"/>
        <v>34.200000000000003</v>
      </c>
      <c r="T316" s="70">
        <f t="shared" si="8"/>
        <v>21.2</v>
      </c>
      <c r="U316" s="70">
        <f t="shared" si="8"/>
        <v>33.6</v>
      </c>
      <c r="V316" s="70">
        <f t="shared" si="8"/>
        <v>29.6</v>
      </c>
      <c r="W316" s="70">
        <f t="shared" si="8"/>
        <v>22.8</v>
      </c>
      <c r="X316" s="70">
        <f t="shared" si="8"/>
        <v>29.2</v>
      </c>
      <c r="Y316" s="70">
        <f t="shared" si="8"/>
        <v>28.6</v>
      </c>
      <c r="Z316" s="70">
        <f t="shared" si="8"/>
        <v>35.4</v>
      </c>
      <c r="AA316" s="70">
        <f t="shared" si="8"/>
        <v>13.4</v>
      </c>
      <c r="AB316" s="70">
        <f t="shared" si="8"/>
        <v>22.6</v>
      </c>
      <c r="AC316" s="70">
        <f t="shared" si="8"/>
        <v>11.4</v>
      </c>
      <c r="AD316" s="70">
        <f t="shared" si="8"/>
        <v>7.2</v>
      </c>
      <c r="AE316" s="70">
        <f t="shared" si="8"/>
        <v>2.8</v>
      </c>
    </row>
    <row r="317" spans="1:31" ht="14.1" customHeight="1" x14ac:dyDescent="0.3">
      <c r="A317" s="21" t="s">
        <v>117</v>
      </c>
      <c r="B317" s="23">
        <f t="shared" ref="B317:AE317" si="9">HOUR(B260)</f>
        <v>9</v>
      </c>
      <c r="C317" s="23">
        <f t="shared" si="9"/>
        <v>10</v>
      </c>
      <c r="D317" s="23">
        <f t="shared" si="9"/>
        <v>10</v>
      </c>
      <c r="E317" s="23">
        <f t="shared" si="9"/>
        <v>11</v>
      </c>
      <c r="F317" s="23">
        <f t="shared" si="9"/>
        <v>11</v>
      </c>
      <c r="G317" s="23">
        <f t="shared" si="9"/>
        <v>11</v>
      </c>
      <c r="H317" s="23">
        <f t="shared" si="9"/>
        <v>12</v>
      </c>
      <c r="I317" s="23">
        <f t="shared" si="9"/>
        <v>12</v>
      </c>
      <c r="J317" s="23">
        <f t="shared" si="9"/>
        <v>13</v>
      </c>
      <c r="K317" s="23">
        <f t="shared" si="9"/>
        <v>13</v>
      </c>
      <c r="L317" s="23">
        <f t="shared" si="9"/>
        <v>14</v>
      </c>
      <c r="M317" s="23">
        <f t="shared" si="9"/>
        <v>14</v>
      </c>
      <c r="N317" s="23">
        <f t="shared" si="9"/>
        <v>15</v>
      </c>
      <c r="O317" s="23">
        <f t="shared" si="9"/>
        <v>15</v>
      </c>
      <c r="P317" s="23">
        <f t="shared" si="9"/>
        <v>16</v>
      </c>
      <c r="Q317" s="23">
        <f t="shared" si="9"/>
        <v>16</v>
      </c>
      <c r="R317" s="23">
        <f t="shared" si="9"/>
        <v>17</v>
      </c>
      <c r="S317" s="23">
        <f t="shared" si="9"/>
        <v>17</v>
      </c>
      <c r="T317" s="23">
        <f t="shared" si="9"/>
        <v>18</v>
      </c>
      <c r="U317" s="23">
        <f t="shared" si="9"/>
        <v>19</v>
      </c>
      <c r="V317" s="23">
        <f t="shared" si="9"/>
        <v>19</v>
      </c>
      <c r="W317" s="23">
        <f t="shared" si="9"/>
        <v>20</v>
      </c>
      <c r="X317" s="23">
        <f t="shared" si="9"/>
        <v>20</v>
      </c>
      <c r="Y317" s="23">
        <f t="shared" si="9"/>
        <v>21</v>
      </c>
      <c r="Z317" s="23">
        <f t="shared" si="9"/>
        <v>21</v>
      </c>
      <c r="AA317" s="23">
        <f t="shared" si="9"/>
        <v>22</v>
      </c>
      <c r="AB317" s="23">
        <f t="shared" si="9"/>
        <v>22</v>
      </c>
      <c r="AC317" s="23">
        <f t="shared" si="9"/>
        <v>23</v>
      </c>
      <c r="AD317" s="23">
        <f t="shared" si="9"/>
        <v>23</v>
      </c>
      <c r="AE317" s="23">
        <f t="shared" si="9"/>
        <v>0</v>
      </c>
    </row>
    <row r="320" spans="1:31" ht="14.1" customHeight="1" x14ac:dyDescent="0.3">
      <c r="A320" s="15" t="s">
        <v>418</v>
      </c>
    </row>
    <row r="321" spans="1:33" ht="14.1" customHeight="1" x14ac:dyDescent="0.3">
      <c r="A321" s="16" t="s">
        <v>82</v>
      </c>
      <c r="B321" s="16">
        <v>7002</v>
      </c>
      <c r="C321" s="16">
        <v>7004</v>
      </c>
      <c r="D321" s="16">
        <v>7006</v>
      </c>
      <c r="E321" s="16">
        <v>7008</v>
      </c>
      <c r="F321" s="16">
        <v>7010</v>
      </c>
      <c r="G321" s="16">
        <v>7012</v>
      </c>
      <c r="H321" s="16">
        <v>7014</v>
      </c>
      <c r="I321" s="16">
        <v>7016</v>
      </c>
      <c r="J321" s="16">
        <v>7018</v>
      </c>
      <c r="K321" s="16">
        <v>7020</v>
      </c>
      <c r="L321" s="16">
        <v>7022</v>
      </c>
      <c r="M321" s="16">
        <v>7024</v>
      </c>
      <c r="N321" s="16">
        <v>7026</v>
      </c>
      <c r="O321" s="16">
        <v>7028</v>
      </c>
      <c r="P321" s="16">
        <v>7030</v>
      </c>
      <c r="Q321" s="16">
        <v>7032</v>
      </c>
      <c r="R321" s="16">
        <v>7034</v>
      </c>
      <c r="S321" s="16">
        <v>7036</v>
      </c>
      <c r="T321" s="16">
        <v>7038</v>
      </c>
      <c r="U321" s="16">
        <v>7040</v>
      </c>
      <c r="V321" s="16">
        <v>7042</v>
      </c>
      <c r="W321" s="16">
        <v>7044</v>
      </c>
      <c r="X321" s="16">
        <v>7046</v>
      </c>
      <c r="Y321" s="16">
        <v>7048</v>
      </c>
      <c r="Z321" s="16">
        <v>7050</v>
      </c>
      <c r="AA321" s="16">
        <v>7052</v>
      </c>
      <c r="AB321" s="16">
        <v>7054</v>
      </c>
      <c r="AC321" s="16">
        <v>7056</v>
      </c>
      <c r="AD321" s="16">
        <v>7058</v>
      </c>
      <c r="AE321" s="16">
        <v>7060</v>
      </c>
      <c r="AF321" s="16">
        <v>7062</v>
      </c>
      <c r="AG321" s="16">
        <v>7064</v>
      </c>
    </row>
    <row r="322" spans="1:33" ht="14.1" customHeight="1" x14ac:dyDescent="0.3">
      <c r="A322" s="18" t="s">
        <v>83</v>
      </c>
      <c r="B322" s="59">
        <v>0.38055555555555554</v>
      </c>
      <c r="C322" s="59">
        <v>0.40138888888888885</v>
      </c>
      <c r="D322" s="59">
        <v>0.42222222222222222</v>
      </c>
      <c r="E322" s="59">
        <v>0.44444444444444442</v>
      </c>
      <c r="F322" s="59">
        <v>0.46527777777777773</v>
      </c>
      <c r="G322" s="59">
        <v>0.4861111111111111</v>
      </c>
      <c r="H322" s="59">
        <v>0.50694444444444442</v>
      </c>
      <c r="I322" s="59">
        <v>0.52708333333333335</v>
      </c>
      <c r="J322" s="59">
        <v>0.54861111111111105</v>
      </c>
      <c r="K322" s="59">
        <v>0.57013888888888886</v>
      </c>
      <c r="L322" s="59">
        <v>0.59097222222222223</v>
      </c>
      <c r="M322" s="59">
        <v>0.6118055555555556</v>
      </c>
      <c r="N322" s="59">
        <v>0.63194444444444442</v>
      </c>
      <c r="O322" s="59">
        <v>0.65347222222222223</v>
      </c>
      <c r="P322" s="59">
        <v>0.67499999999999993</v>
      </c>
      <c r="Q322" s="59">
        <v>0.6958333333333333</v>
      </c>
      <c r="R322" s="59">
        <v>0.71666666666666667</v>
      </c>
      <c r="S322" s="59">
        <v>0.7368055555555556</v>
      </c>
      <c r="T322" s="59">
        <v>0.7583333333333333</v>
      </c>
      <c r="U322" s="59">
        <v>0.77916666666666667</v>
      </c>
      <c r="V322" s="59">
        <v>0.79999999999999993</v>
      </c>
      <c r="W322" s="59">
        <v>0.81944444444444453</v>
      </c>
      <c r="X322" s="59">
        <v>0.84027777777777779</v>
      </c>
      <c r="Y322" s="59">
        <v>0.86111111111111116</v>
      </c>
      <c r="Z322" s="59">
        <v>0.88194444444444453</v>
      </c>
      <c r="AA322" s="59">
        <v>0.90277777777777779</v>
      </c>
      <c r="AB322" s="59">
        <v>0.92361111111111116</v>
      </c>
      <c r="AC322" s="59">
        <v>0.94444444444444453</v>
      </c>
      <c r="AD322" s="59">
        <v>0.96527777777777779</v>
      </c>
      <c r="AE322" s="59">
        <v>0.98611111111111116</v>
      </c>
      <c r="AF322" s="59">
        <v>1.0069444444444444</v>
      </c>
      <c r="AG322" s="59">
        <v>1.0277777777777779</v>
      </c>
    </row>
    <row r="324" spans="1:33" ht="14.1" customHeight="1" x14ac:dyDescent="0.3">
      <c r="A324" s="7" t="s">
        <v>409</v>
      </c>
      <c r="B324" s="20">
        <v>0</v>
      </c>
      <c r="C324" s="20">
        <v>0</v>
      </c>
      <c r="D324" s="20">
        <v>0</v>
      </c>
      <c r="E324" s="20">
        <v>0.4</v>
      </c>
      <c r="F324" s="20">
        <v>0</v>
      </c>
      <c r="G324" s="20">
        <v>0.4</v>
      </c>
      <c r="H324" s="20">
        <v>0.4</v>
      </c>
      <c r="I324" s="20">
        <v>0</v>
      </c>
      <c r="J324" s="20">
        <v>0</v>
      </c>
      <c r="K324" s="20">
        <v>0.8</v>
      </c>
      <c r="L324" s="20">
        <v>0</v>
      </c>
      <c r="M324" s="20">
        <v>2</v>
      </c>
      <c r="N324" s="20">
        <v>0</v>
      </c>
      <c r="O324" s="20">
        <v>0</v>
      </c>
      <c r="P324" s="20">
        <v>0</v>
      </c>
      <c r="Q324" s="20">
        <v>0</v>
      </c>
      <c r="R324" s="20">
        <v>0.4</v>
      </c>
      <c r="S324" s="20">
        <v>0</v>
      </c>
      <c r="T324" s="20">
        <v>0</v>
      </c>
      <c r="U324" s="20">
        <v>0.4</v>
      </c>
      <c r="V324" s="20">
        <v>0</v>
      </c>
      <c r="W324" s="20">
        <v>0</v>
      </c>
      <c r="X324" s="20">
        <v>0.4</v>
      </c>
      <c r="Y324" s="20">
        <v>0</v>
      </c>
      <c r="Z324" s="20">
        <v>1</v>
      </c>
      <c r="AA324" s="20">
        <v>0</v>
      </c>
      <c r="AB324" s="20">
        <v>0</v>
      </c>
      <c r="AC324" s="20">
        <v>0</v>
      </c>
      <c r="AD324" s="20">
        <v>0</v>
      </c>
      <c r="AE324" s="20">
        <v>0</v>
      </c>
      <c r="AF324" s="20">
        <v>0</v>
      </c>
      <c r="AG324" s="20">
        <v>0</v>
      </c>
    </row>
    <row r="325" spans="1:33" ht="14.1" customHeight="1" x14ac:dyDescent="0.3">
      <c r="A325" s="7" t="s">
        <v>408</v>
      </c>
      <c r="B325" s="20">
        <v>0</v>
      </c>
      <c r="C325" s="20">
        <v>0</v>
      </c>
      <c r="D325" s="20">
        <v>0</v>
      </c>
      <c r="E325" s="20">
        <v>0.4</v>
      </c>
      <c r="F325" s="20">
        <v>0</v>
      </c>
      <c r="G325" s="20">
        <v>0.4</v>
      </c>
      <c r="H325" s="20">
        <v>0.4</v>
      </c>
      <c r="I325" s="20">
        <v>0</v>
      </c>
      <c r="J325" s="20">
        <v>0</v>
      </c>
      <c r="K325" s="20">
        <v>0.8</v>
      </c>
      <c r="L325" s="20">
        <v>0</v>
      </c>
      <c r="M325" s="20">
        <v>2</v>
      </c>
      <c r="N325" s="20">
        <v>0</v>
      </c>
      <c r="O325" s="20">
        <v>0</v>
      </c>
      <c r="P325" s="20">
        <v>0</v>
      </c>
      <c r="Q325" s="20">
        <v>0</v>
      </c>
      <c r="R325" s="20">
        <v>0.4</v>
      </c>
      <c r="S325" s="20">
        <v>0</v>
      </c>
      <c r="T325" s="20">
        <v>0</v>
      </c>
      <c r="U325" s="20">
        <v>0.4</v>
      </c>
      <c r="V325" s="20">
        <v>0</v>
      </c>
      <c r="W325" s="20">
        <v>0</v>
      </c>
      <c r="X325" s="20">
        <v>0.4</v>
      </c>
      <c r="Y325" s="20">
        <v>0</v>
      </c>
      <c r="Z325" s="20">
        <v>1</v>
      </c>
      <c r="AA325" s="20">
        <v>0</v>
      </c>
      <c r="AB325" s="20">
        <v>0</v>
      </c>
      <c r="AC325" s="20">
        <v>0</v>
      </c>
      <c r="AD325" s="20">
        <v>0</v>
      </c>
      <c r="AE325" s="20">
        <v>0</v>
      </c>
      <c r="AF325" s="20">
        <v>0</v>
      </c>
      <c r="AG325" s="20">
        <v>0</v>
      </c>
    </row>
    <row r="326" spans="1:33" ht="14.1" customHeight="1" x14ac:dyDescent="0.3">
      <c r="A326" s="7" t="s">
        <v>407</v>
      </c>
      <c r="B326" s="20">
        <v>0.8</v>
      </c>
      <c r="C326" s="20">
        <v>0</v>
      </c>
      <c r="D326" s="20">
        <v>0</v>
      </c>
      <c r="E326" s="20">
        <v>0.4</v>
      </c>
      <c r="F326" s="20">
        <v>0</v>
      </c>
      <c r="G326" s="20">
        <v>0.4</v>
      </c>
      <c r="H326" s="20">
        <v>0.4</v>
      </c>
      <c r="I326" s="20">
        <v>1</v>
      </c>
      <c r="J326" s="20">
        <v>0</v>
      </c>
      <c r="K326" s="20">
        <v>0.8</v>
      </c>
      <c r="L326" s="20">
        <v>0</v>
      </c>
      <c r="M326" s="20">
        <v>2</v>
      </c>
      <c r="N326" s="20">
        <v>0</v>
      </c>
      <c r="O326" s="20">
        <v>0</v>
      </c>
      <c r="P326" s="20">
        <v>0</v>
      </c>
      <c r="Q326" s="20">
        <v>0</v>
      </c>
      <c r="R326" s="20">
        <v>0.4</v>
      </c>
      <c r="S326" s="20">
        <v>1</v>
      </c>
      <c r="T326" s="20">
        <v>0</v>
      </c>
      <c r="U326" s="20">
        <v>0.4</v>
      </c>
      <c r="V326" s="20">
        <v>0</v>
      </c>
      <c r="W326" s="20">
        <v>0</v>
      </c>
      <c r="X326" s="20">
        <v>0.4</v>
      </c>
      <c r="Y326" s="20">
        <v>0</v>
      </c>
      <c r="Z326" s="20">
        <v>1</v>
      </c>
      <c r="AA326" s="20">
        <v>0</v>
      </c>
      <c r="AB326" s="20">
        <v>0</v>
      </c>
      <c r="AC326" s="20">
        <v>0</v>
      </c>
      <c r="AD326" s="20">
        <v>0</v>
      </c>
      <c r="AE326" s="20">
        <v>0</v>
      </c>
      <c r="AF326" s="20">
        <v>0</v>
      </c>
      <c r="AG326" s="20">
        <v>0</v>
      </c>
    </row>
    <row r="327" spans="1:33" ht="14.1" customHeight="1" x14ac:dyDescent="0.3">
      <c r="A327" s="7" t="s">
        <v>406</v>
      </c>
      <c r="B327" s="20">
        <v>0.8</v>
      </c>
      <c r="C327" s="20">
        <v>0.4</v>
      </c>
      <c r="D327" s="20">
        <v>1.8</v>
      </c>
      <c r="E327" s="20">
        <v>1.4</v>
      </c>
      <c r="F327" s="20">
        <v>1</v>
      </c>
      <c r="G327" s="20">
        <v>0.4</v>
      </c>
      <c r="H327" s="20">
        <v>1.8</v>
      </c>
      <c r="I327" s="20">
        <v>1</v>
      </c>
      <c r="J327" s="20">
        <v>2.4</v>
      </c>
      <c r="K327" s="20">
        <v>2.6</v>
      </c>
      <c r="L327" s="20">
        <v>1.4</v>
      </c>
      <c r="M327" s="20">
        <v>2.4</v>
      </c>
      <c r="N327" s="20">
        <v>1.4</v>
      </c>
      <c r="O327" s="20">
        <v>1.4</v>
      </c>
      <c r="P327" s="20">
        <v>0.4</v>
      </c>
      <c r="Q327" s="20">
        <v>0.4</v>
      </c>
      <c r="R327" s="20">
        <v>0.4</v>
      </c>
      <c r="S327" s="20">
        <v>1</v>
      </c>
      <c r="T327" s="20">
        <v>0</v>
      </c>
      <c r="U327" s="20">
        <v>1.4</v>
      </c>
      <c r="V327" s="20">
        <v>0</v>
      </c>
      <c r="W327" s="20">
        <v>1.4</v>
      </c>
      <c r="X327" s="20">
        <v>0.4</v>
      </c>
      <c r="Y327" s="20">
        <v>0.4</v>
      </c>
      <c r="Z327" s="20">
        <v>1.4</v>
      </c>
      <c r="AA327" s="20">
        <v>0.8</v>
      </c>
      <c r="AB327" s="20">
        <v>0</v>
      </c>
      <c r="AC327" s="20">
        <v>0</v>
      </c>
      <c r="AD327" s="20">
        <v>0</v>
      </c>
      <c r="AE327" s="20">
        <v>0</v>
      </c>
      <c r="AF327" s="20">
        <v>0</v>
      </c>
      <c r="AG327" s="20">
        <v>0</v>
      </c>
    </row>
    <row r="328" spans="1:33" ht="14.1" customHeight="1" x14ac:dyDescent="0.3">
      <c r="A328" s="7" t="s">
        <v>405</v>
      </c>
      <c r="B328" s="20">
        <v>1.2</v>
      </c>
      <c r="C328" s="20">
        <v>0.4</v>
      </c>
      <c r="D328" s="20">
        <v>4.4000000000000004</v>
      </c>
      <c r="E328" s="20">
        <v>1.4</v>
      </c>
      <c r="F328" s="20">
        <v>1</v>
      </c>
      <c r="G328" s="20">
        <v>0.4</v>
      </c>
      <c r="H328" s="20">
        <v>1.8</v>
      </c>
      <c r="I328" s="20">
        <v>1.4</v>
      </c>
      <c r="J328" s="20">
        <v>3</v>
      </c>
      <c r="K328" s="20">
        <v>2.6</v>
      </c>
      <c r="L328" s="20">
        <v>1.4</v>
      </c>
      <c r="M328" s="20">
        <v>3</v>
      </c>
      <c r="N328" s="20">
        <v>1.4</v>
      </c>
      <c r="O328" s="20">
        <v>2</v>
      </c>
      <c r="P328" s="20">
        <v>1</v>
      </c>
      <c r="Q328" s="20">
        <v>0.4</v>
      </c>
      <c r="R328" s="20">
        <v>0.4</v>
      </c>
      <c r="S328" s="20">
        <v>1</v>
      </c>
      <c r="T328" s="20">
        <v>1.6</v>
      </c>
      <c r="U328" s="20">
        <v>2</v>
      </c>
      <c r="V328" s="20">
        <v>0.4</v>
      </c>
      <c r="W328" s="20">
        <v>1.4</v>
      </c>
      <c r="X328" s="20">
        <v>0.4</v>
      </c>
      <c r="Y328" s="20">
        <v>0.4</v>
      </c>
      <c r="Z328" s="20">
        <v>1.4</v>
      </c>
      <c r="AA328" s="20">
        <v>0.8</v>
      </c>
      <c r="AB328" s="20">
        <v>0</v>
      </c>
      <c r="AC328" s="20">
        <v>0</v>
      </c>
      <c r="AD328" s="20">
        <v>0</v>
      </c>
      <c r="AE328" s="20">
        <v>0.4</v>
      </c>
      <c r="AF328" s="20">
        <v>0</v>
      </c>
      <c r="AG328" s="20">
        <v>0</v>
      </c>
    </row>
    <row r="329" spans="1:33" ht="14.1" customHeight="1" x14ac:dyDescent="0.3">
      <c r="A329" s="7" t="s">
        <v>404</v>
      </c>
      <c r="B329" s="20">
        <v>1.6</v>
      </c>
      <c r="C329" s="20">
        <v>1.4</v>
      </c>
      <c r="D329" s="20">
        <v>5</v>
      </c>
      <c r="E329" s="20">
        <v>2.4</v>
      </c>
      <c r="F329" s="20">
        <v>1.4</v>
      </c>
      <c r="G329" s="20">
        <v>1</v>
      </c>
      <c r="H329" s="20">
        <v>2.4</v>
      </c>
      <c r="I329" s="20">
        <v>2.4</v>
      </c>
      <c r="J329" s="20">
        <v>3</v>
      </c>
      <c r="K329" s="20">
        <v>4</v>
      </c>
      <c r="L329" s="20">
        <v>2</v>
      </c>
      <c r="M329" s="20">
        <v>3.4</v>
      </c>
      <c r="N329" s="20">
        <v>2</v>
      </c>
      <c r="O329" s="20">
        <v>2</v>
      </c>
      <c r="P329" s="20">
        <v>1</v>
      </c>
      <c r="Q329" s="20">
        <v>0.4</v>
      </c>
      <c r="R329" s="20">
        <v>0.4</v>
      </c>
      <c r="S329" s="20">
        <v>1.4</v>
      </c>
      <c r="T329" s="20">
        <v>1.6</v>
      </c>
      <c r="U329" s="20">
        <v>2.8</v>
      </c>
      <c r="V329" s="20">
        <v>0.4</v>
      </c>
      <c r="W329" s="20">
        <v>1.8</v>
      </c>
      <c r="X329" s="20">
        <v>0.4</v>
      </c>
      <c r="Y329" s="20">
        <v>0.4</v>
      </c>
      <c r="Z329" s="20">
        <v>2</v>
      </c>
      <c r="AA329" s="20">
        <v>1.2</v>
      </c>
      <c r="AB329" s="20">
        <v>0.4</v>
      </c>
      <c r="AC329" s="20">
        <v>0</v>
      </c>
      <c r="AD329" s="20">
        <v>0</v>
      </c>
      <c r="AE329" s="20">
        <v>0.4</v>
      </c>
      <c r="AF329" s="20">
        <v>0</v>
      </c>
      <c r="AG329" s="20">
        <v>0</v>
      </c>
    </row>
    <row r="330" spans="1:33" ht="14.1" customHeight="1" x14ac:dyDescent="0.3">
      <c r="A330" s="7" t="s">
        <v>403</v>
      </c>
      <c r="B330" s="20">
        <v>1.6</v>
      </c>
      <c r="C330" s="20">
        <v>1.4</v>
      </c>
      <c r="D330" s="20">
        <v>5</v>
      </c>
      <c r="E330" s="20">
        <v>2.4</v>
      </c>
      <c r="F330" s="20">
        <v>1.4</v>
      </c>
      <c r="G330" s="20">
        <v>3</v>
      </c>
      <c r="H330" s="20">
        <v>3</v>
      </c>
      <c r="I330" s="20">
        <v>2.4</v>
      </c>
      <c r="J330" s="20">
        <v>3</v>
      </c>
      <c r="K330" s="20">
        <v>4.6000000000000014</v>
      </c>
      <c r="L330" s="20">
        <v>2</v>
      </c>
      <c r="M330" s="20">
        <v>3.4</v>
      </c>
      <c r="N330" s="20">
        <v>2</v>
      </c>
      <c r="O330" s="20">
        <v>2</v>
      </c>
      <c r="P330" s="20">
        <v>1</v>
      </c>
      <c r="Q330" s="20">
        <v>0.4</v>
      </c>
      <c r="R330" s="20">
        <v>0.4</v>
      </c>
      <c r="S330" s="20">
        <v>1.4</v>
      </c>
      <c r="T330" s="20">
        <v>1.6</v>
      </c>
      <c r="U330" s="20">
        <v>2.8</v>
      </c>
      <c r="V330" s="20">
        <v>0.4</v>
      </c>
      <c r="W330" s="20">
        <v>1.8</v>
      </c>
      <c r="X330" s="20">
        <v>0.4</v>
      </c>
      <c r="Y330" s="20">
        <v>0.4</v>
      </c>
      <c r="Z330" s="20">
        <v>2</v>
      </c>
      <c r="AA330" s="20">
        <v>1.2</v>
      </c>
      <c r="AB330" s="20">
        <v>0.4</v>
      </c>
      <c r="AC330" s="20">
        <v>0</v>
      </c>
      <c r="AD330" s="20">
        <v>0</v>
      </c>
      <c r="AE330" s="20">
        <v>0.4</v>
      </c>
      <c r="AF330" s="20">
        <v>0</v>
      </c>
      <c r="AG330" s="20">
        <v>0</v>
      </c>
    </row>
    <row r="331" spans="1:33" ht="14.1" customHeight="1" x14ac:dyDescent="0.3">
      <c r="A331" s="7" t="s">
        <v>402</v>
      </c>
      <c r="B331" s="20">
        <v>2.6</v>
      </c>
      <c r="C331" s="20">
        <v>1.4</v>
      </c>
      <c r="D331" s="20">
        <v>5.4</v>
      </c>
      <c r="E331" s="20">
        <v>2.4</v>
      </c>
      <c r="F331" s="20">
        <v>1.4</v>
      </c>
      <c r="G331" s="20">
        <v>3</v>
      </c>
      <c r="H331" s="20">
        <v>3</v>
      </c>
      <c r="I331" s="20">
        <v>4</v>
      </c>
      <c r="J331" s="20">
        <v>4.4000000000000004</v>
      </c>
      <c r="K331" s="20">
        <v>4.6000000000000014</v>
      </c>
      <c r="L331" s="20">
        <v>2</v>
      </c>
      <c r="M331" s="20">
        <v>3.4</v>
      </c>
      <c r="N331" s="20">
        <v>2</v>
      </c>
      <c r="O331" s="20">
        <v>2</v>
      </c>
      <c r="P331" s="20">
        <v>1</v>
      </c>
      <c r="Q331" s="20">
        <v>1</v>
      </c>
      <c r="R331" s="20">
        <v>1</v>
      </c>
      <c r="S331" s="20">
        <v>1.4</v>
      </c>
      <c r="T331" s="20">
        <v>1.6</v>
      </c>
      <c r="U331" s="20">
        <v>2.8</v>
      </c>
      <c r="V331" s="20">
        <v>0.4</v>
      </c>
      <c r="W331" s="20">
        <v>1.8</v>
      </c>
      <c r="X331" s="20">
        <v>0.4</v>
      </c>
      <c r="Y331" s="20">
        <v>1.2</v>
      </c>
      <c r="Z331" s="20">
        <v>2</v>
      </c>
      <c r="AA331" s="20">
        <v>1.2</v>
      </c>
      <c r="AB331" s="20">
        <v>0.4</v>
      </c>
      <c r="AC331" s="20">
        <v>0</v>
      </c>
      <c r="AD331" s="20">
        <v>0</v>
      </c>
      <c r="AE331" s="20">
        <v>0.4</v>
      </c>
      <c r="AF331" s="20">
        <v>0</v>
      </c>
      <c r="AG331" s="20">
        <v>0</v>
      </c>
    </row>
    <row r="332" spans="1:33" ht="14.1" customHeight="1" x14ac:dyDescent="0.3">
      <c r="A332" s="7" t="s">
        <v>401</v>
      </c>
      <c r="B332" s="20">
        <v>2.6</v>
      </c>
      <c r="C332" s="20">
        <v>1.4</v>
      </c>
      <c r="D332" s="20">
        <v>5.4</v>
      </c>
      <c r="E332" s="20">
        <v>2.4</v>
      </c>
      <c r="F332" s="20">
        <v>1.4</v>
      </c>
      <c r="G332" s="20">
        <v>4.4000000000000004</v>
      </c>
      <c r="H332" s="20">
        <v>3.4</v>
      </c>
      <c r="I332" s="20">
        <v>4</v>
      </c>
      <c r="J332" s="20">
        <v>4.4000000000000004</v>
      </c>
      <c r="K332" s="20">
        <v>4.6000000000000014</v>
      </c>
      <c r="L332" s="20">
        <v>2.4</v>
      </c>
      <c r="M332" s="20">
        <v>3.4</v>
      </c>
      <c r="N332" s="20">
        <v>2</v>
      </c>
      <c r="O332" s="20">
        <v>2.4</v>
      </c>
      <c r="P332" s="20">
        <v>1</v>
      </c>
      <c r="Q332" s="20">
        <v>1</v>
      </c>
      <c r="R332" s="20">
        <v>1</v>
      </c>
      <c r="S332" s="20">
        <v>1.4</v>
      </c>
      <c r="T332" s="20">
        <v>1.6</v>
      </c>
      <c r="U332" s="20">
        <v>2.8</v>
      </c>
      <c r="V332" s="20">
        <v>0.4</v>
      </c>
      <c r="W332" s="20">
        <v>2.4</v>
      </c>
      <c r="X332" s="20">
        <v>2</v>
      </c>
      <c r="Y332" s="20">
        <v>3</v>
      </c>
      <c r="Z332" s="20">
        <v>2</v>
      </c>
      <c r="AA332" s="20">
        <v>1.2</v>
      </c>
      <c r="AB332" s="20">
        <v>0.4</v>
      </c>
      <c r="AC332" s="20">
        <v>0</v>
      </c>
      <c r="AD332" s="20">
        <v>0</v>
      </c>
      <c r="AE332" s="20">
        <v>0.4</v>
      </c>
      <c r="AF332" s="20">
        <v>0</v>
      </c>
      <c r="AG332" s="20">
        <v>0</v>
      </c>
    </row>
    <row r="333" spans="1:33" ht="14.1" customHeight="1" x14ac:dyDescent="0.3">
      <c r="A333" s="7" t="s">
        <v>400</v>
      </c>
      <c r="B333" s="20">
        <v>3.6</v>
      </c>
      <c r="C333" s="20">
        <v>1.4</v>
      </c>
      <c r="D333" s="20">
        <v>5.4</v>
      </c>
      <c r="E333" s="20">
        <v>2.4</v>
      </c>
      <c r="F333" s="20">
        <v>1.4</v>
      </c>
      <c r="G333" s="20">
        <v>4.4000000000000004</v>
      </c>
      <c r="H333" s="20">
        <v>4</v>
      </c>
      <c r="I333" s="20">
        <v>4</v>
      </c>
      <c r="J333" s="20">
        <v>4.4000000000000004</v>
      </c>
      <c r="K333" s="20">
        <v>4.6000000000000014</v>
      </c>
      <c r="L333" s="20">
        <v>3.8</v>
      </c>
      <c r="M333" s="20">
        <v>4</v>
      </c>
      <c r="N333" s="20">
        <v>2</v>
      </c>
      <c r="O333" s="20">
        <v>2.4</v>
      </c>
      <c r="P333" s="20">
        <v>1.4</v>
      </c>
      <c r="Q333" s="20">
        <v>1</v>
      </c>
      <c r="R333" s="20">
        <v>1.4</v>
      </c>
      <c r="S333" s="20">
        <v>2.4</v>
      </c>
      <c r="T333" s="20">
        <v>1.6</v>
      </c>
      <c r="U333" s="20">
        <v>2.8</v>
      </c>
      <c r="V333" s="20">
        <v>0.4</v>
      </c>
      <c r="W333" s="20">
        <v>2.4</v>
      </c>
      <c r="X333" s="20">
        <v>2</v>
      </c>
      <c r="Y333" s="20">
        <v>3</v>
      </c>
      <c r="Z333" s="20">
        <v>2</v>
      </c>
      <c r="AA333" s="20">
        <v>1.2</v>
      </c>
      <c r="AB333" s="20">
        <v>0.4</v>
      </c>
      <c r="AC333" s="20">
        <v>0</v>
      </c>
      <c r="AD333" s="20">
        <v>0</v>
      </c>
      <c r="AE333" s="20">
        <v>0.4</v>
      </c>
      <c r="AF333" s="20">
        <v>0</v>
      </c>
      <c r="AG333" s="20">
        <v>0</v>
      </c>
    </row>
    <row r="334" spans="1:33" ht="14.1" customHeight="1" x14ac:dyDescent="0.3">
      <c r="A334" s="7" t="s">
        <v>399</v>
      </c>
      <c r="B334" s="20">
        <v>4.2</v>
      </c>
      <c r="C334" s="20">
        <v>2.8</v>
      </c>
      <c r="D334" s="20">
        <v>8.2000000000000011</v>
      </c>
      <c r="E334" s="20">
        <v>2.8</v>
      </c>
      <c r="F334" s="20">
        <v>4</v>
      </c>
      <c r="G334" s="20">
        <v>5</v>
      </c>
      <c r="H334" s="20">
        <v>4.4000000000000004</v>
      </c>
      <c r="I334" s="20">
        <v>4.4000000000000004</v>
      </c>
      <c r="J334" s="20">
        <v>5.4</v>
      </c>
      <c r="K334" s="20">
        <v>5.2</v>
      </c>
      <c r="L334" s="20">
        <v>5.2</v>
      </c>
      <c r="M334" s="20">
        <v>4</v>
      </c>
      <c r="N334" s="20">
        <v>2.8</v>
      </c>
      <c r="O334" s="20">
        <v>3.4</v>
      </c>
      <c r="P334" s="20">
        <v>2.4</v>
      </c>
      <c r="Q334" s="20">
        <v>1</v>
      </c>
      <c r="R334" s="20">
        <v>2</v>
      </c>
      <c r="S334" s="20">
        <v>3</v>
      </c>
      <c r="T334" s="20">
        <v>1.6</v>
      </c>
      <c r="U334" s="20">
        <v>2.8</v>
      </c>
      <c r="V334" s="20">
        <v>1</v>
      </c>
      <c r="W334" s="20">
        <v>2.4</v>
      </c>
      <c r="X334" s="20">
        <v>2</v>
      </c>
      <c r="Y334" s="20">
        <v>3</v>
      </c>
      <c r="Z334" s="20">
        <v>2</v>
      </c>
      <c r="AA334" s="20">
        <v>1.2</v>
      </c>
      <c r="AB334" s="20">
        <v>1</v>
      </c>
      <c r="AC334" s="20">
        <v>0</v>
      </c>
      <c r="AD334" s="20">
        <v>0</v>
      </c>
      <c r="AE334" s="20">
        <v>0</v>
      </c>
      <c r="AF334" s="20">
        <v>0</v>
      </c>
      <c r="AG334" s="20">
        <v>0</v>
      </c>
    </row>
    <row r="335" spans="1:33" ht="14.1" customHeight="1" x14ac:dyDescent="0.3">
      <c r="A335" s="7" t="s">
        <v>398</v>
      </c>
      <c r="B335" s="20">
        <v>4.2</v>
      </c>
      <c r="C335" s="20">
        <v>2.8</v>
      </c>
      <c r="D335" s="20">
        <v>8.2000000000000011</v>
      </c>
      <c r="E335" s="20">
        <v>3.4</v>
      </c>
      <c r="F335" s="20">
        <v>4</v>
      </c>
      <c r="G335" s="20">
        <v>5</v>
      </c>
      <c r="H335" s="20">
        <v>6</v>
      </c>
      <c r="I335" s="20">
        <v>4.4000000000000004</v>
      </c>
      <c r="J335" s="20">
        <v>5.4</v>
      </c>
      <c r="K335" s="20">
        <v>5.6000000000000014</v>
      </c>
      <c r="L335" s="20">
        <v>6.6000000000000014</v>
      </c>
      <c r="M335" s="20">
        <v>4.4000000000000004</v>
      </c>
      <c r="N335" s="20">
        <v>2.8</v>
      </c>
      <c r="O335" s="20">
        <v>3</v>
      </c>
      <c r="P335" s="20">
        <v>2.4</v>
      </c>
      <c r="Q335" s="20">
        <v>1.4</v>
      </c>
      <c r="R335" s="20">
        <v>2</v>
      </c>
      <c r="S335" s="20">
        <v>4</v>
      </c>
      <c r="T335" s="20">
        <v>2.2000000000000002</v>
      </c>
      <c r="U335" s="20">
        <v>2.8</v>
      </c>
      <c r="V335" s="20">
        <v>1</v>
      </c>
      <c r="W335" s="20">
        <v>2.4</v>
      </c>
      <c r="X335" s="20">
        <v>2</v>
      </c>
      <c r="Y335" s="20">
        <v>3.4</v>
      </c>
      <c r="Z335" s="20">
        <v>1.4</v>
      </c>
      <c r="AA335" s="20">
        <v>1.2</v>
      </c>
      <c r="AB335" s="20">
        <v>1</v>
      </c>
      <c r="AC335" s="20">
        <v>0</v>
      </c>
      <c r="AD335" s="20">
        <v>0</v>
      </c>
      <c r="AE335" s="20">
        <v>0</v>
      </c>
      <c r="AF335" s="20">
        <v>0</v>
      </c>
      <c r="AG335" s="20">
        <v>0</v>
      </c>
    </row>
    <row r="336" spans="1:33" ht="14.1" customHeight="1" x14ac:dyDescent="0.3">
      <c r="A336" s="7" t="s">
        <v>397</v>
      </c>
      <c r="B336" s="20">
        <v>4.2</v>
      </c>
      <c r="C336" s="20">
        <v>3.4</v>
      </c>
      <c r="D336" s="20">
        <v>8.2000000000000011</v>
      </c>
      <c r="E336" s="20">
        <v>4</v>
      </c>
      <c r="F336" s="20">
        <v>4</v>
      </c>
      <c r="G336" s="20">
        <v>6.8000000000000007</v>
      </c>
      <c r="H336" s="20">
        <v>6.4</v>
      </c>
      <c r="I336" s="20">
        <v>5.4</v>
      </c>
      <c r="J336" s="20">
        <v>5.4</v>
      </c>
      <c r="K336" s="20">
        <v>6.2</v>
      </c>
      <c r="L336" s="20">
        <v>7.2</v>
      </c>
      <c r="M336" s="20">
        <v>4.4000000000000004</v>
      </c>
      <c r="N336" s="20">
        <v>3.4</v>
      </c>
      <c r="O336" s="20">
        <v>3.4</v>
      </c>
      <c r="P336" s="20">
        <v>2.4</v>
      </c>
      <c r="Q336" s="20">
        <v>1.4</v>
      </c>
      <c r="R336" s="20">
        <v>2.4</v>
      </c>
      <c r="S336" s="20">
        <v>4</v>
      </c>
      <c r="T336" s="20">
        <v>0.4</v>
      </c>
      <c r="U336" s="20">
        <v>2.8</v>
      </c>
      <c r="V336" s="20">
        <v>1</v>
      </c>
      <c r="W336" s="20">
        <v>3</v>
      </c>
      <c r="X336" s="20">
        <v>2.4</v>
      </c>
      <c r="Y336" s="20">
        <v>4</v>
      </c>
      <c r="Z336" s="20">
        <v>1.4</v>
      </c>
      <c r="AA336" s="20">
        <v>1.2</v>
      </c>
      <c r="AB336" s="20">
        <v>1</v>
      </c>
      <c r="AC336" s="20">
        <v>0</v>
      </c>
      <c r="AD336" s="20">
        <v>0</v>
      </c>
      <c r="AE336" s="20">
        <v>0.4</v>
      </c>
      <c r="AF336" s="20">
        <v>0</v>
      </c>
      <c r="AG336" s="20">
        <v>0</v>
      </c>
    </row>
    <row r="337" spans="1:33" ht="14.1" customHeight="1" x14ac:dyDescent="0.3">
      <c r="A337" s="7" t="s">
        <v>396</v>
      </c>
      <c r="B337" s="20">
        <v>4.2</v>
      </c>
      <c r="C337" s="20">
        <v>3.4</v>
      </c>
      <c r="D337" s="20">
        <v>8.2000000000000011</v>
      </c>
      <c r="E337" s="20">
        <v>4.4000000000000004</v>
      </c>
      <c r="F337" s="20">
        <v>4</v>
      </c>
      <c r="G337" s="20">
        <v>6.8000000000000007</v>
      </c>
      <c r="H337" s="20">
        <v>6.4</v>
      </c>
      <c r="I337" s="20">
        <v>5.4</v>
      </c>
      <c r="J337" s="20">
        <v>5.4</v>
      </c>
      <c r="K337" s="20">
        <v>6.2</v>
      </c>
      <c r="L337" s="20">
        <v>7.8000000000000007</v>
      </c>
      <c r="M337" s="20">
        <v>4.8000000000000007</v>
      </c>
      <c r="N337" s="20">
        <v>3.4</v>
      </c>
      <c r="O337" s="20">
        <v>3.4</v>
      </c>
      <c r="P337" s="20">
        <v>2.4</v>
      </c>
      <c r="Q337" s="20">
        <v>2.4</v>
      </c>
      <c r="R337" s="20">
        <v>2.4</v>
      </c>
      <c r="S337" s="20">
        <v>4</v>
      </c>
      <c r="T337" s="20">
        <v>0.4</v>
      </c>
      <c r="U337" s="20">
        <v>2.8</v>
      </c>
      <c r="V337" s="20">
        <v>1</v>
      </c>
      <c r="W337" s="20">
        <v>3.4</v>
      </c>
      <c r="X337" s="20">
        <v>2.4</v>
      </c>
      <c r="Y337" s="20">
        <v>4</v>
      </c>
      <c r="Z337" s="20">
        <v>1.4</v>
      </c>
      <c r="AA337" s="20">
        <v>1.2</v>
      </c>
      <c r="AB337" s="20">
        <v>1</v>
      </c>
      <c r="AC337" s="20">
        <v>0.4</v>
      </c>
      <c r="AD337" s="20">
        <v>0</v>
      </c>
      <c r="AE337" s="20">
        <v>0.4</v>
      </c>
      <c r="AF337" s="20">
        <v>0</v>
      </c>
      <c r="AG337" s="20">
        <v>0</v>
      </c>
    </row>
    <row r="338" spans="1:33" ht="14.1" customHeight="1" x14ac:dyDescent="0.3">
      <c r="A338" s="7" t="s">
        <v>395</v>
      </c>
      <c r="B338" s="20">
        <v>4.2</v>
      </c>
      <c r="C338" s="20">
        <v>4</v>
      </c>
      <c r="D338" s="20">
        <v>8.2000000000000011</v>
      </c>
      <c r="E338" s="20">
        <v>4.4000000000000004</v>
      </c>
      <c r="F338" s="20">
        <v>4</v>
      </c>
      <c r="G338" s="20">
        <v>6.8000000000000007</v>
      </c>
      <c r="H338" s="20">
        <v>6.4</v>
      </c>
      <c r="I338" s="20">
        <v>5.4</v>
      </c>
      <c r="J338" s="20">
        <v>5.4</v>
      </c>
      <c r="K338" s="20">
        <v>6.8000000000000007</v>
      </c>
      <c r="L338" s="20">
        <v>9.2000000000000011</v>
      </c>
      <c r="M338" s="20">
        <v>4.8000000000000007</v>
      </c>
      <c r="N338" s="20">
        <v>3.4</v>
      </c>
      <c r="O338" s="20">
        <v>3.4</v>
      </c>
      <c r="P338" s="20">
        <v>2.4</v>
      </c>
      <c r="Q338" s="20">
        <v>2.4</v>
      </c>
      <c r="R338" s="20">
        <v>3.4</v>
      </c>
      <c r="S338" s="20">
        <v>4</v>
      </c>
      <c r="T338" s="20">
        <v>0.4</v>
      </c>
      <c r="U338" s="20">
        <v>2.8</v>
      </c>
      <c r="V338" s="20">
        <v>1</v>
      </c>
      <c r="W338" s="20">
        <v>3.4</v>
      </c>
      <c r="X338" s="20">
        <v>2.4</v>
      </c>
      <c r="Y338" s="20">
        <v>4</v>
      </c>
      <c r="Z338" s="20">
        <v>1.4</v>
      </c>
      <c r="AA338" s="20">
        <v>1.2</v>
      </c>
      <c r="AB338" s="20">
        <v>1</v>
      </c>
      <c r="AC338" s="20">
        <v>0.4</v>
      </c>
      <c r="AD338" s="20">
        <v>0</v>
      </c>
      <c r="AE338" s="20">
        <v>0.4</v>
      </c>
      <c r="AF338" s="20">
        <v>0</v>
      </c>
      <c r="AG338" s="20">
        <v>0</v>
      </c>
    </row>
    <row r="339" spans="1:33" ht="14.1" customHeight="1" x14ac:dyDescent="0.3">
      <c r="A339" s="7" t="s">
        <v>394</v>
      </c>
      <c r="B339" s="20">
        <v>4.2</v>
      </c>
      <c r="C339" s="20">
        <v>4</v>
      </c>
      <c r="D339" s="20">
        <v>8.8000000000000007</v>
      </c>
      <c r="E339" s="20">
        <v>5.2</v>
      </c>
      <c r="F339" s="20">
        <v>4.8000000000000007</v>
      </c>
      <c r="G339" s="20">
        <v>6.8000000000000007</v>
      </c>
      <c r="H339" s="20">
        <v>7.2</v>
      </c>
      <c r="I339" s="20">
        <v>6</v>
      </c>
      <c r="J339" s="20">
        <v>7</v>
      </c>
      <c r="K339" s="20">
        <v>6.8000000000000007</v>
      </c>
      <c r="L339" s="20">
        <v>9.2000000000000011</v>
      </c>
      <c r="M339" s="20">
        <v>5.2</v>
      </c>
      <c r="N339" s="20">
        <v>3.4</v>
      </c>
      <c r="O339" s="20">
        <v>3.4</v>
      </c>
      <c r="P339" s="20">
        <v>5.4</v>
      </c>
      <c r="Q339" s="20">
        <v>3.8</v>
      </c>
      <c r="R339" s="20">
        <v>4.8000000000000007</v>
      </c>
      <c r="S339" s="20">
        <v>4</v>
      </c>
      <c r="T339" s="20">
        <v>0.4</v>
      </c>
      <c r="U339" s="20">
        <v>4.4000000000000004</v>
      </c>
      <c r="V339" s="20">
        <v>1</v>
      </c>
      <c r="W339" s="20">
        <v>5.4</v>
      </c>
      <c r="X339" s="20">
        <v>3</v>
      </c>
      <c r="Y339" s="20">
        <v>7</v>
      </c>
      <c r="Z339" s="20">
        <v>1.4</v>
      </c>
      <c r="AA339" s="20">
        <v>1.2</v>
      </c>
      <c r="AB339" s="20">
        <v>1</v>
      </c>
      <c r="AC339" s="20">
        <v>0.4</v>
      </c>
      <c r="AD339" s="20">
        <v>0.4</v>
      </c>
      <c r="AE339" s="20">
        <v>0.4</v>
      </c>
      <c r="AF339" s="20">
        <v>0</v>
      </c>
      <c r="AG339" s="20">
        <v>0</v>
      </c>
    </row>
    <row r="340" spans="1:33" ht="14.1" customHeight="1" x14ac:dyDescent="0.3">
      <c r="A340" s="7" t="s">
        <v>393</v>
      </c>
      <c r="B340" s="20">
        <v>3.8</v>
      </c>
      <c r="C340" s="20">
        <v>6.8000000000000007</v>
      </c>
      <c r="D340" s="20">
        <v>10</v>
      </c>
      <c r="E340" s="20">
        <v>7.8000000000000007</v>
      </c>
      <c r="F340" s="20">
        <v>5.6000000000000014</v>
      </c>
      <c r="G340" s="20">
        <v>10</v>
      </c>
      <c r="H340" s="20">
        <v>8.8000000000000007</v>
      </c>
      <c r="I340" s="20">
        <v>10.6</v>
      </c>
      <c r="J340" s="20">
        <v>7.4</v>
      </c>
      <c r="K340" s="20">
        <v>12</v>
      </c>
      <c r="L340" s="20">
        <v>11</v>
      </c>
      <c r="M340" s="20">
        <v>7.4</v>
      </c>
      <c r="N340" s="20">
        <v>6.8000000000000007</v>
      </c>
      <c r="O340" s="20">
        <v>6.4</v>
      </c>
      <c r="P340" s="20">
        <v>5.4</v>
      </c>
      <c r="Q340" s="20">
        <v>5.6000000000000014</v>
      </c>
      <c r="R340" s="20">
        <v>5.6000000000000014</v>
      </c>
      <c r="S340" s="20">
        <v>4.8000000000000007</v>
      </c>
      <c r="T340" s="20">
        <v>1.8</v>
      </c>
      <c r="U340" s="20">
        <v>7.4</v>
      </c>
      <c r="V340" s="20">
        <v>2.6</v>
      </c>
      <c r="W340" s="20">
        <v>9.6000000000000014</v>
      </c>
      <c r="X340" s="20">
        <v>3.4</v>
      </c>
      <c r="Y340" s="20">
        <v>8.4</v>
      </c>
      <c r="Z340" s="20">
        <v>3</v>
      </c>
      <c r="AA340" s="20">
        <v>2.4</v>
      </c>
      <c r="AB340" s="20">
        <v>1.4</v>
      </c>
      <c r="AC340" s="20">
        <v>2.6</v>
      </c>
      <c r="AD340" s="20">
        <v>0.4</v>
      </c>
      <c r="AE340" s="20">
        <v>1.4</v>
      </c>
      <c r="AF340" s="20">
        <v>0</v>
      </c>
      <c r="AG340" s="20">
        <v>0</v>
      </c>
    </row>
    <row r="341" spans="1:33" ht="14.1" customHeight="1" x14ac:dyDescent="0.3">
      <c r="A341" s="7" t="s">
        <v>392</v>
      </c>
      <c r="B341" s="20">
        <v>3.8</v>
      </c>
      <c r="C341" s="20">
        <v>6.8000000000000007</v>
      </c>
      <c r="D341" s="20">
        <v>10</v>
      </c>
      <c r="E341" s="20">
        <v>7.8000000000000007</v>
      </c>
      <c r="F341" s="20">
        <v>5.6000000000000014</v>
      </c>
      <c r="G341" s="20">
        <v>10</v>
      </c>
      <c r="H341" s="20">
        <v>8.8000000000000007</v>
      </c>
      <c r="I341" s="20">
        <v>10.6</v>
      </c>
      <c r="J341" s="20">
        <v>8</v>
      </c>
      <c r="K341" s="20">
        <v>12</v>
      </c>
      <c r="L341" s="20">
        <v>11</v>
      </c>
      <c r="M341" s="20">
        <v>8</v>
      </c>
      <c r="N341" s="20">
        <v>8</v>
      </c>
      <c r="O341" s="20">
        <v>6.4</v>
      </c>
      <c r="P341" s="20">
        <v>6</v>
      </c>
      <c r="Q341" s="20">
        <v>6.2</v>
      </c>
      <c r="R341" s="20">
        <v>5.6000000000000014</v>
      </c>
      <c r="S341" s="20">
        <v>4.8000000000000007</v>
      </c>
      <c r="T341" s="20">
        <v>1.8</v>
      </c>
      <c r="U341" s="20">
        <v>7.4</v>
      </c>
      <c r="V341" s="20">
        <v>3</v>
      </c>
      <c r="W341" s="20">
        <v>10</v>
      </c>
      <c r="X341" s="20">
        <v>3.8</v>
      </c>
      <c r="Y341" s="20">
        <v>9</v>
      </c>
      <c r="Z341" s="20">
        <v>3</v>
      </c>
      <c r="AA341" s="20">
        <v>2.4</v>
      </c>
      <c r="AB341" s="20">
        <v>1.4</v>
      </c>
      <c r="AC341" s="20">
        <v>2.6</v>
      </c>
      <c r="AD341" s="20">
        <v>0.4</v>
      </c>
      <c r="AE341" s="20">
        <v>1.4</v>
      </c>
      <c r="AF341" s="20">
        <v>0</v>
      </c>
      <c r="AG341" s="20">
        <v>0</v>
      </c>
    </row>
    <row r="342" spans="1:33" ht="14.1" customHeight="1" x14ac:dyDescent="0.3">
      <c r="A342" s="7" t="s">
        <v>391</v>
      </c>
      <c r="B342" s="20">
        <v>3.8</v>
      </c>
      <c r="C342" s="20">
        <v>6.8000000000000007</v>
      </c>
      <c r="D342" s="20">
        <v>10</v>
      </c>
      <c r="E342" s="20">
        <v>7.8000000000000007</v>
      </c>
      <c r="F342" s="20">
        <v>5.6000000000000014</v>
      </c>
      <c r="G342" s="20">
        <v>10.4</v>
      </c>
      <c r="H342" s="20">
        <v>8.8000000000000007</v>
      </c>
      <c r="I342" s="20">
        <v>10.6</v>
      </c>
      <c r="J342" s="20">
        <v>8</v>
      </c>
      <c r="K342" s="20">
        <v>12.6</v>
      </c>
      <c r="L342" s="20">
        <v>11</v>
      </c>
      <c r="M342" s="20">
        <v>8</v>
      </c>
      <c r="N342" s="20">
        <v>8</v>
      </c>
      <c r="O342" s="20">
        <v>7.2</v>
      </c>
      <c r="P342" s="20">
        <v>6</v>
      </c>
      <c r="Q342" s="20">
        <v>6.2</v>
      </c>
      <c r="R342" s="20">
        <v>5.6000000000000014</v>
      </c>
      <c r="S342" s="20">
        <v>4.8000000000000007</v>
      </c>
      <c r="T342" s="20">
        <v>2.4</v>
      </c>
      <c r="U342" s="20">
        <v>7.4</v>
      </c>
      <c r="V342" s="20">
        <v>3</v>
      </c>
      <c r="W342" s="20">
        <v>10</v>
      </c>
      <c r="X342" s="20">
        <v>3.8</v>
      </c>
      <c r="Y342" s="20">
        <v>9.8000000000000007</v>
      </c>
      <c r="Z342" s="20">
        <v>3</v>
      </c>
      <c r="AA342" s="20">
        <v>2.4</v>
      </c>
      <c r="AB342" s="20">
        <v>1.8</v>
      </c>
      <c r="AC342" s="20">
        <v>2.6</v>
      </c>
      <c r="AD342" s="20">
        <v>1.2</v>
      </c>
      <c r="AE342" s="20">
        <v>1.4</v>
      </c>
      <c r="AF342" s="20">
        <v>0</v>
      </c>
      <c r="AG342" s="20">
        <v>0</v>
      </c>
    </row>
    <row r="343" spans="1:33" ht="14.1" customHeight="1" x14ac:dyDescent="0.3">
      <c r="A343" s="7" t="s">
        <v>390</v>
      </c>
      <c r="B343" s="20">
        <v>3.8</v>
      </c>
      <c r="C343" s="20">
        <v>6.8000000000000007</v>
      </c>
      <c r="D343" s="20">
        <v>10</v>
      </c>
      <c r="E343" s="20">
        <v>7.8000000000000007</v>
      </c>
      <c r="F343" s="20">
        <v>5.2</v>
      </c>
      <c r="G343" s="20">
        <v>8.8000000000000007</v>
      </c>
      <c r="H343" s="20">
        <v>9.4</v>
      </c>
      <c r="I343" s="20">
        <v>10.6</v>
      </c>
      <c r="J343" s="20">
        <v>8.4</v>
      </c>
      <c r="K343" s="20">
        <v>12.6</v>
      </c>
      <c r="L343" s="20">
        <v>11</v>
      </c>
      <c r="M343" s="20">
        <v>8</v>
      </c>
      <c r="N343" s="20">
        <v>8</v>
      </c>
      <c r="O343" s="20">
        <v>8</v>
      </c>
      <c r="P343" s="20">
        <v>11.5</v>
      </c>
      <c r="Q343" s="20">
        <v>7.8000000000000007</v>
      </c>
      <c r="R343" s="20">
        <v>6.1000000000000014</v>
      </c>
      <c r="S343" s="20">
        <v>5.4</v>
      </c>
      <c r="T343" s="20">
        <v>2.4</v>
      </c>
      <c r="U343" s="20">
        <v>8.2000000000000011</v>
      </c>
      <c r="V343" s="20">
        <v>3</v>
      </c>
      <c r="W343" s="20">
        <v>10</v>
      </c>
      <c r="X343" s="20">
        <v>3.2</v>
      </c>
      <c r="Y343" s="20">
        <v>9.8000000000000007</v>
      </c>
      <c r="Z343" s="20">
        <v>3</v>
      </c>
      <c r="AA343" s="20">
        <v>2.4</v>
      </c>
      <c r="AB343" s="20">
        <v>1.8</v>
      </c>
      <c r="AC343" s="20">
        <v>2.6</v>
      </c>
      <c r="AD343" s="20">
        <v>1.2</v>
      </c>
      <c r="AE343" s="20">
        <v>1.4</v>
      </c>
      <c r="AF343" s="20">
        <v>0</v>
      </c>
      <c r="AG343" s="20">
        <v>0</v>
      </c>
    </row>
    <row r="344" spans="1:33" ht="14.1" customHeight="1" x14ac:dyDescent="0.3">
      <c r="A344" s="7" t="s">
        <v>389</v>
      </c>
      <c r="B344" s="20">
        <v>3.8</v>
      </c>
      <c r="C344" s="20">
        <v>6.8000000000000007</v>
      </c>
      <c r="D344" s="20">
        <v>10</v>
      </c>
      <c r="E344" s="20">
        <v>7.8000000000000007</v>
      </c>
      <c r="F344" s="20">
        <v>5.2</v>
      </c>
      <c r="G344" s="20">
        <v>8.8000000000000007</v>
      </c>
      <c r="H344" s="20">
        <v>9</v>
      </c>
      <c r="I344" s="20">
        <v>10.6</v>
      </c>
      <c r="J344" s="20">
        <v>8.4</v>
      </c>
      <c r="K344" s="20">
        <v>12.6</v>
      </c>
      <c r="L344" s="20">
        <v>11.4</v>
      </c>
      <c r="M344" s="20">
        <v>8</v>
      </c>
      <c r="N344" s="20">
        <v>8</v>
      </c>
      <c r="O344" s="20">
        <v>8</v>
      </c>
      <c r="P344" s="20">
        <v>11.5</v>
      </c>
      <c r="Q344" s="20">
        <v>7.8000000000000007</v>
      </c>
      <c r="R344" s="20">
        <v>6.1000000000000014</v>
      </c>
      <c r="S344" s="20">
        <v>5.4</v>
      </c>
      <c r="T344" s="20">
        <v>2.4</v>
      </c>
      <c r="U344" s="20">
        <v>8.2000000000000011</v>
      </c>
      <c r="V344" s="20">
        <v>3</v>
      </c>
      <c r="W344" s="20">
        <v>10</v>
      </c>
      <c r="X344" s="20">
        <v>3.6</v>
      </c>
      <c r="Y344" s="20">
        <v>9.8000000000000007</v>
      </c>
      <c r="Z344" s="20">
        <v>3</v>
      </c>
      <c r="AA344" s="20">
        <v>2.4</v>
      </c>
      <c r="AB344" s="20">
        <v>1.8</v>
      </c>
      <c r="AC344" s="20">
        <v>2.6</v>
      </c>
      <c r="AD344" s="20">
        <v>1.2</v>
      </c>
      <c r="AE344" s="20">
        <v>1.4</v>
      </c>
      <c r="AF344" s="20">
        <v>0</v>
      </c>
      <c r="AG344" s="20">
        <v>0</v>
      </c>
    </row>
    <row r="345" spans="1:33" ht="14.1" customHeight="1" x14ac:dyDescent="0.3">
      <c r="A345" s="7" t="s">
        <v>388</v>
      </c>
      <c r="B345" s="20">
        <v>3</v>
      </c>
      <c r="C345" s="20">
        <v>6.7</v>
      </c>
      <c r="D345" s="20">
        <v>9.4</v>
      </c>
      <c r="E345" s="20">
        <v>7.2</v>
      </c>
      <c r="F345" s="20">
        <v>5.6000000000000014</v>
      </c>
      <c r="G345" s="20">
        <v>8.8000000000000007</v>
      </c>
      <c r="H345" s="20">
        <v>7.4</v>
      </c>
      <c r="I345" s="20">
        <v>10.6</v>
      </c>
      <c r="J345" s="20">
        <v>8.4</v>
      </c>
      <c r="K345" s="20">
        <v>12.6</v>
      </c>
      <c r="L345" s="20">
        <v>12.8</v>
      </c>
      <c r="M345" s="20">
        <v>7.9</v>
      </c>
      <c r="N345" s="20">
        <v>8.7000000000000011</v>
      </c>
      <c r="O345" s="20">
        <v>8</v>
      </c>
      <c r="P345" s="20">
        <v>11.5</v>
      </c>
      <c r="Q345" s="20">
        <v>8.2000000000000011</v>
      </c>
      <c r="R345" s="20">
        <v>6.1000000000000014</v>
      </c>
      <c r="S345" s="20">
        <v>5.4</v>
      </c>
      <c r="T345" s="20">
        <v>3</v>
      </c>
      <c r="U345" s="20">
        <v>8.2000000000000011</v>
      </c>
      <c r="V345" s="20">
        <v>4.2</v>
      </c>
      <c r="W345" s="20">
        <v>10</v>
      </c>
      <c r="X345" s="20">
        <v>4.2</v>
      </c>
      <c r="Y345" s="20">
        <v>9.8000000000000007</v>
      </c>
      <c r="Z345" s="20">
        <v>3</v>
      </c>
      <c r="AA345" s="20">
        <v>2.4</v>
      </c>
      <c r="AB345" s="20">
        <v>1.8</v>
      </c>
      <c r="AC345" s="20">
        <v>2.6</v>
      </c>
      <c r="AD345" s="20">
        <v>1.2</v>
      </c>
      <c r="AE345" s="20">
        <v>1.4</v>
      </c>
      <c r="AF345" s="20">
        <v>0</v>
      </c>
      <c r="AG345" s="20">
        <v>0</v>
      </c>
    </row>
    <row r="346" spans="1:33" ht="14.1" customHeight="1" x14ac:dyDescent="0.3">
      <c r="A346" s="7" t="s">
        <v>387</v>
      </c>
      <c r="B346" s="20">
        <v>3</v>
      </c>
      <c r="C346" s="20">
        <v>6.7</v>
      </c>
      <c r="D346" s="20">
        <v>9.4</v>
      </c>
      <c r="E346" s="20">
        <v>7.2</v>
      </c>
      <c r="F346" s="20">
        <v>5.6000000000000014</v>
      </c>
      <c r="G346" s="20">
        <v>8.8000000000000007</v>
      </c>
      <c r="H346" s="20">
        <v>7.4</v>
      </c>
      <c r="I346" s="20">
        <v>10.6</v>
      </c>
      <c r="J346" s="20">
        <v>9.4</v>
      </c>
      <c r="K346" s="20">
        <v>12.6</v>
      </c>
      <c r="L346" s="20">
        <v>12.8</v>
      </c>
      <c r="M346" s="20">
        <v>7.9</v>
      </c>
      <c r="N346" s="20">
        <v>8.7000000000000011</v>
      </c>
      <c r="O346" s="20">
        <v>8</v>
      </c>
      <c r="P346" s="20">
        <v>11.5</v>
      </c>
      <c r="Q346" s="20">
        <v>8.2000000000000011</v>
      </c>
      <c r="R346" s="20">
        <v>5.7</v>
      </c>
      <c r="S346" s="20">
        <v>5.4</v>
      </c>
      <c r="T346" s="20">
        <v>3</v>
      </c>
      <c r="U346" s="20">
        <v>8.2000000000000011</v>
      </c>
      <c r="V346" s="20">
        <v>4.2</v>
      </c>
      <c r="W346" s="20">
        <v>10</v>
      </c>
      <c r="X346" s="20">
        <v>4.2</v>
      </c>
      <c r="Y346" s="20">
        <v>9.8000000000000007</v>
      </c>
      <c r="Z346" s="20">
        <v>3</v>
      </c>
      <c r="AA346" s="20">
        <v>2.4</v>
      </c>
      <c r="AB346" s="20">
        <v>1.8</v>
      </c>
      <c r="AC346" s="20">
        <v>2.6</v>
      </c>
      <c r="AD346" s="20">
        <v>1.2</v>
      </c>
      <c r="AE346" s="20">
        <v>1.4</v>
      </c>
      <c r="AF346" s="20">
        <v>0</v>
      </c>
      <c r="AG346" s="20">
        <v>0</v>
      </c>
    </row>
    <row r="347" spans="1:33" ht="14.1" customHeight="1" x14ac:dyDescent="0.3">
      <c r="A347" s="7" t="s">
        <v>411</v>
      </c>
      <c r="B347" s="20">
        <v>3.4</v>
      </c>
      <c r="C347" s="20">
        <v>4.4000000000000004</v>
      </c>
      <c r="D347" s="20">
        <v>7.4</v>
      </c>
      <c r="E347" s="20">
        <v>5.8000000000000007</v>
      </c>
      <c r="F347" s="20">
        <v>6.2</v>
      </c>
      <c r="G347" s="20">
        <v>4</v>
      </c>
      <c r="H347" s="20">
        <v>9.8000000000000007</v>
      </c>
      <c r="I347" s="20">
        <v>9</v>
      </c>
      <c r="J347" s="20">
        <v>10</v>
      </c>
      <c r="K347" s="20">
        <v>8.8000000000000007</v>
      </c>
      <c r="L347" s="20">
        <v>10.199999999999999</v>
      </c>
      <c r="M347" s="20">
        <v>9.5</v>
      </c>
      <c r="N347" s="20">
        <v>9.5</v>
      </c>
      <c r="O347" s="20">
        <v>9.8000000000000007</v>
      </c>
      <c r="P347" s="20">
        <v>10.9</v>
      </c>
      <c r="Q347" s="20">
        <v>9.2000000000000011</v>
      </c>
      <c r="R347" s="20">
        <v>8.4</v>
      </c>
      <c r="S347" s="20">
        <v>7.8000000000000007</v>
      </c>
      <c r="T347" s="20">
        <v>2.8</v>
      </c>
      <c r="U347" s="20">
        <v>8.6</v>
      </c>
      <c r="V347" s="20">
        <v>3.8</v>
      </c>
      <c r="W347" s="20">
        <v>8.8000000000000007</v>
      </c>
      <c r="X347" s="20">
        <v>3.4</v>
      </c>
      <c r="Y347" s="20">
        <v>8.6</v>
      </c>
      <c r="Z347" s="20">
        <v>2.8</v>
      </c>
      <c r="AA347" s="20">
        <v>1.8</v>
      </c>
      <c r="AB347" s="20">
        <v>1.8</v>
      </c>
      <c r="AC347" s="20">
        <v>3</v>
      </c>
      <c r="AD347" s="20">
        <v>1.6</v>
      </c>
      <c r="AE347" s="20">
        <v>2</v>
      </c>
      <c r="AF347" s="20">
        <v>0.8</v>
      </c>
      <c r="AG347" s="20">
        <v>0</v>
      </c>
    </row>
    <row r="348" spans="1:33" ht="14.1" customHeight="1" x14ac:dyDescent="0.3">
      <c r="A348" s="7" t="s">
        <v>385</v>
      </c>
      <c r="B348" s="20">
        <v>3.8</v>
      </c>
      <c r="C348" s="20">
        <v>4.4000000000000004</v>
      </c>
      <c r="D348" s="20">
        <v>8.8000000000000007</v>
      </c>
      <c r="E348" s="20">
        <v>6.4</v>
      </c>
      <c r="F348" s="20">
        <v>6.2</v>
      </c>
      <c r="G348" s="20">
        <v>4</v>
      </c>
      <c r="H348" s="20">
        <v>9.8000000000000007</v>
      </c>
      <c r="I348" s="20">
        <v>9.8000000000000007</v>
      </c>
      <c r="J348" s="20">
        <v>12.2</v>
      </c>
      <c r="K348" s="20">
        <v>9.8000000000000007</v>
      </c>
      <c r="L348" s="20">
        <v>11.1</v>
      </c>
      <c r="M348" s="20">
        <v>12.5</v>
      </c>
      <c r="N348" s="20">
        <v>9.1</v>
      </c>
      <c r="O348" s="20">
        <v>10.199999999999999</v>
      </c>
      <c r="P348" s="20">
        <v>10.9</v>
      </c>
      <c r="Q348" s="20">
        <v>8.8000000000000007</v>
      </c>
      <c r="R348" s="20">
        <v>8.8000000000000007</v>
      </c>
      <c r="S348" s="20">
        <v>8.4</v>
      </c>
      <c r="T348" s="20">
        <v>2.2000000000000002</v>
      </c>
      <c r="U348" s="20">
        <v>8.6</v>
      </c>
      <c r="V348" s="20">
        <v>3.8</v>
      </c>
      <c r="W348" s="20">
        <v>8.4</v>
      </c>
      <c r="X348" s="20">
        <v>3.4</v>
      </c>
      <c r="Y348" s="20">
        <v>7.4</v>
      </c>
      <c r="Z348" s="20">
        <v>3.4</v>
      </c>
      <c r="AA348" s="20">
        <v>1.8</v>
      </c>
      <c r="AB348" s="20">
        <v>1.8</v>
      </c>
      <c r="AC348" s="20">
        <v>3</v>
      </c>
      <c r="AD348" s="20">
        <v>2.8</v>
      </c>
      <c r="AE348" s="20">
        <v>2</v>
      </c>
      <c r="AF348" s="20">
        <v>0.8</v>
      </c>
      <c r="AG348" s="20"/>
    </row>
    <row r="349" spans="1:33" ht="14.1" customHeight="1" x14ac:dyDescent="0.3">
      <c r="A349" s="7" t="s">
        <v>384</v>
      </c>
      <c r="B349" s="20">
        <v>4.4000000000000004</v>
      </c>
      <c r="C349" s="20">
        <v>5.5</v>
      </c>
      <c r="D349" s="20">
        <v>9.8000000000000007</v>
      </c>
      <c r="E349" s="20">
        <v>7</v>
      </c>
      <c r="F349" s="20">
        <v>7.8000000000000007</v>
      </c>
      <c r="G349" s="20">
        <v>4.4000000000000004</v>
      </c>
      <c r="H349" s="20">
        <v>9.8000000000000007</v>
      </c>
      <c r="I349" s="20">
        <v>9.8000000000000007</v>
      </c>
      <c r="J349" s="20">
        <v>11.6</v>
      </c>
      <c r="K349" s="20">
        <v>10.4</v>
      </c>
      <c r="L349" s="20">
        <v>10.5</v>
      </c>
      <c r="M349" s="20">
        <v>12.5</v>
      </c>
      <c r="N349" s="20">
        <v>10.5</v>
      </c>
      <c r="O349" s="20">
        <v>10</v>
      </c>
      <c r="P349" s="20">
        <v>10.9</v>
      </c>
      <c r="Q349" s="20">
        <v>9.4</v>
      </c>
      <c r="R349" s="20">
        <v>8.8000000000000007</v>
      </c>
      <c r="S349" s="20">
        <v>9</v>
      </c>
      <c r="T349" s="20">
        <v>2.1</v>
      </c>
      <c r="U349" s="20">
        <v>8.6</v>
      </c>
      <c r="V349" s="20">
        <v>3.2</v>
      </c>
      <c r="W349" s="20">
        <v>8.4</v>
      </c>
      <c r="X349" s="20">
        <v>3.4</v>
      </c>
      <c r="Y349" s="20">
        <v>7.8000000000000007</v>
      </c>
      <c r="Z349" s="20">
        <v>3.4</v>
      </c>
      <c r="AA349" s="20">
        <v>1.8</v>
      </c>
      <c r="AB349" s="20">
        <v>2.8</v>
      </c>
      <c r="AC349" s="20">
        <v>3</v>
      </c>
      <c r="AD349" s="20">
        <v>2.4</v>
      </c>
      <c r="AE349" s="20">
        <v>1.4</v>
      </c>
      <c r="AF349" s="20">
        <v>0.8</v>
      </c>
      <c r="AG349" s="20"/>
    </row>
    <row r="350" spans="1:33" ht="14.1" customHeight="1" x14ac:dyDescent="0.3">
      <c r="A350" s="7" t="s">
        <v>383</v>
      </c>
      <c r="B350" s="20">
        <v>8</v>
      </c>
      <c r="C350" s="20">
        <v>6.1000000000000014</v>
      </c>
      <c r="D350" s="20">
        <v>11.8</v>
      </c>
      <c r="E350" s="20">
        <v>6.4</v>
      </c>
      <c r="F350" s="20">
        <v>8.4</v>
      </c>
      <c r="G350" s="20">
        <v>5</v>
      </c>
      <c r="H350" s="20">
        <v>11.2</v>
      </c>
      <c r="I350" s="20">
        <v>10.1</v>
      </c>
      <c r="J350" s="20">
        <v>11.6</v>
      </c>
      <c r="K350" s="20">
        <v>11.4</v>
      </c>
      <c r="L350" s="20">
        <v>10.9</v>
      </c>
      <c r="M350" s="20">
        <v>17.100000000000001</v>
      </c>
      <c r="N350" s="20">
        <v>10.5</v>
      </c>
      <c r="O350" s="20">
        <v>11.9</v>
      </c>
      <c r="P350" s="20">
        <v>10.9</v>
      </c>
      <c r="Q350" s="20">
        <v>9.8000000000000007</v>
      </c>
      <c r="R350" s="20">
        <v>8.8000000000000007</v>
      </c>
      <c r="S350" s="20">
        <v>9</v>
      </c>
      <c r="T350" s="20">
        <v>2.1</v>
      </c>
      <c r="U350" s="20">
        <v>8.6</v>
      </c>
      <c r="V350" s="20">
        <v>3.2</v>
      </c>
      <c r="W350" s="20">
        <v>9</v>
      </c>
      <c r="X350" s="20">
        <v>3.4</v>
      </c>
      <c r="Y350" s="20">
        <v>7.4</v>
      </c>
      <c r="Z350" s="20">
        <v>3.4</v>
      </c>
      <c r="AA350" s="20">
        <v>1.8</v>
      </c>
      <c r="AB350" s="20">
        <v>2.8</v>
      </c>
      <c r="AC350" s="20">
        <v>3.4</v>
      </c>
      <c r="AD350" s="20">
        <v>2.4</v>
      </c>
      <c r="AE350" s="20">
        <v>1.4</v>
      </c>
      <c r="AF350" s="20">
        <v>0.8</v>
      </c>
      <c r="AG350" s="20"/>
    </row>
    <row r="351" spans="1:33" ht="14.1" customHeight="1" x14ac:dyDescent="0.3">
      <c r="A351" s="7" t="s">
        <v>382</v>
      </c>
      <c r="B351" s="20">
        <v>8</v>
      </c>
      <c r="C351" s="20">
        <v>6.1000000000000014</v>
      </c>
      <c r="D351" s="20">
        <v>11.8</v>
      </c>
      <c r="E351" s="20">
        <v>7</v>
      </c>
      <c r="F351" s="20">
        <v>8.4</v>
      </c>
      <c r="G351" s="20">
        <v>5</v>
      </c>
      <c r="H351" s="20">
        <v>11.2</v>
      </c>
      <c r="I351" s="20">
        <v>10.1</v>
      </c>
      <c r="J351" s="20">
        <v>10.8</v>
      </c>
      <c r="K351" s="20">
        <v>11</v>
      </c>
      <c r="L351" s="20">
        <v>11.3</v>
      </c>
      <c r="M351" s="20">
        <v>16.2</v>
      </c>
      <c r="N351" s="20">
        <v>10.5</v>
      </c>
      <c r="O351" s="20">
        <v>11.5</v>
      </c>
      <c r="P351" s="20">
        <v>6.8000000000000007</v>
      </c>
      <c r="Q351" s="20">
        <v>9.4</v>
      </c>
      <c r="R351" s="20">
        <v>8.8000000000000007</v>
      </c>
      <c r="S351" s="20">
        <v>9</v>
      </c>
      <c r="T351" s="20">
        <v>2.1</v>
      </c>
      <c r="U351" s="20">
        <v>8.6</v>
      </c>
      <c r="V351" s="20">
        <v>3.2</v>
      </c>
      <c r="W351" s="20">
        <v>8</v>
      </c>
      <c r="X351" s="20">
        <v>3.4</v>
      </c>
      <c r="Y351" s="20">
        <v>7.4</v>
      </c>
      <c r="Z351" s="20">
        <v>3.4</v>
      </c>
      <c r="AA351" s="20">
        <v>1.8</v>
      </c>
      <c r="AB351" s="20">
        <v>2.8</v>
      </c>
      <c r="AC351" s="20">
        <v>3.4</v>
      </c>
      <c r="AD351" s="20">
        <v>2.4</v>
      </c>
      <c r="AE351" s="20">
        <v>1.4</v>
      </c>
      <c r="AF351" s="20">
        <v>0.8</v>
      </c>
      <c r="AG351" s="20"/>
    </row>
    <row r="352" spans="1:33" ht="14.1" customHeight="1" x14ac:dyDescent="0.3">
      <c r="A352" s="7" t="s">
        <v>381</v>
      </c>
      <c r="B352" s="20">
        <v>8</v>
      </c>
      <c r="C352" s="20">
        <v>6.1000000000000014</v>
      </c>
      <c r="D352" s="20">
        <v>12</v>
      </c>
      <c r="E352" s="20">
        <v>5.8000000000000007</v>
      </c>
      <c r="F352" s="20">
        <v>8.4</v>
      </c>
      <c r="G352" s="20">
        <v>5</v>
      </c>
      <c r="H352" s="20">
        <v>9.4</v>
      </c>
      <c r="I352" s="20">
        <v>10.1</v>
      </c>
      <c r="J352" s="20">
        <v>9.2000000000000011</v>
      </c>
      <c r="K352" s="20">
        <v>10.4</v>
      </c>
      <c r="L352" s="20">
        <v>10.5</v>
      </c>
      <c r="M352" s="20">
        <v>14.6</v>
      </c>
      <c r="N352" s="20">
        <v>9.7000000000000011</v>
      </c>
      <c r="O352" s="20">
        <v>12.7</v>
      </c>
      <c r="P352" s="20">
        <v>8.1</v>
      </c>
      <c r="Q352" s="20">
        <v>9.4</v>
      </c>
      <c r="R352" s="20">
        <v>7.6000000000000014</v>
      </c>
      <c r="S352" s="20">
        <v>9</v>
      </c>
      <c r="T352" s="20">
        <v>2.1</v>
      </c>
      <c r="U352" s="20">
        <v>7.8000000000000007</v>
      </c>
      <c r="V352" s="20">
        <v>3.2</v>
      </c>
      <c r="W352" s="20">
        <v>8</v>
      </c>
      <c r="X352" s="20">
        <v>3.4</v>
      </c>
      <c r="Y352" s="20">
        <v>7</v>
      </c>
      <c r="Z352" s="20">
        <v>3.4</v>
      </c>
      <c r="AA352" s="20">
        <v>1.8</v>
      </c>
      <c r="AB352" s="20">
        <v>2.8</v>
      </c>
      <c r="AC352" s="20">
        <v>3.4</v>
      </c>
      <c r="AD352" s="20">
        <v>2.4</v>
      </c>
      <c r="AE352" s="20">
        <v>1.4</v>
      </c>
      <c r="AF352" s="20">
        <v>0.8</v>
      </c>
      <c r="AG352" s="20"/>
    </row>
    <row r="353" spans="1:33" ht="14.1" customHeight="1" x14ac:dyDescent="0.3">
      <c r="A353" s="7" t="s">
        <v>380</v>
      </c>
      <c r="B353" s="20">
        <v>8.8000000000000007</v>
      </c>
      <c r="C353" s="20">
        <v>8.4</v>
      </c>
      <c r="D353" s="20">
        <v>12.8</v>
      </c>
      <c r="E353" s="20">
        <v>6.6000000000000014</v>
      </c>
      <c r="F353" s="20">
        <v>8</v>
      </c>
      <c r="G353" s="20">
        <v>8.4</v>
      </c>
      <c r="H353" s="20">
        <v>11.4</v>
      </c>
      <c r="I353" s="20">
        <v>10.5</v>
      </c>
      <c r="J353" s="20">
        <v>11</v>
      </c>
      <c r="K353" s="20">
        <v>10</v>
      </c>
      <c r="L353" s="20">
        <v>11.1</v>
      </c>
      <c r="M353" s="20">
        <v>15.2</v>
      </c>
      <c r="N353" s="20">
        <v>9.3000000000000007</v>
      </c>
      <c r="O353" s="20">
        <v>14.2</v>
      </c>
      <c r="P353" s="20">
        <v>10.6</v>
      </c>
      <c r="Q353" s="20">
        <v>9.4</v>
      </c>
      <c r="R353" s="20">
        <v>7.8000000000000007</v>
      </c>
      <c r="S353" s="20">
        <v>9</v>
      </c>
      <c r="T353" s="20">
        <v>1.7</v>
      </c>
      <c r="U353" s="20">
        <v>8.2000000000000011</v>
      </c>
      <c r="V353" s="20">
        <v>3.8</v>
      </c>
      <c r="W353" s="20">
        <v>7.4</v>
      </c>
      <c r="X353" s="20">
        <v>4.4000000000000004</v>
      </c>
      <c r="Y353" s="20">
        <v>6.4</v>
      </c>
      <c r="Z353" s="20">
        <v>3.4</v>
      </c>
      <c r="AA353" s="20">
        <v>2.6</v>
      </c>
      <c r="AB353" s="20">
        <v>3</v>
      </c>
      <c r="AC353" s="20">
        <v>3.4</v>
      </c>
      <c r="AD353" s="20">
        <v>2.4</v>
      </c>
      <c r="AE353" s="20">
        <v>1.4</v>
      </c>
      <c r="AF353" s="20">
        <v>0.8</v>
      </c>
      <c r="AG353" s="20"/>
    </row>
    <row r="354" spans="1:33" ht="14.1" customHeight="1" x14ac:dyDescent="0.3">
      <c r="A354" s="7" t="s">
        <v>412</v>
      </c>
      <c r="B354" s="20">
        <v>10</v>
      </c>
      <c r="C354" s="20">
        <v>9.5</v>
      </c>
      <c r="D354" s="20">
        <v>13.2</v>
      </c>
      <c r="E354" s="20">
        <v>9</v>
      </c>
      <c r="F354" s="20">
        <v>10.199999999999999</v>
      </c>
      <c r="G354" s="20">
        <v>9.2000000000000011</v>
      </c>
      <c r="H354" s="20">
        <v>11.4</v>
      </c>
      <c r="I354" s="20">
        <v>11</v>
      </c>
      <c r="J354" s="20">
        <v>13.2</v>
      </c>
      <c r="K354" s="20">
        <v>10</v>
      </c>
      <c r="L354" s="20">
        <v>11.4</v>
      </c>
      <c r="M354" s="20">
        <v>16.3</v>
      </c>
      <c r="N354" s="20">
        <v>10.1</v>
      </c>
      <c r="O354" s="20">
        <v>14.2</v>
      </c>
      <c r="P354" s="20">
        <v>12</v>
      </c>
      <c r="Q354" s="20">
        <v>9</v>
      </c>
      <c r="R354" s="20">
        <v>8.2000000000000011</v>
      </c>
      <c r="S354" s="20">
        <v>9</v>
      </c>
      <c r="T354" s="20">
        <v>1.7</v>
      </c>
      <c r="U354" s="20">
        <v>10</v>
      </c>
      <c r="V354" s="20">
        <v>4.4000000000000004</v>
      </c>
      <c r="W354" s="20">
        <v>6.8000000000000007</v>
      </c>
      <c r="X354" s="20">
        <v>4.4000000000000004</v>
      </c>
      <c r="Y354" s="20">
        <v>6.4</v>
      </c>
      <c r="Z354" s="20">
        <v>4</v>
      </c>
      <c r="AA354" s="20">
        <v>2.8</v>
      </c>
      <c r="AB354" s="20">
        <v>2.4</v>
      </c>
      <c r="AC354" s="20">
        <v>4</v>
      </c>
      <c r="AD354" s="20">
        <v>2.4</v>
      </c>
      <c r="AE354" s="20">
        <v>1.4</v>
      </c>
      <c r="AF354" s="20">
        <v>1.2</v>
      </c>
      <c r="AG354" s="20"/>
    </row>
    <row r="355" spans="1:33" ht="14.1" customHeight="1" x14ac:dyDescent="0.3">
      <c r="A355" s="7" t="s">
        <v>378</v>
      </c>
      <c r="B355" s="20">
        <v>9.4</v>
      </c>
      <c r="C355" s="20">
        <v>12.1</v>
      </c>
      <c r="D355" s="20">
        <v>13</v>
      </c>
      <c r="E355" s="20">
        <v>12</v>
      </c>
      <c r="F355" s="20">
        <v>11</v>
      </c>
      <c r="G355" s="20">
        <v>12.6</v>
      </c>
      <c r="H355" s="20">
        <v>12.6</v>
      </c>
      <c r="I355" s="20">
        <v>14.5</v>
      </c>
      <c r="J355" s="20">
        <v>14.4</v>
      </c>
      <c r="K355" s="20">
        <v>14.4</v>
      </c>
      <c r="L355" s="20">
        <v>11.5</v>
      </c>
      <c r="M355" s="20">
        <v>17.5</v>
      </c>
      <c r="N355" s="20">
        <v>10.5</v>
      </c>
      <c r="O355" s="20">
        <v>14.2</v>
      </c>
      <c r="P355" s="20">
        <v>12.4</v>
      </c>
      <c r="Q355" s="20">
        <v>9.8000000000000007</v>
      </c>
      <c r="R355" s="20">
        <v>6.6000000000000014</v>
      </c>
      <c r="S355" s="20">
        <v>10.199999999999999</v>
      </c>
      <c r="T355" s="20">
        <v>2.2000000000000002</v>
      </c>
      <c r="U355" s="20">
        <v>12</v>
      </c>
      <c r="V355" s="20">
        <v>4.8000000000000007</v>
      </c>
      <c r="W355" s="20">
        <v>6.8000000000000007</v>
      </c>
      <c r="X355" s="20">
        <v>4.4000000000000004</v>
      </c>
      <c r="Y355" s="20">
        <v>6.4</v>
      </c>
      <c r="Z355" s="20">
        <v>4</v>
      </c>
      <c r="AA355" s="20">
        <v>2.8</v>
      </c>
      <c r="AB355" s="20">
        <v>2.8</v>
      </c>
      <c r="AC355" s="20">
        <v>4</v>
      </c>
      <c r="AD355" s="20">
        <v>2.4</v>
      </c>
      <c r="AE355" s="20">
        <v>1.4</v>
      </c>
      <c r="AF355" s="20">
        <v>1.2</v>
      </c>
      <c r="AG355" s="20"/>
    </row>
    <row r="356" spans="1:33" ht="14.1" customHeight="1" x14ac:dyDescent="0.3">
      <c r="A356" s="7" t="s">
        <v>377</v>
      </c>
      <c r="B356" s="20">
        <v>10</v>
      </c>
      <c r="C356" s="20">
        <v>14.7</v>
      </c>
      <c r="D356" s="20">
        <v>14.2</v>
      </c>
      <c r="E356" s="20">
        <v>11.8</v>
      </c>
      <c r="F356" s="20">
        <v>12.8</v>
      </c>
      <c r="G356" s="20">
        <v>13.6</v>
      </c>
      <c r="H356" s="20">
        <v>15.4</v>
      </c>
      <c r="I356" s="20">
        <v>16.100000000000001</v>
      </c>
      <c r="J356" s="20">
        <v>16</v>
      </c>
      <c r="K356" s="20">
        <v>15.6</v>
      </c>
      <c r="L356" s="20">
        <v>12.9</v>
      </c>
      <c r="M356" s="20">
        <v>20.399999999999999</v>
      </c>
      <c r="N356" s="20">
        <v>12.5</v>
      </c>
      <c r="O356" s="20">
        <v>16.399999999999999</v>
      </c>
      <c r="P356" s="20">
        <v>19.8</v>
      </c>
      <c r="Q356" s="20">
        <v>13.6</v>
      </c>
      <c r="R356" s="20">
        <v>8</v>
      </c>
      <c r="S356" s="20">
        <v>12.6</v>
      </c>
      <c r="T356" s="20">
        <v>2.2000000000000002</v>
      </c>
      <c r="U356" s="20">
        <v>14.2</v>
      </c>
      <c r="V356" s="20">
        <v>6.2</v>
      </c>
      <c r="W356" s="20">
        <v>9</v>
      </c>
      <c r="X356" s="20">
        <v>5</v>
      </c>
      <c r="Y356" s="20">
        <v>7.4</v>
      </c>
      <c r="Z356" s="20">
        <v>4.4000000000000004</v>
      </c>
      <c r="AA356" s="20">
        <v>2.8</v>
      </c>
      <c r="AB356" s="20">
        <v>2.8</v>
      </c>
      <c r="AC356" s="20">
        <v>4</v>
      </c>
      <c r="AD356" s="20">
        <v>2.4</v>
      </c>
      <c r="AE356" s="20">
        <v>1</v>
      </c>
      <c r="AF356" s="20">
        <v>1.2</v>
      </c>
      <c r="AG356" s="20"/>
    </row>
    <row r="357" spans="1:33" ht="14.1" customHeight="1" x14ac:dyDescent="0.3">
      <c r="A357" s="7" t="s">
        <v>376</v>
      </c>
      <c r="B357" s="20">
        <v>12.4</v>
      </c>
      <c r="C357" s="20">
        <v>16.600000000000001</v>
      </c>
      <c r="D357" s="20">
        <v>14.2</v>
      </c>
      <c r="E357" s="20">
        <v>13.6</v>
      </c>
      <c r="F357" s="20">
        <v>13.4</v>
      </c>
      <c r="G357" s="20">
        <v>14.8</v>
      </c>
      <c r="H357" s="20">
        <v>16</v>
      </c>
      <c r="I357" s="20">
        <v>17.100000000000001</v>
      </c>
      <c r="J357" s="20">
        <v>17.399999999999999</v>
      </c>
      <c r="K357" s="20">
        <v>19</v>
      </c>
      <c r="L357" s="20">
        <v>14.7</v>
      </c>
      <c r="M357" s="20">
        <v>19.8</v>
      </c>
      <c r="N357" s="20">
        <v>12.7</v>
      </c>
      <c r="O357" s="20">
        <v>17.399999999999999</v>
      </c>
      <c r="P357" s="20">
        <v>32.200000000000003</v>
      </c>
      <c r="Q357" s="20">
        <v>13.8</v>
      </c>
      <c r="R357" s="20">
        <v>11.2</v>
      </c>
      <c r="S357" s="20">
        <v>11.4</v>
      </c>
      <c r="T357" s="20">
        <v>2.7</v>
      </c>
      <c r="U357" s="20">
        <v>14.2</v>
      </c>
      <c r="V357" s="20">
        <v>7</v>
      </c>
      <c r="W357" s="20">
        <v>10.4</v>
      </c>
      <c r="X357" s="20">
        <v>6.4</v>
      </c>
      <c r="Y357" s="20">
        <v>7.4</v>
      </c>
      <c r="Z357" s="20">
        <v>4.4000000000000004</v>
      </c>
      <c r="AA357" s="20">
        <v>2.8</v>
      </c>
      <c r="AB357" s="20">
        <v>2.8</v>
      </c>
      <c r="AC357" s="20">
        <v>4</v>
      </c>
      <c r="AD357" s="20">
        <v>2.4</v>
      </c>
      <c r="AE357" s="20">
        <v>1.4</v>
      </c>
      <c r="AF357" s="20">
        <v>1.8</v>
      </c>
      <c r="AG357" s="20"/>
    </row>
    <row r="358" spans="1:33" ht="14.1" customHeight="1" x14ac:dyDescent="0.3">
      <c r="A358" s="7" t="s">
        <v>375</v>
      </c>
      <c r="B358" s="20">
        <v>12.4</v>
      </c>
      <c r="C358" s="20">
        <v>18.2</v>
      </c>
      <c r="D358" s="20">
        <v>14.6</v>
      </c>
      <c r="E358" s="20">
        <v>13.6</v>
      </c>
      <c r="F358" s="20">
        <v>12</v>
      </c>
      <c r="G358" s="20">
        <v>14.8</v>
      </c>
      <c r="H358" s="20">
        <v>16.399999999999999</v>
      </c>
      <c r="I358" s="20">
        <v>19.899999999999999</v>
      </c>
      <c r="J358" s="20">
        <v>20</v>
      </c>
      <c r="K358" s="20">
        <v>19.399999999999999</v>
      </c>
      <c r="L358" s="20">
        <v>14.7</v>
      </c>
      <c r="M358" s="20">
        <v>21</v>
      </c>
      <c r="N358" s="20">
        <v>13.7</v>
      </c>
      <c r="O358" s="20">
        <v>17.399999999999999</v>
      </c>
      <c r="P358" s="20">
        <v>32.700000000000003</v>
      </c>
      <c r="Q358" s="20">
        <v>14.4</v>
      </c>
      <c r="R358" s="20">
        <v>10.8</v>
      </c>
      <c r="S358" s="20">
        <v>15.4</v>
      </c>
      <c r="T358" s="20">
        <v>3.2</v>
      </c>
      <c r="U358" s="20">
        <v>15</v>
      </c>
      <c r="V358" s="20">
        <v>9.4</v>
      </c>
      <c r="W358" s="20">
        <v>9.8000000000000007</v>
      </c>
      <c r="X358" s="20">
        <v>6.4</v>
      </c>
      <c r="Y358" s="20">
        <v>7.8000000000000007</v>
      </c>
      <c r="Z358" s="20">
        <v>4.4000000000000004</v>
      </c>
      <c r="AA358" s="20">
        <v>2.8</v>
      </c>
      <c r="AB358" s="20">
        <v>2.8</v>
      </c>
      <c r="AC358" s="20">
        <v>4</v>
      </c>
      <c r="AD358" s="20">
        <v>2.4</v>
      </c>
      <c r="AE358" s="20">
        <v>1.4</v>
      </c>
      <c r="AF358" s="20">
        <v>2.2000000000000002</v>
      </c>
      <c r="AG358" s="20"/>
    </row>
    <row r="359" spans="1:33" ht="14.1" customHeight="1" x14ac:dyDescent="0.3">
      <c r="A359" s="7" t="s">
        <v>374</v>
      </c>
      <c r="B359" s="20">
        <v>12.4</v>
      </c>
      <c r="C359" s="20">
        <v>19.100000000000001</v>
      </c>
      <c r="D359" s="20">
        <v>14.6</v>
      </c>
      <c r="E359" s="20">
        <v>13.2</v>
      </c>
      <c r="F359" s="20">
        <v>11.4</v>
      </c>
      <c r="G359" s="20">
        <v>14.4</v>
      </c>
      <c r="H359" s="20">
        <v>16.399999999999999</v>
      </c>
      <c r="I359" s="20">
        <v>19.899999999999999</v>
      </c>
      <c r="J359" s="20">
        <v>20.399999999999999</v>
      </c>
      <c r="K359" s="20">
        <v>18.8</v>
      </c>
      <c r="L359" s="20">
        <v>14.3</v>
      </c>
      <c r="M359" s="20">
        <v>21</v>
      </c>
      <c r="N359" s="20">
        <v>13.7</v>
      </c>
      <c r="O359" s="20">
        <v>17.399999999999999</v>
      </c>
      <c r="P359" s="20">
        <v>31.5</v>
      </c>
      <c r="Q359" s="20">
        <v>15.4</v>
      </c>
      <c r="R359" s="20">
        <v>10.8</v>
      </c>
      <c r="S359" s="20">
        <v>15.4</v>
      </c>
      <c r="T359" s="20">
        <v>3.2</v>
      </c>
      <c r="U359" s="20">
        <v>15.6</v>
      </c>
      <c r="V359" s="20">
        <v>9.4</v>
      </c>
      <c r="W359" s="20">
        <v>10.199999999999999</v>
      </c>
      <c r="X359" s="20">
        <v>6.2</v>
      </c>
      <c r="Y359" s="20">
        <v>7.8000000000000007</v>
      </c>
      <c r="Z359" s="20">
        <v>4.4000000000000004</v>
      </c>
      <c r="AA359" s="20">
        <v>2.8</v>
      </c>
      <c r="AB359" s="20">
        <v>2.8</v>
      </c>
      <c r="AC359" s="20">
        <v>4</v>
      </c>
      <c r="AD359" s="20">
        <v>2.4</v>
      </c>
      <c r="AE359" s="20">
        <v>1.4</v>
      </c>
      <c r="AF359" s="20">
        <v>2.2000000000000002</v>
      </c>
      <c r="AG359" s="20"/>
    </row>
    <row r="360" spans="1:33" ht="14.1" customHeight="1" x14ac:dyDescent="0.3">
      <c r="A360" s="7" t="s">
        <v>373</v>
      </c>
      <c r="B360" s="20">
        <v>13.7</v>
      </c>
      <c r="C360" s="20">
        <v>20.7</v>
      </c>
      <c r="D360" s="20">
        <v>11.4</v>
      </c>
      <c r="E360" s="20">
        <v>15.4</v>
      </c>
      <c r="F360" s="20">
        <v>13.2</v>
      </c>
      <c r="G360" s="20">
        <v>16</v>
      </c>
      <c r="H360" s="20">
        <v>18.600000000000001</v>
      </c>
      <c r="I360" s="20">
        <v>20.2</v>
      </c>
      <c r="J360" s="20">
        <v>23.4</v>
      </c>
      <c r="K360" s="20">
        <v>25.4</v>
      </c>
      <c r="L360" s="20">
        <v>17.899999999999999</v>
      </c>
      <c r="M360" s="20">
        <v>26.4</v>
      </c>
      <c r="N360" s="20">
        <v>19.7</v>
      </c>
      <c r="O360" s="20">
        <v>22.6</v>
      </c>
      <c r="P360" s="20">
        <v>33.700000000000003</v>
      </c>
      <c r="Q360" s="20">
        <v>17.600000000000001</v>
      </c>
      <c r="R360" s="20">
        <v>12.6</v>
      </c>
      <c r="S360" s="20">
        <v>21.4</v>
      </c>
      <c r="T360" s="20">
        <v>11.2</v>
      </c>
      <c r="U360" s="20">
        <v>18.2</v>
      </c>
      <c r="V360" s="20">
        <v>14.4</v>
      </c>
      <c r="W360" s="20">
        <v>17.8</v>
      </c>
      <c r="X360" s="20">
        <v>9</v>
      </c>
      <c r="Y360" s="20">
        <v>9.4</v>
      </c>
      <c r="Z360" s="20">
        <v>4.4000000000000004</v>
      </c>
      <c r="AA360" s="20">
        <v>3.6</v>
      </c>
      <c r="AB360" s="20">
        <v>2.8</v>
      </c>
      <c r="AC360" s="20">
        <v>4</v>
      </c>
      <c r="AD360" s="20">
        <v>3</v>
      </c>
      <c r="AE360" s="20">
        <v>1.4</v>
      </c>
      <c r="AF360" s="20">
        <v>2.2000000000000002</v>
      </c>
      <c r="AG360" s="20"/>
    </row>
    <row r="361" spans="1:33" ht="14.1" customHeight="1" x14ac:dyDescent="0.3">
      <c r="A361" s="7" t="s">
        <v>372</v>
      </c>
      <c r="B361" s="20">
        <v>13.5</v>
      </c>
      <c r="C361" s="20">
        <v>21.6</v>
      </c>
      <c r="D361" s="20">
        <v>11.8</v>
      </c>
      <c r="E361" s="20">
        <v>18.399999999999999</v>
      </c>
      <c r="F361" s="20">
        <v>16</v>
      </c>
      <c r="G361" s="20">
        <v>17.2</v>
      </c>
      <c r="H361" s="20">
        <v>19</v>
      </c>
      <c r="I361" s="20">
        <v>21.6</v>
      </c>
      <c r="J361" s="20">
        <v>22.4</v>
      </c>
      <c r="K361" s="20">
        <v>25.4</v>
      </c>
      <c r="L361" s="20">
        <v>19.3</v>
      </c>
      <c r="M361" s="20">
        <v>26.4</v>
      </c>
      <c r="N361" s="20">
        <v>22.5</v>
      </c>
      <c r="O361" s="20">
        <v>24.4</v>
      </c>
      <c r="P361" s="20">
        <v>35.5</v>
      </c>
      <c r="Q361" s="20">
        <v>17.600000000000001</v>
      </c>
      <c r="R361" s="20">
        <v>14.2</v>
      </c>
      <c r="S361" s="20">
        <v>20.8</v>
      </c>
      <c r="T361" s="20">
        <v>11.6</v>
      </c>
      <c r="U361" s="20">
        <v>18.2</v>
      </c>
      <c r="V361" s="20">
        <v>15.6</v>
      </c>
      <c r="W361" s="20">
        <v>19.399999999999999</v>
      </c>
      <c r="X361" s="20">
        <v>9.6000000000000014</v>
      </c>
      <c r="Y361" s="20">
        <v>9.4</v>
      </c>
      <c r="Z361" s="20">
        <v>4.4000000000000004</v>
      </c>
      <c r="AA361" s="20">
        <v>4.2</v>
      </c>
      <c r="AB361" s="20">
        <v>2.8</v>
      </c>
      <c r="AC361" s="20">
        <v>4</v>
      </c>
      <c r="AD361" s="20">
        <v>3</v>
      </c>
      <c r="AE361" s="20">
        <v>1.4</v>
      </c>
      <c r="AF361" s="20">
        <v>2.2000000000000002</v>
      </c>
      <c r="AG361" s="20"/>
    </row>
    <row r="362" spans="1:33" ht="14.1" customHeight="1" x14ac:dyDescent="0.3">
      <c r="A362" s="7" t="s">
        <v>371</v>
      </c>
      <c r="B362" s="20">
        <v>18.100000000000001</v>
      </c>
      <c r="C362" s="20">
        <v>22.3</v>
      </c>
      <c r="D362" s="20">
        <v>16</v>
      </c>
      <c r="E362" s="20">
        <v>23</v>
      </c>
      <c r="F362" s="20">
        <v>21.2</v>
      </c>
      <c r="G362" s="20">
        <v>22.8</v>
      </c>
      <c r="H362" s="20">
        <v>24</v>
      </c>
      <c r="I362" s="20">
        <v>26.3</v>
      </c>
      <c r="J362" s="20">
        <v>26.8</v>
      </c>
      <c r="K362" s="20">
        <v>33.799999999999997</v>
      </c>
      <c r="L362" s="20">
        <v>26.7</v>
      </c>
      <c r="M362" s="20">
        <v>27.8</v>
      </c>
      <c r="N362" s="20">
        <v>27.5</v>
      </c>
      <c r="O362" s="20">
        <v>26</v>
      </c>
      <c r="P362" s="20">
        <v>33.700000000000003</v>
      </c>
      <c r="Q362" s="20">
        <v>24.4</v>
      </c>
      <c r="R362" s="20">
        <v>17</v>
      </c>
      <c r="S362" s="20">
        <v>35.799999999999997</v>
      </c>
      <c r="T362" s="20">
        <v>12</v>
      </c>
      <c r="U362" s="20">
        <v>18.8</v>
      </c>
      <c r="V362" s="20">
        <v>18.399999999999999</v>
      </c>
      <c r="W362" s="20">
        <v>21.4</v>
      </c>
      <c r="X362" s="20">
        <v>12.6</v>
      </c>
      <c r="Y362" s="20">
        <v>10.199999999999999</v>
      </c>
      <c r="Z362" s="20">
        <v>4.4000000000000004</v>
      </c>
      <c r="AA362" s="20">
        <v>4</v>
      </c>
      <c r="AB362" s="20">
        <v>3.2</v>
      </c>
      <c r="AC362" s="20">
        <v>3.6</v>
      </c>
      <c r="AD362" s="20">
        <v>4.6000000000000014</v>
      </c>
      <c r="AE362" s="20">
        <v>2</v>
      </c>
      <c r="AF362" s="20">
        <v>2.6</v>
      </c>
      <c r="AG362" s="20"/>
    </row>
    <row r="363" spans="1:33" ht="14.1" customHeight="1" x14ac:dyDescent="0.3">
      <c r="A363" s="7" t="s">
        <v>370</v>
      </c>
      <c r="B363" s="20">
        <v>18.7</v>
      </c>
      <c r="C363" s="20">
        <v>22.3</v>
      </c>
      <c r="D363" s="20">
        <v>16.8</v>
      </c>
      <c r="E363" s="20">
        <v>22.8</v>
      </c>
      <c r="F363" s="20">
        <v>21.8</v>
      </c>
      <c r="G363" s="20">
        <v>22.8</v>
      </c>
      <c r="H363" s="20">
        <v>26.2</v>
      </c>
      <c r="I363" s="20">
        <v>26.3</v>
      </c>
      <c r="J363" s="20">
        <v>26</v>
      </c>
      <c r="K363" s="20">
        <v>35</v>
      </c>
      <c r="L363" s="20">
        <v>25.9</v>
      </c>
      <c r="M363" s="20">
        <v>30.4</v>
      </c>
      <c r="N363" s="20">
        <v>27.1</v>
      </c>
      <c r="O363" s="20">
        <v>27.4</v>
      </c>
      <c r="P363" s="20">
        <v>34.1</v>
      </c>
      <c r="Q363" s="20">
        <v>24</v>
      </c>
      <c r="R363" s="20">
        <v>19</v>
      </c>
      <c r="S363" s="20">
        <v>35.799999999999997</v>
      </c>
      <c r="T363" s="20">
        <v>16.600000000000001</v>
      </c>
      <c r="U363" s="20">
        <v>18.8</v>
      </c>
      <c r="V363" s="20">
        <v>20.8</v>
      </c>
      <c r="W363" s="20">
        <v>21</v>
      </c>
      <c r="X363" s="20">
        <v>11.4</v>
      </c>
      <c r="Y363" s="20">
        <v>10.199999999999999</v>
      </c>
      <c r="Z363" s="20">
        <v>4.4000000000000004</v>
      </c>
      <c r="AA363" s="20">
        <v>4</v>
      </c>
      <c r="AB363" s="20">
        <v>3.2</v>
      </c>
      <c r="AC363" s="20">
        <v>3.6</v>
      </c>
      <c r="AD363" s="20">
        <v>3.6</v>
      </c>
      <c r="AE363" s="20">
        <v>2</v>
      </c>
      <c r="AF363" s="20">
        <v>2.6</v>
      </c>
      <c r="AG363" s="20"/>
    </row>
    <row r="364" spans="1:33" ht="14.1" customHeight="1" x14ac:dyDescent="0.3">
      <c r="A364" s="50" t="s">
        <v>325</v>
      </c>
      <c r="B364" s="51">
        <v>8</v>
      </c>
      <c r="C364" s="51">
        <v>13.8</v>
      </c>
      <c r="D364" s="51">
        <v>8.3000000000000007</v>
      </c>
      <c r="E364" s="51">
        <v>7.6000000000000014</v>
      </c>
      <c r="F364" s="51">
        <v>13</v>
      </c>
      <c r="G364" s="51">
        <v>12.7</v>
      </c>
      <c r="H364" s="51">
        <v>13.1</v>
      </c>
      <c r="I364" s="51">
        <v>12.7</v>
      </c>
      <c r="J364" s="51">
        <v>20.2</v>
      </c>
      <c r="K364" s="51">
        <v>13.2</v>
      </c>
      <c r="L364" s="51">
        <v>11.9</v>
      </c>
      <c r="M364" s="51">
        <v>12</v>
      </c>
      <c r="N364" s="51">
        <v>14.5</v>
      </c>
      <c r="O364" s="51">
        <v>10</v>
      </c>
      <c r="P364" s="51">
        <v>15.2</v>
      </c>
      <c r="Q364" s="51">
        <v>9.8000000000000007</v>
      </c>
      <c r="R364" s="51">
        <v>14.8</v>
      </c>
      <c r="S364" s="51">
        <v>14.6</v>
      </c>
      <c r="T364" s="51">
        <v>14.3</v>
      </c>
      <c r="U364" s="51">
        <v>11.8</v>
      </c>
      <c r="V364" s="51">
        <v>11.4</v>
      </c>
      <c r="W364" s="51">
        <v>9.9</v>
      </c>
      <c r="X364" s="51">
        <v>9.8000000000000007</v>
      </c>
      <c r="Y364" s="51">
        <v>8</v>
      </c>
      <c r="Z364" s="51">
        <v>11.8</v>
      </c>
      <c r="AA364" s="51">
        <v>12.6</v>
      </c>
      <c r="AB364" s="51">
        <v>8.8000000000000007</v>
      </c>
      <c r="AC364" s="51">
        <v>4.2</v>
      </c>
      <c r="AD364" s="51">
        <v>1.8</v>
      </c>
      <c r="AE364" s="51">
        <v>2.2000000000000002</v>
      </c>
      <c r="AF364" s="51">
        <v>0</v>
      </c>
      <c r="AG364" s="51"/>
    </row>
    <row r="365" spans="1:33" ht="14.1" customHeight="1" x14ac:dyDescent="0.3">
      <c r="A365" s="7" t="s">
        <v>369</v>
      </c>
      <c r="B365" s="20">
        <v>7.9</v>
      </c>
      <c r="C365" s="20">
        <v>13.1</v>
      </c>
      <c r="D365" s="20">
        <v>7.9</v>
      </c>
      <c r="E365" s="20">
        <v>6.5</v>
      </c>
      <c r="F365" s="20">
        <v>11.7</v>
      </c>
      <c r="G365" s="20">
        <v>12.2</v>
      </c>
      <c r="H365" s="20">
        <v>11.9</v>
      </c>
      <c r="I365" s="20">
        <v>9.6000000000000014</v>
      </c>
      <c r="J365" s="20">
        <v>16</v>
      </c>
      <c r="K365" s="20">
        <v>10.4</v>
      </c>
      <c r="L365" s="20">
        <v>13.7</v>
      </c>
      <c r="M365" s="20">
        <v>11.2</v>
      </c>
      <c r="N365" s="20">
        <v>11.5</v>
      </c>
      <c r="O365" s="20">
        <v>9</v>
      </c>
      <c r="P365" s="20">
        <v>13.8</v>
      </c>
      <c r="Q365" s="20">
        <v>7</v>
      </c>
      <c r="R365" s="20">
        <v>13.6</v>
      </c>
      <c r="S365" s="20">
        <v>12.3</v>
      </c>
      <c r="T365" s="20">
        <v>13.4</v>
      </c>
      <c r="U365" s="20">
        <v>10.8</v>
      </c>
      <c r="V365" s="20">
        <v>10.8</v>
      </c>
      <c r="W365" s="20">
        <v>9.8000000000000007</v>
      </c>
      <c r="X365" s="20">
        <v>12.4</v>
      </c>
      <c r="Y365" s="20">
        <v>7.4</v>
      </c>
      <c r="Z365" s="20">
        <v>10.4</v>
      </c>
      <c r="AA365" s="20">
        <v>12.2</v>
      </c>
      <c r="AB365" s="20">
        <v>6.8000000000000007</v>
      </c>
      <c r="AC365" s="20">
        <v>4.2</v>
      </c>
      <c r="AD365" s="20">
        <v>1.8</v>
      </c>
      <c r="AE365" s="20">
        <v>1.8</v>
      </c>
      <c r="AF365" s="20"/>
      <c r="AG365" s="20"/>
    </row>
    <row r="366" spans="1:33" ht="14.1" customHeight="1" x14ac:dyDescent="0.3">
      <c r="A366" s="7" t="s">
        <v>368</v>
      </c>
      <c r="B366" s="20">
        <v>7.9</v>
      </c>
      <c r="C366" s="20">
        <v>10</v>
      </c>
      <c r="D366" s="20">
        <v>5.3000000000000007</v>
      </c>
      <c r="E366" s="20">
        <v>6.1000000000000014</v>
      </c>
      <c r="F366" s="20">
        <v>9.8000000000000007</v>
      </c>
      <c r="G366" s="20">
        <v>10.4</v>
      </c>
      <c r="H366" s="20">
        <v>10.199999999999999</v>
      </c>
      <c r="I366" s="20">
        <v>8</v>
      </c>
      <c r="J366" s="20">
        <v>11</v>
      </c>
      <c r="K366" s="20">
        <v>10</v>
      </c>
      <c r="L366" s="20">
        <v>10.5</v>
      </c>
      <c r="M366" s="20">
        <v>12.4</v>
      </c>
      <c r="N366" s="20">
        <v>10.3</v>
      </c>
      <c r="O366" s="20">
        <v>9</v>
      </c>
      <c r="P366" s="20">
        <v>11.1</v>
      </c>
      <c r="Q366" s="20">
        <v>5</v>
      </c>
      <c r="R366" s="20">
        <v>13</v>
      </c>
      <c r="S366" s="20">
        <v>9.6000000000000014</v>
      </c>
      <c r="T366" s="20">
        <v>13</v>
      </c>
      <c r="U366" s="20">
        <v>10.8</v>
      </c>
      <c r="V366" s="20">
        <v>10.4</v>
      </c>
      <c r="W366" s="20">
        <v>8.4</v>
      </c>
      <c r="X366" s="20">
        <v>12</v>
      </c>
      <c r="Y366" s="20">
        <v>7.4</v>
      </c>
      <c r="Z366" s="20">
        <v>8.3000000000000007</v>
      </c>
      <c r="AA366" s="20">
        <v>11.8</v>
      </c>
      <c r="AB366" s="20">
        <v>6.8000000000000007</v>
      </c>
      <c r="AC366" s="20">
        <v>4.2</v>
      </c>
      <c r="AD366" s="20">
        <v>1.8</v>
      </c>
      <c r="AE366" s="20">
        <v>1.8</v>
      </c>
      <c r="AF366" s="20"/>
      <c r="AG366" s="20"/>
    </row>
    <row r="367" spans="1:33" ht="14.1" customHeight="1" x14ac:dyDescent="0.3">
      <c r="A367" s="7" t="s">
        <v>367</v>
      </c>
      <c r="B367" s="20">
        <v>6.4</v>
      </c>
      <c r="C367" s="20">
        <v>5.7</v>
      </c>
      <c r="D367" s="20">
        <v>4.3</v>
      </c>
      <c r="E367" s="20">
        <v>3.4</v>
      </c>
      <c r="F367" s="20">
        <v>4.5</v>
      </c>
      <c r="G367" s="20">
        <v>8.3000000000000007</v>
      </c>
      <c r="H367" s="20">
        <v>8</v>
      </c>
      <c r="I367" s="20">
        <v>6.6000000000000014</v>
      </c>
      <c r="J367" s="20">
        <v>9.4</v>
      </c>
      <c r="K367" s="20">
        <v>10.4</v>
      </c>
      <c r="L367" s="20">
        <v>8.1</v>
      </c>
      <c r="M367" s="20">
        <v>12.6</v>
      </c>
      <c r="N367" s="20">
        <v>13.2</v>
      </c>
      <c r="O367" s="20">
        <v>13.4</v>
      </c>
      <c r="P367" s="20">
        <v>16</v>
      </c>
      <c r="Q367" s="20">
        <v>5.8000000000000007</v>
      </c>
      <c r="R367" s="20">
        <v>12.2</v>
      </c>
      <c r="S367" s="20">
        <v>8.2000000000000011</v>
      </c>
      <c r="T367" s="20">
        <v>11.3</v>
      </c>
      <c r="U367" s="20">
        <v>10.9</v>
      </c>
      <c r="V367" s="20">
        <v>9.4</v>
      </c>
      <c r="W367" s="20">
        <v>9.8000000000000007</v>
      </c>
      <c r="X367" s="20">
        <v>11.8</v>
      </c>
      <c r="Y367" s="20">
        <v>6.4</v>
      </c>
      <c r="Z367" s="20">
        <v>8.2000000000000011</v>
      </c>
      <c r="AA367" s="20">
        <v>11.2</v>
      </c>
      <c r="AB367" s="20">
        <v>6.2</v>
      </c>
      <c r="AC367" s="20">
        <v>4.8000000000000007</v>
      </c>
      <c r="AD367" s="20">
        <v>1.8</v>
      </c>
      <c r="AE367" s="20">
        <v>1.4</v>
      </c>
      <c r="AF367" s="20"/>
      <c r="AG367" s="20"/>
    </row>
    <row r="368" spans="1:33" ht="14.1" customHeight="1" x14ac:dyDescent="0.3">
      <c r="A368" s="7" t="s">
        <v>366</v>
      </c>
      <c r="B368" s="20">
        <v>5.3000000000000007</v>
      </c>
      <c r="C368" s="20">
        <v>4.3</v>
      </c>
      <c r="D368" s="20">
        <v>3.8</v>
      </c>
      <c r="E368" s="20">
        <v>3</v>
      </c>
      <c r="F368" s="20">
        <v>4.5</v>
      </c>
      <c r="G368" s="20">
        <v>7.9</v>
      </c>
      <c r="H368" s="20">
        <v>6.8000000000000007</v>
      </c>
      <c r="I368" s="20">
        <v>6.6000000000000014</v>
      </c>
      <c r="J368" s="20">
        <v>11.2</v>
      </c>
      <c r="K368" s="20">
        <v>9.4</v>
      </c>
      <c r="L368" s="20">
        <v>9.3000000000000007</v>
      </c>
      <c r="M368" s="20">
        <v>12.8</v>
      </c>
      <c r="N368" s="20">
        <v>12.2</v>
      </c>
      <c r="O368" s="20">
        <v>14.2</v>
      </c>
      <c r="P368" s="20">
        <v>16.899999999999999</v>
      </c>
      <c r="Q368" s="20">
        <v>7.4</v>
      </c>
      <c r="R368" s="20">
        <v>10.6</v>
      </c>
      <c r="S368" s="20">
        <v>6.5</v>
      </c>
      <c r="T368" s="20">
        <v>8.5</v>
      </c>
      <c r="U368" s="20">
        <v>10.5</v>
      </c>
      <c r="V368" s="20">
        <v>7.2</v>
      </c>
      <c r="W368" s="20">
        <v>6</v>
      </c>
      <c r="X368" s="20">
        <v>9</v>
      </c>
      <c r="Y368" s="20">
        <v>4.2</v>
      </c>
      <c r="Z368" s="20">
        <v>6</v>
      </c>
      <c r="AA368" s="20">
        <v>7</v>
      </c>
      <c r="AB368" s="20">
        <v>2.8</v>
      </c>
      <c r="AC368" s="20">
        <v>4.4000000000000004</v>
      </c>
      <c r="AD368" s="20">
        <v>1.8</v>
      </c>
      <c r="AE368" s="20">
        <v>1.8</v>
      </c>
      <c r="AF368" s="20"/>
      <c r="AG368" s="20"/>
    </row>
    <row r="369" spans="1:33" ht="14.1" customHeight="1" x14ac:dyDescent="0.3">
      <c r="A369" s="7" t="s">
        <v>365</v>
      </c>
      <c r="B369" s="20">
        <v>1.7</v>
      </c>
      <c r="C369" s="20">
        <v>4.2</v>
      </c>
      <c r="D369" s="20">
        <v>3.2</v>
      </c>
      <c r="E369" s="20">
        <v>2</v>
      </c>
      <c r="F369" s="20">
        <v>4.5</v>
      </c>
      <c r="G369" s="20">
        <v>7.9</v>
      </c>
      <c r="H369" s="20">
        <v>6.8000000000000007</v>
      </c>
      <c r="I369" s="20">
        <v>6.5</v>
      </c>
      <c r="J369" s="20">
        <v>11.2</v>
      </c>
      <c r="K369" s="20">
        <v>8.4</v>
      </c>
      <c r="L369" s="20">
        <v>9.3000000000000007</v>
      </c>
      <c r="M369" s="20">
        <v>12.8</v>
      </c>
      <c r="N369" s="20">
        <v>12.2</v>
      </c>
      <c r="O369" s="20">
        <v>13.8</v>
      </c>
      <c r="P369" s="20">
        <v>16.899999999999999</v>
      </c>
      <c r="Q369" s="20">
        <v>6.4</v>
      </c>
      <c r="R369" s="20">
        <v>10.6</v>
      </c>
      <c r="S369" s="20">
        <v>5.9</v>
      </c>
      <c r="T369" s="20">
        <v>8.4</v>
      </c>
      <c r="U369" s="20">
        <v>10.5</v>
      </c>
      <c r="V369" s="20">
        <v>7.2</v>
      </c>
      <c r="W369" s="20">
        <v>6</v>
      </c>
      <c r="X369" s="20">
        <v>7.2</v>
      </c>
      <c r="Y369" s="20">
        <v>4.2</v>
      </c>
      <c r="Z369" s="20">
        <v>6</v>
      </c>
      <c r="AA369" s="20">
        <v>7</v>
      </c>
      <c r="AB369" s="20">
        <v>2.4</v>
      </c>
      <c r="AC369" s="20">
        <v>4.4000000000000004</v>
      </c>
      <c r="AD369" s="20">
        <v>1.8</v>
      </c>
      <c r="AE369" s="20">
        <v>1.8</v>
      </c>
      <c r="AF369" s="20"/>
      <c r="AG369" s="20"/>
    </row>
    <row r="370" spans="1:33" ht="14.1" customHeight="1" x14ac:dyDescent="0.3">
      <c r="A370" s="7" t="s">
        <v>364</v>
      </c>
      <c r="B370" s="20">
        <v>1.6</v>
      </c>
      <c r="C370" s="20">
        <v>2.1</v>
      </c>
      <c r="D370" s="20">
        <v>1.8</v>
      </c>
      <c r="E370" s="20">
        <v>2</v>
      </c>
      <c r="F370" s="20">
        <v>3.5</v>
      </c>
      <c r="G370" s="20">
        <v>3.8</v>
      </c>
      <c r="H370" s="20">
        <v>6</v>
      </c>
      <c r="I370" s="20">
        <v>4.5</v>
      </c>
      <c r="J370" s="20">
        <v>10</v>
      </c>
      <c r="K370" s="20">
        <v>8.3000000000000007</v>
      </c>
      <c r="L370" s="20">
        <v>8.5</v>
      </c>
      <c r="M370" s="20">
        <v>11.6</v>
      </c>
      <c r="N370" s="20">
        <v>11.7</v>
      </c>
      <c r="O370" s="20">
        <v>13.4</v>
      </c>
      <c r="P370" s="20">
        <v>14.8</v>
      </c>
      <c r="Q370" s="20">
        <v>5.2</v>
      </c>
      <c r="R370" s="20">
        <v>9.6000000000000014</v>
      </c>
      <c r="S370" s="20">
        <v>5.9</v>
      </c>
      <c r="T370" s="20">
        <v>8.4</v>
      </c>
      <c r="U370" s="20">
        <v>8.8000000000000007</v>
      </c>
      <c r="V370" s="20">
        <v>6.4</v>
      </c>
      <c r="W370" s="20">
        <v>5.9</v>
      </c>
      <c r="X370" s="20">
        <v>6.7</v>
      </c>
      <c r="Y370" s="20">
        <v>4</v>
      </c>
      <c r="Z370" s="20">
        <v>6</v>
      </c>
      <c r="AA370" s="20">
        <v>6</v>
      </c>
      <c r="AB370" s="20">
        <v>2.4</v>
      </c>
      <c r="AC370" s="20">
        <v>3.8</v>
      </c>
      <c r="AD370" s="20">
        <v>1.4</v>
      </c>
      <c r="AE370" s="20">
        <v>1.2</v>
      </c>
      <c r="AF370" s="20"/>
      <c r="AG370" s="20"/>
    </row>
    <row r="371" spans="1:33" ht="14.1" customHeight="1" x14ac:dyDescent="0.3">
      <c r="A371" s="7" t="s">
        <v>363</v>
      </c>
      <c r="B371" s="20">
        <v>1.6</v>
      </c>
      <c r="C371" s="20">
        <v>2.1</v>
      </c>
      <c r="D371" s="20">
        <v>1.8</v>
      </c>
      <c r="E371" s="20">
        <v>2</v>
      </c>
      <c r="F371" s="20">
        <v>3.1</v>
      </c>
      <c r="G371" s="20">
        <v>3.8</v>
      </c>
      <c r="H371" s="20">
        <v>6</v>
      </c>
      <c r="I371" s="20">
        <v>4.5</v>
      </c>
      <c r="J371" s="20">
        <v>9</v>
      </c>
      <c r="K371" s="20">
        <v>7.9</v>
      </c>
      <c r="L371" s="20">
        <v>9.1</v>
      </c>
      <c r="M371" s="20">
        <v>11.6</v>
      </c>
      <c r="N371" s="20">
        <v>11.2</v>
      </c>
      <c r="O371" s="20">
        <v>13.4</v>
      </c>
      <c r="P371" s="20">
        <v>14.8</v>
      </c>
      <c r="Q371" s="20">
        <v>6</v>
      </c>
      <c r="R371" s="20">
        <v>9.6000000000000014</v>
      </c>
      <c r="S371" s="20">
        <v>5</v>
      </c>
      <c r="T371" s="20">
        <v>8</v>
      </c>
      <c r="U371" s="20">
        <v>8.8000000000000007</v>
      </c>
      <c r="V371" s="20">
        <v>6.4</v>
      </c>
      <c r="W371" s="20">
        <v>5.3000000000000007</v>
      </c>
      <c r="X371" s="20">
        <v>6.2</v>
      </c>
      <c r="Y371" s="20">
        <v>4</v>
      </c>
      <c r="Z371" s="20">
        <v>5.4</v>
      </c>
      <c r="AA371" s="20">
        <v>6</v>
      </c>
      <c r="AB371" s="20">
        <v>2.4</v>
      </c>
      <c r="AC371" s="20">
        <v>3.8</v>
      </c>
      <c r="AD371" s="20">
        <v>1.4</v>
      </c>
      <c r="AE371" s="20">
        <v>1.2</v>
      </c>
      <c r="AF371" s="20"/>
      <c r="AG371" s="20"/>
    </row>
    <row r="372" spans="1:33" ht="14.1" customHeight="1" x14ac:dyDescent="0.3">
      <c r="A372" s="7" t="s">
        <v>362</v>
      </c>
      <c r="B372" s="20">
        <v>1.2</v>
      </c>
      <c r="C372" s="20">
        <v>2</v>
      </c>
      <c r="D372" s="20">
        <v>1.4</v>
      </c>
      <c r="E372" s="20">
        <v>2</v>
      </c>
      <c r="F372" s="20">
        <v>3.1</v>
      </c>
      <c r="G372" s="20">
        <v>3.7</v>
      </c>
      <c r="H372" s="20">
        <v>4.8000000000000007</v>
      </c>
      <c r="I372" s="20">
        <v>4.5</v>
      </c>
      <c r="J372" s="20">
        <v>8.2000000000000011</v>
      </c>
      <c r="K372" s="20">
        <v>7.9</v>
      </c>
      <c r="L372" s="20">
        <v>7.1000000000000014</v>
      </c>
      <c r="M372" s="20">
        <v>11.2</v>
      </c>
      <c r="N372" s="20">
        <v>11.2</v>
      </c>
      <c r="O372" s="20">
        <v>11.4</v>
      </c>
      <c r="P372" s="20">
        <v>13.5</v>
      </c>
      <c r="Q372" s="20">
        <v>5.6000000000000014</v>
      </c>
      <c r="R372" s="20">
        <v>9.2000000000000011</v>
      </c>
      <c r="S372" s="20">
        <v>5</v>
      </c>
      <c r="T372" s="20">
        <v>7.6000000000000014</v>
      </c>
      <c r="U372" s="20">
        <v>6.9</v>
      </c>
      <c r="V372" s="20">
        <v>6.4</v>
      </c>
      <c r="W372" s="20">
        <v>5.2</v>
      </c>
      <c r="X372" s="20">
        <v>6.2</v>
      </c>
      <c r="Y372" s="20">
        <v>4</v>
      </c>
      <c r="Z372" s="20">
        <v>5.4</v>
      </c>
      <c r="AA372" s="20">
        <v>6</v>
      </c>
      <c r="AB372" s="20">
        <v>1.4</v>
      </c>
      <c r="AC372" s="20">
        <v>3.4</v>
      </c>
      <c r="AD372" s="20">
        <v>1.4</v>
      </c>
      <c r="AE372" s="20">
        <v>0.8</v>
      </c>
      <c r="AF372" s="20"/>
      <c r="AG372" s="20"/>
    </row>
    <row r="373" spans="1:33" ht="14.1" customHeight="1" x14ac:dyDescent="0.3">
      <c r="A373" s="7" t="s">
        <v>361</v>
      </c>
      <c r="B373" s="20">
        <v>1.2</v>
      </c>
      <c r="C373" s="20">
        <v>2</v>
      </c>
      <c r="D373" s="20">
        <v>1.4</v>
      </c>
      <c r="E373" s="20">
        <v>2</v>
      </c>
      <c r="F373" s="20">
        <v>2.5</v>
      </c>
      <c r="G373" s="20">
        <v>3.1</v>
      </c>
      <c r="H373" s="20">
        <v>4.4000000000000004</v>
      </c>
      <c r="I373" s="20">
        <v>3.9</v>
      </c>
      <c r="J373" s="20">
        <v>7.8000000000000007</v>
      </c>
      <c r="K373" s="20">
        <v>7.9</v>
      </c>
      <c r="L373" s="20">
        <v>7.1000000000000014</v>
      </c>
      <c r="M373" s="20">
        <v>10.6</v>
      </c>
      <c r="N373" s="20">
        <v>10.199999999999999</v>
      </c>
      <c r="O373" s="20">
        <v>11.3</v>
      </c>
      <c r="P373" s="20">
        <v>13.5</v>
      </c>
      <c r="Q373" s="20">
        <v>5.6000000000000014</v>
      </c>
      <c r="R373" s="20">
        <v>7.8000000000000007</v>
      </c>
      <c r="S373" s="20">
        <v>4.9000000000000004</v>
      </c>
      <c r="T373" s="20">
        <v>6.4</v>
      </c>
      <c r="U373" s="20">
        <v>5.9</v>
      </c>
      <c r="V373" s="20">
        <v>4.8000000000000007</v>
      </c>
      <c r="W373" s="20">
        <v>5.1000000000000014</v>
      </c>
      <c r="X373" s="20">
        <v>6</v>
      </c>
      <c r="Y373" s="20">
        <v>4</v>
      </c>
      <c r="Z373" s="20">
        <v>4.4000000000000004</v>
      </c>
      <c r="AA373" s="20">
        <v>6</v>
      </c>
      <c r="AB373" s="20">
        <v>1.4</v>
      </c>
      <c r="AC373" s="20">
        <v>2.8</v>
      </c>
      <c r="AD373" s="20">
        <v>1.4</v>
      </c>
      <c r="AE373" s="20">
        <v>0.8</v>
      </c>
      <c r="AF373" s="20"/>
      <c r="AG373" s="20"/>
    </row>
    <row r="374" spans="1:33" ht="14.1" customHeight="1" x14ac:dyDescent="0.3">
      <c r="A374" s="7" t="s">
        <v>360</v>
      </c>
      <c r="B374" s="20">
        <v>0.5</v>
      </c>
      <c r="C374" s="20">
        <v>1.5</v>
      </c>
      <c r="D374" s="20">
        <v>0.5</v>
      </c>
      <c r="E374" s="20">
        <v>2</v>
      </c>
      <c r="F374" s="20">
        <v>1.3</v>
      </c>
      <c r="G374" s="20">
        <v>1.6</v>
      </c>
      <c r="H374" s="20">
        <v>3.2</v>
      </c>
      <c r="I374" s="20">
        <v>3.9</v>
      </c>
      <c r="J374" s="20">
        <v>6.6000000000000014</v>
      </c>
      <c r="K374" s="20">
        <v>7.3000000000000007</v>
      </c>
      <c r="L374" s="20">
        <v>6.4</v>
      </c>
      <c r="M374" s="20">
        <v>8.6</v>
      </c>
      <c r="N374" s="20">
        <v>9.8000000000000007</v>
      </c>
      <c r="O374" s="20">
        <v>9.2000000000000011</v>
      </c>
      <c r="P374" s="20">
        <v>12.4</v>
      </c>
      <c r="Q374" s="20">
        <v>5.6000000000000014</v>
      </c>
      <c r="R374" s="20">
        <v>7.2</v>
      </c>
      <c r="S374" s="20">
        <v>4</v>
      </c>
      <c r="T374" s="20">
        <v>4.4000000000000004</v>
      </c>
      <c r="U374" s="20">
        <v>5.9</v>
      </c>
      <c r="V374" s="20">
        <v>3.4</v>
      </c>
      <c r="W374" s="20">
        <v>3.9</v>
      </c>
      <c r="X374" s="20">
        <v>5.1000000000000014</v>
      </c>
      <c r="Y374" s="20">
        <v>3</v>
      </c>
      <c r="Z374" s="20">
        <v>3.9</v>
      </c>
      <c r="AA374" s="20">
        <v>5.4</v>
      </c>
      <c r="AB374" s="20">
        <v>1.4</v>
      </c>
      <c r="AC374" s="20">
        <v>2.8</v>
      </c>
      <c r="AD374" s="20">
        <v>1</v>
      </c>
      <c r="AE374" s="20">
        <v>0.8</v>
      </c>
      <c r="AF374" s="20"/>
      <c r="AG374" s="20"/>
    </row>
    <row r="375" spans="1:33" ht="14.1" customHeight="1" x14ac:dyDescent="0.3">
      <c r="A375" s="7" t="s">
        <v>359</v>
      </c>
      <c r="B375" s="20">
        <v>0.4</v>
      </c>
      <c r="C375" s="20">
        <v>1.5</v>
      </c>
      <c r="D375" s="20">
        <v>0.3</v>
      </c>
      <c r="E375" s="20">
        <v>2</v>
      </c>
      <c r="F375" s="20">
        <v>1.2</v>
      </c>
      <c r="G375" s="20">
        <v>1.5</v>
      </c>
      <c r="H375" s="20">
        <v>2</v>
      </c>
      <c r="I375" s="20">
        <v>2.9</v>
      </c>
      <c r="J375" s="20">
        <v>5.4</v>
      </c>
      <c r="K375" s="20">
        <v>5</v>
      </c>
      <c r="L375" s="20">
        <v>3</v>
      </c>
      <c r="M375" s="20">
        <v>5.6000000000000014</v>
      </c>
      <c r="N375" s="20">
        <v>7.4</v>
      </c>
      <c r="O375" s="20">
        <v>6.9</v>
      </c>
      <c r="P375" s="20">
        <v>5.7</v>
      </c>
      <c r="Q375" s="20">
        <v>2.8</v>
      </c>
      <c r="R375" s="20">
        <v>5.2</v>
      </c>
      <c r="S375" s="20">
        <v>1.1000000000000001</v>
      </c>
      <c r="T375" s="20">
        <v>2.7</v>
      </c>
      <c r="U375" s="20">
        <v>3.2</v>
      </c>
      <c r="V375" s="20">
        <v>1.2</v>
      </c>
      <c r="W375" s="20">
        <v>1.9</v>
      </c>
      <c r="X375" s="20">
        <v>4</v>
      </c>
      <c r="Y375" s="20">
        <v>2.4</v>
      </c>
      <c r="Z375" s="20">
        <v>2.1</v>
      </c>
      <c r="AA375" s="20">
        <v>4</v>
      </c>
      <c r="AB375" s="20">
        <v>0.60000000000000009</v>
      </c>
      <c r="AC375" s="20">
        <v>2</v>
      </c>
      <c r="AD375" s="20">
        <v>0.4</v>
      </c>
      <c r="AE375" s="20">
        <v>0.4</v>
      </c>
      <c r="AF375" s="20"/>
      <c r="AG375" s="20"/>
    </row>
    <row r="376" spans="1:33" ht="14.1" customHeight="1" x14ac:dyDescent="0.3">
      <c r="A376" s="7" t="s">
        <v>358</v>
      </c>
      <c r="B376" s="20">
        <v>0.4</v>
      </c>
      <c r="C376" s="20">
        <v>1</v>
      </c>
      <c r="D376" s="20">
        <v>0.1</v>
      </c>
      <c r="E376" s="20">
        <v>1.4</v>
      </c>
      <c r="F376" s="20">
        <v>1.1000000000000001</v>
      </c>
      <c r="G376" s="20">
        <v>1.4</v>
      </c>
      <c r="H376" s="20">
        <v>0</v>
      </c>
      <c r="I376" s="20">
        <v>1.2</v>
      </c>
      <c r="J376" s="20">
        <v>2.2000000000000002</v>
      </c>
      <c r="K376" s="20">
        <v>1.9</v>
      </c>
      <c r="L376" s="20">
        <v>0.4</v>
      </c>
      <c r="M376" s="20">
        <v>3</v>
      </c>
      <c r="N376" s="20">
        <v>3.4</v>
      </c>
      <c r="O376" s="20">
        <v>3.5</v>
      </c>
      <c r="P376" s="20">
        <v>3</v>
      </c>
      <c r="Q376" s="20">
        <v>1.4</v>
      </c>
      <c r="R376" s="20">
        <v>2</v>
      </c>
      <c r="S376" s="20">
        <v>0</v>
      </c>
      <c r="T376" s="20">
        <v>1</v>
      </c>
      <c r="U376" s="20">
        <v>1.1000000000000001</v>
      </c>
      <c r="V376" s="20">
        <v>0.4</v>
      </c>
      <c r="W376" s="20">
        <v>0.5</v>
      </c>
      <c r="X376" s="20">
        <v>1.8</v>
      </c>
      <c r="Y376" s="20">
        <v>0</v>
      </c>
      <c r="Z376" s="20">
        <v>0.8</v>
      </c>
      <c r="AA376" s="20">
        <v>2.2000000000000002</v>
      </c>
      <c r="AB376" s="20">
        <v>0.5</v>
      </c>
      <c r="AC376" s="20">
        <v>0.4</v>
      </c>
      <c r="AD376" s="20">
        <v>0.4</v>
      </c>
      <c r="AE376" s="20">
        <v>0</v>
      </c>
      <c r="AF376" s="20"/>
      <c r="AG376" s="20"/>
    </row>
    <row r="377" spans="1:33" ht="14.1" customHeight="1" x14ac:dyDescent="0.3">
      <c r="A377" s="7" t="s">
        <v>413</v>
      </c>
      <c r="B377" s="20">
        <v>0.4</v>
      </c>
      <c r="C377" s="20">
        <v>1</v>
      </c>
      <c r="D377" s="20">
        <v>0.1</v>
      </c>
      <c r="E377" s="20">
        <v>0.8</v>
      </c>
      <c r="F377" s="20">
        <v>1</v>
      </c>
      <c r="G377" s="20">
        <v>1.4</v>
      </c>
      <c r="H377" s="20">
        <v>0</v>
      </c>
      <c r="I377" s="20">
        <v>0</v>
      </c>
      <c r="J377" s="20">
        <v>1.8</v>
      </c>
      <c r="K377" s="20">
        <v>1.1000000000000001</v>
      </c>
      <c r="L377" s="20">
        <v>0.4</v>
      </c>
      <c r="M377" s="20">
        <v>3</v>
      </c>
      <c r="N377" s="20">
        <v>2.8</v>
      </c>
      <c r="O377" s="20">
        <v>3.5</v>
      </c>
      <c r="P377" s="20">
        <v>2.2000000000000002</v>
      </c>
      <c r="Q377" s="20">
        <v>1.4</v>
      </c>
      <c r="R377" s="20">
        <v>2</v>
      </c>
      <c r="S377" s="20">
        <v>0</v>
      </c>
      <c r="T377" s="20">
        <v>1</v>
      </c>
      <c r="U377" s="20">
        <v>1.1000000000000001</v>
      </c>
      <c r="V377" s="20">
        <v>0.4</v>
      </c>
      <c r="W377" s="20">
        <v>0.1</v>
      </c>
      <c r="X377" s="20">
        <v>1.8</v>
      </c>
      <c r="Y377" s="20">
        <v>0</v>
      </c>
      <c r="Z377" s="20">
        <v>0.8</v>
      </c>
      <c r="AA377" s="20">
        <v>1.2</v>
      </c>
      <c r="AB377" s="20">
        <v>0.1</v>
      </c>
      <c r="AC377" s="20">
        <v>0.4</v>
      </c>
      <c r="AD377" s="20">
        <v>0.4</v>
      </c>
      <c r="AE377" s="20">
        <v>0</v>
      </c>
      <c r="AF377" s="20"/>
      <c r="AG377" s="20"/>
    </row>
    <row r="378" spans="1:33" ht="14.1" customHeight="1" x14ac:dyDescent="0.3">
      <c r="A378" s="7" t="s">
        <v>414</v>
      </c>
      <c r="B378" s="20">
        <v>0.4</v>
      </c>
      <c r="C378" s="20">
        <v>0.4</v>
      </c>
      <c r="D378" s="20">
        <v>0</v>
      </c>
      <c r="E378" s="20">
        <v>0</v>
      </c>
      <c r="F378" s="20">
        <v>1</v>
      </c>
      <c r="G378" s="20">
        <v>0.8</v>
      </c>
      <c r="H378" s="20">
        <v>0</v>
      </c>
      <c r="I378" s="20">
        <v>0</v>
      </c>
      <c r="J378" s="20">
        <v>0.8</v>
      </c>
      <c r="K378" s="20">
        <v>0</v>
      </c>
      <c r="L378" s="20">
        <v>0</v>
      </c>
      <c r="M378" s="20">
        <v>0.4</v>
      </c>
      <c r="N378" s="20">
        <v>1.4</v>
      </c>
      <c r="O378" s="20">
        <v>2.4</v>
      </c>
      <c r="P378" s="20">
        <v>0.5</v>
      </c>
      <c r="Q378" s="20">
        <v>0.4</v>
      </c>
      <c r="R378" s="20">
        <v>0</v>
      </c>
      <c r="S378" s="20">
        <v>0</v>
      </c>
      <c r="T378" s="20">
        <v>1</v>
      </c>
      <c r="U378" s="20">
        <v>0.4</v>
      </c>
      <c r="V378" s="20">
        <v>0.4</v>
      </c>
      <c r="W378" s="20">
        <v>0</v>
      </c>
      <c r="X378" s="20">
        <v>0</v>
      </c>
      <c r="Y378" s="20">
        <v>0</v>
      </c>
      <c r="Z378" s="20">
        <v>0</v>
      </c>
      <c r="AA378" s="20">
        <v>0</v>
      </c>
      <c r="AB378" s="20">
        <v>0</v>
      </c>
      <c r="AC378" s="20">
        <v>0</v>
      </c>
      <c r="AD378" s="20">
        <v>0</v>
      </c>
      <c r="AE378" s="20">
        <v>0</v>
      </c>
      <c r="AF378" s="20"/>
      <c r="AG378" s="20"/>
    </row>
    <row r="379" spans="1:33" ht="14.1" customHeight="1" x14ac:dyDescent="0.3">
      <c r="A379" s="7" t="s">
        <v>357</v>
      </c>
      <c r="B379" s="20">
        <v>0.4</v>
      </c>
      <c r="C379" s="20">
        <v>0</v>
      </c>
      <c r="D379" s="20">
        <v>0</v>
      </c>
      <c r="E379" s="20">
        <v>0</v>
      </c>
      <c r="F379" s="20">
        <v>0</v>
      </c>
      <c r="G379" s="20">
        <v>0</v>
      </c>
      <c r="H379" s="20">
        <v>0</v>
      </c>
      <c r="I379" s="20">
        <v>0</v>
      </c>
      <c r="J379" s="20">
        <v>0.8</v>
      </c>
      <c r="K379" s="20">
        <v>0</v>
      </c>
      <c r="L379" s="20">
        <v>0</v>
      </c>
      <c r="M379" s="20">
        <v>0</v>
      </c>
      <c r="N379" s="20">
        <v>1</v>
      </c>
      <c r="O379" s="20">
        <v>1.4</v>
      </c>
      <c r="P379" s="20">
        <v>1</v>
      </c>
      <c r="Q379" s="20">
        <v>0</v>
      </c>
      <c r="R379" s="20">
        <v>0</v>
      </c>
      <c r="S379" s="20">
        <v>0</v>
      </c>
      <c r="T379" s="20">
        <v>0.4</v>
      </c>
      <c r="U379" s="20">
        <v>0.4</v>
      </c>
      <c r="V379" s="20">
        <v>0</v>
      </c>
      <c r="W379" s="20">
        <v>0</v>
      </c>
      <c r="X379" s="20">
        <v>0</v>
      </c>
      <c r="Y379" s="20">
        <v>0</v>
      </c>
      <c r="Z379" s="20">
        <v>0</v>
      </c>
      <c r="AA379" s="20">
        <v>0</v>
      </c>
      <c r="AB379" s="20">
        <v>0</v>
      </c>
      <c r="AC379" s="20">
        <v>0</v>
      </c>
      <c r="AD379" s="20">
        <v>0</v>
      </c>
      <c r="AE379" s="20">
        <v>0</v>
      </c>
      <c r="AF379" s="20"/>
      <c r="AG379" s="20"/>
    </row>
    <row r="380" spans="1:33" ht="14.1" customHeight="1" x14ac:dyDescent="0.3">
      <c r="A380" s="42" t="s">
        <v>116</v>
      </c>
      <c r="B380" s="70">
        <f t="shared" ref="B380:AG380" si="10">MAX(B324:B379)</f>
        <v>18.7</v>
      </c>
      <c r="C380" s="70">
        <f t="shared" si="10"/>
        <v>22.3</v>
      </c>
      <c r="D380" s="70">
        <f t="shared" si="10"/>
        <v>16.8</v>
      </c>
      <c r="E380" s="70">
        <f t="shared" si="10"/>
        <v>23</v>
      </c>
      <c r="F380" s="70">
        <f t="shared" si="10"/>
        <v>21.8</v>
      </c>
      <c r="G380" s="70">
        <f t="shared" si="10"/>
        <v>22.8</v>
      </c>
      <c r="H380" s="70">
        <f t="shared" si="10"/>
        <v>26.2</v>
      </c>
      <c r="I380" s="70">
        <f t="shared" si="10"/>
        <v>26.3</v>
      </c>
      <c r="J380" s="70">
        <f t="shared" si="10"/>
        <v>26.8</v>
      </c>
      <c r="K380" s="70">
        <f t="shared" si="10"/>
        <v>35</v>
      </c>
      <c r="L380" s="70">
        <f t="shared" si="10"/>
        <v>26.7</v>
      </c>
      <c r="M380" s="70">
        <f t="shared" si="10"/>
        <v>30.4</v>
      </c>
      <c r="N380" s="70">
        <f t="shared" si="10"/>
        <v>27.5</v>
      </c>
      <c r="O380" s="70">
        <f t="shared" si="10"/>
        <v>27.4</v>
      </c>
      <c r="P380" s="70">
        <f t="shared" si="10"/>
        <v>35.5</v>
      </c>
      <c r="Q380" s="70">
        <f t="shared" si="10"/>
        <v>24.4</v>
      </c>
      <c r="R380" s="70">
        <f t="shared" si="10"/>
        <v>19</v>
      </c>
      <c r="S380" s="70">
        <f t="shared" si="10"/>
        <v>35.799999999999997</v>
      </c>
      <c r="T380" s="70">
        <f t="shared" si="10"/>
        <v>16.600000000000001</v>
      </c>
      <c r="U380" s="70">
        <f t="shared" si="10"/>
        <v>18.8</v>
      </c>
      <c r="V380" s="70">
        <f t="shared" si="10"/>
        <v>20.8</v>
      </c>
      <c r="W380" s="70">
        <f t="shared" si="10"/>
        <v>21.4</v>
      </c>
      <c r="X380" s="70">
        <f t="shared" si="10"/>
        <v>12.6</v>
      </c>
      <c r="Y380" s="70">
        <f t="shared" si="10"/>
        <v>10.199999999999999</v>
      </c>
      <c r="Z380" s="70">
        <f t="shared" si="10"/>
        <v>11.8</v>
      </c>
      <c r="AA380" s="70">
        <f t="shared" si="10"/>
        <v>12.6</v>
      </c>
      <c r="AB380" s="70">
        <f t="shared" si="10"/>
        <v>8.8000000000000007</v>
      </c>
      <c r="AC380" s="70">
        <f t="shared" si="10"/>
        <v>4.8000000000000007</v>
      </c>
      <c r="AD380" s="70">
        <f t="shared" si="10"/>
        <v>4.6000000000000014</v>
      </c>
      <c r="AE380" s="70">
        <f t="shared" si="10"/>
        <v>2.2000000000000002</v>
      </c>
      <c r="AF380" s="70">
        <f t="shared" si="10"/>
        <v>2.6</v>
      </c>
      <c r="AG380" s="70">
        <f t="shared" si="10"/>
        <v>0</v>
      </c>
    </row>
    <row r="381" spans="1:33" ht="14.1" customHeight="1" x14ac:dyDescent="0.3">
      <c r="A381" s="42" t="s">
        <v>117</v>
      </c>
      <c r="B381" s="20">
        <f>HOUR(B322)</f>
        <v>9</v>
      </c>
      <c r="C381" s="20">
        <f t="shared" ref="C381:AF381" si="11">HOUR(C322)</f>
        <v>9</v>
      </c>
      <c r="D381" s="20">
        <f t="shared" si="11"/>
        <v>10</v>
      </c>
      <c r="E381" s="20">
        <f t="shared" si="11"/>
        <v>10</v>
      </c>
      <c r="F381" s="20">
        <f t="shared" si="11"/>
        <v>11</v>
      </c>
      <c r="G381" s="20">
        <f t="shared" si="11"/>
        <v>11</v>
      </c>
      <c r="H381" s="20">
        <f t="shared" si="11"/>
        <v>12</v>
      </c>
      <c r="I381" s="20">
        <f t="shared" si="11"/>
        <v>12</v>
      </c>
      <c r="J381" s="20">
        <f t="shared" si="11"/>
        <v>13</v>
      </c>
      <c r="K381" s="20">
        <f t="shared" si="11"/>
        <v>13</v>
      </c>
      <c r="L381" s="20">
        <f t="shared" si="11"/>
        <v>14</v>
      </c>
      <c r="M381" s="20">
        <f t="shared" si="11"/>
        <v>14</v>
      </c>
      <c r="N381" s="20">
        <f t="shared" si="11"/>
        <v>15</v>
      </c>
      <c r="O381" s="20">
        <f t="shared" si="11"/>
        <v>15</v>
      </c>
      <c r="P381" s="20">
        <f t="shared" si="11"/>
        <v>16</v>
      </c>
      <c r="Q381" s="20">
        <f t="shared" si="11"/>
        <v>16</v>
      </c>
      <c r="R381" s="20">
        <f t="shared" si="11"/>
        <v>17</v>
      </c>
      <c r="S381" s="20">
        <f t="shared" si="11"/>
        <v>17</v>
      </c>
      <c r="T381" s="20">
        <f t="shared" si="11"/>
        <v>18</v>
      </c>
      <c r="U381" s="20">
        <f t="shared" si="11"/>
        <v>18</v>
      </c>
      <c r="V381" s="20">
        <f t="shared" si="11"/>
        <v>19</v>
      </c>
      <c r="W381" s="20">
        <f t="shared" si="11"/>
        <v>19</v>
      </c>
      <c r="X381" s="20">
        <f t="shared" si="11"/>
        <v>20</v>
      </c>
      <c r="Y381" s="20">
        <f t="shared" si="11"/>
        <v>20</v>
      </c>
      <c r="Z381" s="20">
        <f t="shared" si="11"/>
        <v>21</v>
      </c>
      <c r="AA381" s="20">
        <f t="shared" si="11"/>
        <v>21</v>
      </c>
      <c r="AB381" s="20">
        <f t="shared" si="11"/>
        <v>22</v>
      </c>
      <c r="AC381" s="20">
        <f t="shared" si="11"/>
        <v>22</v>
      </c>
      <c r="AD381" s="20">
        <f t="shared" si="11"/>
        <v>23</v>
      </c>
      <c r="AE381" s="20">
        <f t="shared" si="11"/>
        <v>23</v>
      </c>
      <c r="AF381" s="20">
        <f t="shared" si="11"/>
        <v>0</v>
      </c>
      <c r="AG381" s="20">
        <f>HOUR(AG322)</f>
        <v>0</v>
      </c>
    </row>
  </sheetData>
  <mergeCells count="1">
    <mergeCell ref="X2:AA3"/>
  </mergeCells>
  <conditionalFormatting sqref="B262:AE315">
    <cfRule type="cellIs" dxfId="39" priority="1" operator="between">
      <formula>$E$1</formula>
      <formula>$E$2</formula>
    </cfRule>
    <cfRule type="cellIs" dxfId="38" priority="2" operator="between">
      <formula>$D$1</formula>
      <formula>$D$2</formula>
    </cfRule>
    <cfRule type="cellIs" dxfId="37" priority="3" operator="between">
      <formula>$C$1</formula>
      <formula>$C$2</formula>
    </cfRule>
    <cfRule type="cellIs" dxfId="36" priority="4" operator="between">
      <formula>$B$1</formula>
      <formula>$B$2</formula>
    </cfRule>
  </conditionalFormatting>
  <conditionalFormatting sqref="B324:AG379">
    <cfRule type="cellIs" dxfId="35" priority="33" operator="between">
      <formula>$E$1</formula>
      <formula>$E$2</formula>
    </cfRule>
    <cfRule type="cellIs" dxfId="34" priority="34" operator="between">
      <formula>$D$1</formula>
      <formula>$D$2</formula>
    </cfRule>
    <cfRule type="cellIs" dxfId="33" priority="35" operator="between">
      <formula>$C$1</formula>
      <formula>$C$2</formula>
    </cfRule>
    <cfRule type="cellIs" dxfId="32" priority="36" operator="between">
      <formula>$B$1</formula>
      <formula>$B$2</formula>
    </cfRule>
  </conditionalFormatting>
  <conditionalFormatting sqref="B136:AJ189">
    <cfRule type="cellIs" dxfId="31" priority="9" operator="between">
      <formula>$E$1</formula>
      <formula>$E$2</formula>
    </cfRule>
    <cfRule type="cellIs" dxfId="30" priority="10" operator="between">
      <formula>$D$1</formula>
      <formula>$D$2</formula>
    </cfRule>
    <cfRule type="cellIs" dxfId="29" priority="11" operator="between">
      <formula>$C$1</formula>
      <formula>$C$2</formula>
    </cfRule>
    <cfRule type="cellIs" dxfId="28" priority="12" operator="between">
      <formula>$B$1</formula>
      <formula>$B$2</formula>
    </cfRule>
  </conditionalFormatting>
  <conditionalFormatting sqref="B198:AL253">
    <cfRule type="cellIs" dxfId="27" priority="5" operator="between">
      <formula>$E$1</formula>
      <formula>$E$2</formula>
    </cfRule>
    <cfRule type="cellIs" dxfId="26" priority="6" operator="between">
      <formula>$D$1</formula>
      <formula>$D$2</formula>
    </cfRule>
    <cfRule type="cellIs" dxfId="25" priority="7" operator="between">
      <formula>$C$1</formula>
      <formula>$C$2</formula>
    </cfRule>
    <cfRule type="cellIs" dxfId="24" priority="8" operator="between">
      <formula>$B$1</formula>
      <formula>$B$2</formula>
    </cfRule>
  </conditionalFormatting>
  <conditionalFormatting sqref="B9:AU62">
    <cfRule type="cellIs" dxfId="23" priority="13" operator="between">
      <formula>$E$1</formula>
      <formula>$E$2</formula>
    </cfRule>
    <cfRule type="cellIs" dxfId="22" priority="14" operator="between">
      <formula>$D$1</formula>
      <formula>$D$2</formula>
    </cfRule>
    <cfRule type="cellIs" dxfId="21" priority="15" operator="between">
      <formula>$C$1</formula>
      <formula>$C$2</formula>
    </cfRule>
    <cfRule type="cellIs" dxfId="20" priority="16" operator="between">
      <formula>$B$1</formula>
      <formula>$B$2</formula>
    </cfRule>
  </conditionalFormatting>
  <conditionalFormatting sqref="B71:AW126">
    <cfRule type="cellIs" dxfId="19" priority="17" operator="between">
      <formula>$E$1</formula>
      <formula>$E$2</formula>
    </cfRule>
    <cfRule type="cellIs" dxfId="18" priority="18" operator="between">
      <formula>$D$1</formula>
      <formula>$D$2</formula>
    </cfRule>
    <cfRule type="cellIs" dxfId="17" priority="19" operator="between">
      <formula>$C$1</formula>
      <formula>$C$2</formula>
    </cfRule>
    <cfRule type="cellIs" dxfId="16" priority="20" operator="between">
      <formula>$B$1</formula>
      <formula>$B$2</formula>
    </cfRule>
  </conditionalFormatting>
  <pageMargins left="0.19685039370078741" right="0.19685039370078741" top="0.19685039370078741" bottom="0.19685039370078741" header="0" footer="0"/>
  <pageSetup paperSize="9" scale="37"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C89FE-DC95-4DCA-BB37-8FF4399F4D3B}">
  <sheetPr>
    <pageSetUpPr fitToPage="1"/>
  </sheetPr>
  <dimension ref="A1:N78"/>
  <sheetViews>
    <sheetView showZeros="0" zoomScaleNormal="100" workbookViewId="0">
      <pane ySplit="2" topLeftCell="A3" activePane="bottomLeft" state="frozen"/>
      <selection pane="bottomLeft" activeCell="O22" sqref="O22"/>
    </sheetView>
  </sheetViews>
  <sheetFormatPr defaultColWidth="4.6640625" defaultRowHeight="15" customHeight="1" x14ac:dyDescent="0.3"/>
  <cols>
    <col min="1" max="1" width="30.6640625" customWidth="1"/>
    <col min="2" max="14" width="8.6640625" customWidth="1"/>
  </cols>
  <sheetData>
    <row r="1" spans="1:14" s="13" customFormat="1" ht="15" customHeight="1" x14ac:dyDescent="0.3">
      <c r="A1" s="7" t="s">
        <v>80</v>
      </c>
      <c r="B1" s="8">
        <v>0</v>
      </c>
      <c r="C1" s="9">
        <v>8</v>
      </c>
      <c r="D1" s="10">
        <v>25</v>
      </c>
      <c r="E1" s="11">
        <v>65</v>
      </c>
      <c r="F1" s="12"/>
      <c r="G1"/>
      <c r="H1"/>
      <c r="I1"/>
      <c r="J1"/>
      <c r="K1"/>
      <c r="L1"/>
      <c r="M1"/>
      <c r="N1"/>
    </row>
    <row r="2" spans="1:14" s="13" customFormat="1" ht="15" customHeight="1" x14ac:dyDescent="0.3">
      <c r="A2" s="14"/>
      <c r="B2" s="8">
        <f>C1-0.00001</f>
        <v>7.9999900000000004</v>
      </c>
      <c r="C2" s="9">
        <f>D1-0.00001</f>
        <v>24.99999</v>
      </c>
      <c r="D2" s="10">
        <f>E1-0.00001</f>
        <v>64.999989999999997</v>
      </c>
      <c r="E2" s="11">
        <v>999</v>
      </c>
      <c r="F2" s="12"/>
      <c r="G2"/>
      <c r="H2"/>
      <c r="I2"/>
      <c r="J2"/>
      <c r="K2"/>
      <c r="L2"/>
      <c r="M2"/>
      <c r="N2"/>
    </row>
    <row r="5" spans="1:14" s="13" customFormat="1" ht="15" customHeight="1" x14ac:dyDescent="0.3">
      <c r="A5" s="15" t="s">
        <v>1245</v>
      </c>
      <c r="B5"/>
      <c r="C5"/>
      <c r="D5"/>
      <c r="E5"/>
      <c r="F5"/>
      <c r="G5"/>
      <c r="H5"/>
      <c r="I5"/>
      <c r="J5"/>
      <c r="K5"/>
      <c r="L5"/>
      <c r="M5"/>
      <c r="N5"/>
    </row>
    <row r="6" spans="1:14" ht="15" customHeight="1" thickBot="1" x14ac:dyDescent="0.35">
      <c r="A6" s="217" t="s">
        <v>82</v>
      </c>
      <c r="B6" s="159">
        <v>1</v>
      </c>
      <c r="C6" s="159">
        <v>1</v>
      </c>
      <c r="D6" s="159">
        <v>1</v>
      </c>
      <c r="E6" s="159">
        <v>1</v>
      </c>
      <c r="F6" s="159">
        <v>1</v>
      </c>
      <c r="G6" s="159">
        <v>1</v>
      </c>
      <c r="H6" s="159">
        <v>1</v>
      </c>
      <c r="I6" s="159">
        <v>1</v>
      </c>
      <c r="J6" s="159">
        <v>1</v>
      </c>
      <c r="K6" s="159">
        <v>1</v>
      </c>
      <c r="L6" s="160">
        <v>1</v>
      </c>
    </row>
    <row r="7" spans="1:14" ht="15" customHeight="1" thickBot="1" x14ac:dyDescent="0.35">
      <c r="A7" s="161" t="s">
        <v>83</v>
      </c>
      <c r="B7" s="162">
        <v>0.31180555555555556</v>
      </c>
      <c r="C7" s="162">
        <v>0.31180555555555556</v>
      </c>
      <c r="D7" s="162">
        <v>0.31180555555555556</v>
      </c>
      <c r="E7" s="162">
        <v>0.31180555555555556</v>
      </c>
      <c r="F7" s="162">
        <v>0.31180555555555556</v>
      </c>
      <c r="G7" s="162">
        <v>0.31180555555555556</v>
      </c>
      <c r="H7" s="162">
        <v>0.31180555555555556</v>
      </c>
      <c r="I7" s="162">
        <v>0.31180555555555556</v>
      </c>
      <c r="J7" s="162">
        <v>0.31180555555555556</v>
      </c>
      <c r="K7" s="162">
        <v>0.31180555555555556</v>
      </c>
      <c r="L7" s="163">
        <v>0.31180555555555556</v>
      </c>
    </row>
    <row r="8" spans="1:14" ht="15" customHeight="1" x14ac:dyDescent="0.3">
      <c r="A8" s="164" t="s">
        <v>1022</v>
      </c>
      <c r="B8" s="218">
        <v>45139</v>
      </c>
      <c r="C8" s="218">
        <v>45170</v>
      </c>
      <c r="D8" s="218">
        <v>45200</v>
      </c>
      <c r="E8" s="218">
        <v>45231</v>
      </c>
      <c r="F8" s="218">
        <v>45261</v>
      </c>
      <c r="G8" s="218">
        <v>45292</v>
      </c>
      <c r="H8" s="218">
        <v>45323</v>
      </c>
      <c r="I8" s="218">
        <v>45352</v>
      </c>
      <c r="J8" s="218">
        <v>45383</v>
      </c>
      <c r="K8" s="218">
        <v>45413</v>
      </c>
      <c r="L8" s="218">
        <v>45444</v>
      </c>
    </row>
    <row r="9" spans="1:14" ht="15" customHeight="1" x14ac:dyDescent="0.3">
      <c r="B9" s="165"/>
      <c r="C9" s="166"/>
      <c r="D9" s="166"/>
      <c r="E9" s="166"/>
      <c r="F9" s="166"/>
      <c r="G9" s="166"/>
      <c r="H9" s="166"/>
      <c r="I9" s="166"/>
      <c r="J9" s="166"/>
      <c r="K9" s="166"/>
      <c r="L9" s="167"/>
    </row>
    <row r="10" spans="1:14" ht="15" customHeight="1" x14ac:dyDescent="0.3">
      <c r="A10" s="7" t="s">
        <v>549</v>
      </c>
      <c r="B10" s="168">
        <v>0.4</v>
      </c>
      <c r="C10" s="169">
        <v>1</v>
      </c>
      <c r="D10" s="169">
        <v>1</v>
      </c>
      <c r="E10" s="169">
        <v>2</v>
      </c>
      <c r="F10" s="169">
        <v>2</v>
      </c>
      <c r="G10" s="169">
        <v>2</v>
      </c>
      <c r="H10" s="169">
        <v>2</v>
      </c>
      <c r="I10" s="169">
        <v>1</v>
      </c>
      <c r="J10" s="169">
        <v>1.4</v>
      </c>
      <c r="K10" s="169">
        <v>1</v>
      </c>
      <c r="L10" s="170">
        <v>1</v>
      </c>
    </row>
    <row r="11" spans="1:14" ht="15" customHeight="1" x14ac:dyDescent="0.3">
      <c r="A11" s="7" t="s">
        <v>550</v>
      </c>
      <c r="B11" s="168">
        <v>1</v>
      </c>
      <c r="C11" s="169">
        <v>1</v>
      </c>
      <c r="D11" s="169">
        <v>2</v>
      </c>
      <c r="E11" s="169">
        <v>4</v>
      </c>
      <c r="F11" s="169">
        <v>4</v>
      </c>
      <c r="G11" s="169">
        <v>3</v>
      </c>
      <c r="H11" s="169">
        <v>3</v>
      </c>
      <c r="I11" s="169">
        <v>2</v>
      </c>
      <c r="J11" s="169">
        <v>2</v>
      </c>
      <c r="K11" s="169">
        <v>2</v>
      </c>
      <c r="L11" s="170">
        <v>2</v>
      </c>
    </row>
    <row r="12" spans="1:14" ht="15" customHeight="1" x14ac:dyDescent="0.3">
      <c r="A12" s="7" t="s">
        <v>551</v>
      </c>
      <c r="B12" s="168">
        <v>1.4</v>
      </c>
      <c r="C12" s="169">
        <v>3</v>
      </c>
      <c r="D12" s="169">
        <v>3</v>
      </c>
      <c r="E12" s="169">
        <v>7.8000000000000007</v>
      </c>
      <c r="F12" s="169">
        <v>8.4</v>
      </c>
      <c r="G12" s="169">
        <v>9</v>
      </c>
      <c r="H12" s="169">
        <v>8</v>
      </c>
      <c r="I12" s="169">
        <v>4</v>
      </c>
      <c r="J12" s="169">
        <v>3</v>
      </c>
      <c r="K12" s="169">
        <v>3</v>
      </c>
      <c r="L12" s="170">
        <v>2</v>
      </c>
    </row>
    <row r="13" spans="1:14" ht="15" customHeight="1" x14ac:dyDescent="0.3">
      <c r="A13" s="7" t="s">
        <v>552</v>
      </c>
      <c r="B13" s="168">
        <v>1.4</v>
      </c>
      <c r="C13" s="169">
        <v>4</v>
      </c>
      <c r="D13" s="169">
        <v>6</v>
      </c>
      <c r="E13" s="169">
        <v>12.6</v>
      </c>
      <c r="F13" s="169">
        <v>12.4</v>
      </c>
      <c r="G13" s="169">
        <v>14</v>
      </c>
      <c r="H13" s="169">
        <v>12</v>
      </c>
      <c r="I13" s="169">
        <v>6</v>
      </c>
      <c r="J13" s="169">
        <v>5.4</v>
      </c>
      <c r="K13" s="169">
        <v>4</v>
      </c>
      <c r="L13" s="170">
        <v>3</v>
      </c>
    </row>
    <row r="14" spans="1:14" ht="15" customHeight="1" x14ac:dyDescent="0.3">
      <c r="A14" s="7" t="s">
        <v>553</v>
      </c>
      <c r="B14" s="168">
        <v>2</v>
      </c>
      <c r="C14" s="169">
        <v>5</v>
      </c>
      <c r="D14" s="169">
        <v>9.6000000000000014</v>
      </c>
      <c r="E14" s="169">
        <v>15.8</v>
      </c>
      <c r="F14" s="169">
        <v>15.8</v>
      </c>
      <c r="G14" s="169">
        <v>17</v>
      </c>
      <c r="H14" s="169">
        <v>15</v>
      </c>
      <c r="I14" s="169">
        <v>8</v>
      </c>
      <c r="J14" s="169">
        <v>6.4</v>
      </c>
      <c r="K14" s="169">
        <v>5</v>
      </c>
      <c r="L14" s="170">
        <v>4</v>
      </c>
    </row>
    <row r="15" spans="1:14" ht="15" customHeight="1" x14ac:dyDescent="0.3">
      <c r="A15" s="7" t="s">
        <v>555</v>
      </c>
      <c r="B15" s="168">
        <v>2</v>
      </c>
      <c r="C15" s="169">
        <v>5</v>
      </c>
      <c r="D15" s="169">
        <v>9.6000000000000014</v>
      </c>
      <c r="E15" s="169">
        <v>16</v>
      </c>
      <c r="F15" s="169">
        <v>16.8</v>
      </c>
      <c r="G15" s="169">
        <v>18.600000000000001</v>
      </c>
      <c r="H15" s="169">
        <v>16</v>
      </c>
      <c r="I15" s="169">
        <v>8</v>
      </c>
      <c r="J15" s="169">
        <v>7</v>
      </c>
      <c r="K15" s="169">
        <v>6.8000000000000007</v>
      </c>
      <c r="L15" s="170">
        <v>6</v>
      </c>
    </row>
    <row r="16" spans="1:14" ht="15" customHeight="1" x14ac:dyDescent="0.3">
      <c r="A16" s="7" t="s">
        <v>557</v>
      </c>
      <c r="B16" s="168">
        <v>2</v>
      </c>
      <c r="C16" s="169">
        <v>5</v>
      </c>
      <c r="D16" s="169">
        <v>9.6000000000000014</v>
      </c>
      <c r="E16" s="169">
        <v>17.600000000000001</v>
      </c>
      <c r="F16" s="169">
        <v>17.399999999999999</v>
      </c>
      <c r="G16" s="169">
        <v>21</v>
      </c>
      <c r="H16" s="169">
        <v>18</v>
      </c>
      <c r="I16" s="169">
        <v>8</v>
      </c>
      <c r="J16" s="169">
        <v>7.4</v>
      </c>
      <c r="K16" s="169">
        <v>6.8000000000000007</v>
      </c>
      <c r="L16" s="170">
        <v>6</v>
      </c>
    </row>
    <row r="17" spans="1:12" ht="15" customHeight="1" x14ac:dyDescent="0.3">
      <c r="A17" s="7" t="s">
        <v>559</v>
      </c>
      <c r="B17" s="168">
        <v>2</v>
      </c>
      <c r="C17" s="169">
        <v>5</v>
      </c>
      <c r="D17" s="169">
        <v>9.6000000000000014</v>
      </c>
      <c r="E17" s="169">
        <v>17.600000000000001</v>
      </c>
      <c r="F17" s="169">
        <v>17.399999999999999</v>
      </c>
      <c r="G17" s="169">
        <v>21</v>
      </c>
      <c r="H17" s="169">
        <v>18</v>
      </c>
      <c r="I17" s="169">
        <v>8</v>
      </c>
      <c r="J17" s="169">
        <v>7.4</v>
      </c>
      <c r="K17" s="169">
        <v>6.8000000000000007</v>
      </c>
      <c r="L17" s="170">
        <v>6</v>
      </c>
    </row>
    <row r="18" spans="1:12" ht="15" customHeight="1" x14ac:dyDescent="0.3">
      <c r="A18" s="7" t="s">
        <v>561</v>
      </c>
      <c r="B18" s="168">
        <v>2</v>
      </c>
      <c r="C18" s="169">
        <v>5</v>
      </c>
      <c r="D18" s="169">
        <v>9.6000000000000014</v>
      </c>
      <c r="E18" s="169">
        <v>17.600000000000001</v>
      </c>
      <c r="F18" s="169">
        <v>17.399999999999999</v>
      </c>
      <c r="G18" s="169">
        <v>21</v>
      </c>
      <c r="H18" s="169">
        <v>18</v>
      </c>
      <c r="I18" s="169">
        <v>8</v>
      </c>
      <c r="J18" s="169">
        <v>7.4</v>
      </c>
      <c r="K18" s="169">
        <v>6.8000000000000007</v>
      </c>
      <c r="L18" s="170">
        <v>6</v>
      </c>
    </row>
    <row r="19" spans="1:12" ht="15" customHeight="1" x14ac:dyDescent="0.3">
      <c r="A19" s="7" t="s">
        <v>563</v>
      </c>
      <c r="B19" s="168">
        <v>2</v>
      </c>
      <c r="C19" s="169">
        <v>5</v>
      </c>
      <c r="D19" s="169">
        <v>9.6000000000000014</v>
      </c>
      <c r="E19" s="169">
        <v>17.600000000000001</v>
      </c>
      <c r="F19" s="169">
        <v>17.399999999999999</v>
      </c>
      <c r="G19" s="169">
        <v>21</v>
      </c>
      <c r="H19" s="169">
        <v>18</v>
      </c>
      <c r="I19" s="169">
        <v>8</v>
      </c>
      <c r="J19" s="169">
        <v>7.4</v>
      </c>
      <c r="K19" s="169">
        <v>6.8000000000000007</v>
      </c>
      <c r="L19" s="170">
        <v>6</v>
      </c>
    </row>
    <row r="20" spans="1:12" ht="15" customHeight="1" x14ac:dyDescent="0.3">
      <c r="A20" s="7" t="s">
        <v>565</v>
      </c>
      <c r="B20" s="168">
        <v>2</v>
      </c>
      <c r="C20" s="169">
        <v>5</v>
      </c>
      <c r="D20" s="169">
        <v>9.6000000000000014</v>
      </c>
      <c r="E20" s="169">
        <v>17.600000000000001</v>
      </c>
      <c r="F20" s="169">
        <v>17.399999999999999</v>
      </c>
      <c r="G20" s="169">
        <v>21</v>
      </c>
      <c r="H20" s="169">
        <v>18</v>
      </c>
      <c r="I20" s="169">
        <v>8</v>
      </c>
      <c r="J20" s="169">
        <v>7.4</v>
      </c>
      <c r="K20" s="169">
        <v>6.8000000000000007</v>
      </c>
      <c r="L20" s="170">
        <v>6</v>
      </c>
    </row>
    <row r="21" spans="1:12" ht="15" customHeight="1" x14ac:dyDescent="0.3">
      <c r="A21" s="7" t="s">
        <v>567</v>
      </c>
      <c r="B21" s="168">
        <v>2</v>
      </c>
      <c r="C21" s="169">
        <v>5</v>
      </c>
      <c r="D21" s="169">
        <v>9.6000000000000014</v>
      </c>
      <c r="E21" s="169">
        <v>18.399999999999999</v>
      </c>
      <c r="F21" s="169">
        <v>17.399999999999999</v>
      </c>
      <c r="G21" s="169">
        <v>22</v>
      </c>
      <c r="H21" s="169">
        <v>18</v>
      </c>
      <c r="I21" s="169">
        <v>9</v>
      </c>
      <c r="J21" s="169">
        <v>7.4</v>
      </c>
      <c r="K21" s="169">
        <v>6.8000000000000007</v>
      </c>
      <c r="L21" s="170">
        <v>6</v>
      </c>
    </row>
    <row r="22" spans="1:12" ht="15" customHeight="1" x14ac:dyDescent="0.3">
      <c r="A22" s="7" t="s">
        <v>569</v>
      </c>
      <c r="B22" s="168">
        <v>2</v>
      </c>
      <c r="C22" s="169">
        <v>5</v>
      </c>
      <c r="D22" s="169">
        <v>9.6000000000000014</v>
      </c>
      <c r="E22" s="169">
        <v>18.399999999999999</v>
      </c>
      <c r="F22" s="169">
        <v>18</v>
      </c>
      <c r="G22" s="169">
        <v>22</v>
      </c>
      <c r="H22" s="169">
        <v>18</v>
      </c>
      <c r="I22" s="169">
        <v>9</v>
      </c>
      <c r="J22" s="169">
        <v>7</v>
      </c>
      <c r="K22" s="169">
        <v>7</v>
      </c>
      <c r="L22" s="170">
        <v>5.8000000000000007</v>
      </c>
    </row>
    <row r="23" spans="1:12" ht="15" customHeight="1" x14ac:dyDescent="0.3">
      <c r="A23" s="7" t="s">
        <v>571</v>
      </c>
      <c r="B23" s="168">
        <v>2</v>
      </c>
      <c r="C23" s="169">
        <v>5</v>
      </c>
      <c r="D23" s="169">
        <v>9.6000000000000014</v>
      </c>
      <c r="E23" s="169">
        <v>18.600000000000001</v>
      </c>
      <c r="F23" s="169">
        <v>18.399999999999999</v>
      </c>
      <c r="G23" s="169">
        <v>22.6</v>
      </c>
      <c r="H23" s="169">
        <v>18</v>
      </c>
      <c r="I23" s="169">
        <v>9</v>
      </c>
      <c r="J23" s="169">
        <v>7</v>
      </c>
      <c r="K23" s="169">
        <v>7.8000000000000007</v>
      </c>
      <c r="L23" s="170">
        <v>5.8000000000000007</v>
      </c>
    </row>
    <row r="24" spans="1:12" ht="15" customHeight="1" x14ac:dyDescent="0.3">
      <c r="A24" s="7" t="s">
        <v>573</v>
      </c>
      <c r="B24" s="168">
        <v>2</v>
      </c>
      <c r="C24" s="169">
        <v>6</v>
      </c>
      <c r="D24" s="169">
        <v>9.8000000000000007</v>
      </c>
      <c r="E24" s="169">
        <v>20.6</v>
      </c>
      <c r="F24" s="169">
        <v>19.8</v>
      </c>
      <c r="G24" s="169">
        <v>24</v>
      </c>
      <c r="H24" s="169">
        <v>19</v>
      </c>
      <c r="I24" s="169">
        <v>10</v>
      </c>
      <c r="J24" s="169">
        <v>7.4</v>
      </c>
      <c r="K24" s="169">
        <v>7.8000000000000007</v>
      </c>
      <c r="L24" s="170">
        <v>6</v>
      </c>
    </row>
    <row r="25" spans="1:12" ht="15" customHeight="1" x14ac:dyDescent="0.3">
      <c r="A25" s="7" t="s">
        <v>572</v>
      </c>
      <c r="B25" s="168">
        <v>2</v>
      </c>
      <c r="C25" s="169">
        <v>6</v>
      </c>
      <c r="D25" s="169">
        <v>9.8000000000000007</v>
      </c>
      <c r="E25" s="169">
        <v>20.6</v>
      </c>
      <c r="F25" s="169">
        <v>19.8</v>
      </c>
      <c r="G25" s="169">
        <v>24</v>
      </c>
      <c r="H25" s="169">
        <v>19</v>
      </c>
      <c r="I25" s="169">
        <v>10</v>
      </c>
      <c r="J25" s="169">
        <v>7.4</v>
      </c>
      <c r="K25" s="169">
        <v>7.8000000000000007</v>
      </c>
      <c r="L25" s="170">
        <v>6</v>
      </c>
    </row>
    <row r="26" spans="1:12" ht="15" customHeight="1" x14ac:dyDescent="0.3">
      <c r="A26" s="7" t="s">
        <v>570</v>
      </c>
      <c r="B26" s="168">
        <v>2</v>
      </c>
      <c r="C26" s="169">
        <v>6</v>
      </c>
      <c r="D26" s="169">
        <v>9.8000000000000007</v>
      </c>
      <c r="E26" s="169">
        <v>20.6</v>
      </c>
      <c r="F26" s="169">
        <v>19.8</v>
      </c>
      <c r="G26" s="169">
        <v>24</v>
      </c>
      <c r="H26" s="169">
        <v>19</v>
      </c>
      <c r="I26" s="169">
        <v>10</v>
      </c>
      <c r="J26" s="169">
        <v>7.4</v>
      </c>
      <c r="K26" s="169">
        <v>7.8000000000000007</v>
      </c>
      <c r="L26" s="170">
        <v>6</v>
      </c>
    </row>
    <row r="27" spans="1:12" ht="15" customHeight="1" x14ac:dyDescent="0.3">
      <c r="A27" s="7" t="s">
        <v>568</v>
      </c>
      <c r="B27" s="168">
        <v>2</v>
      </c>
      <c r="C27" s="169">
        <v>6</v>
      </c>
      <c r="D27" s="169">
        <v>9.8000000000000007</v>
      </c>
      <c r="E27" s="169">
        <v>20.6</v>
      </c>
      <c r="F27" s="169">
        <v>19.8</v>
      </c>
      <c r="G27" s="169">
        <v>24</v>
      </c>
      <c r="H27" s="169">
        <v>19</v>
      </c>
      <c r="I27" s="169">
        <v>10</v>
      </c>
      <c r="J27" s="169">
        <v>7.4</v>
      </c>
      <c r="K27" s="169">
        <v>7.8000000000000007</v>
      </c>
      <c r="L27" s="170">
        <v>6</v>
      </c>
    </row>
    <row r="28" spans="1:12" ht="15" customHeight="1" x14ac:dyDescent="0.3">
      <c r="A28" s="7" t="s">
        <v>566</v>
      </c>
      <c r="B28" s="168">
        <v>2</v>
      </c>
      <c r="C28" s="169">
        <v>6</v>
      </c>
      <c r="D28" s="169">
        <v>9.8000000000000007</v>
      </c>
      <c r="E28" s="169">
        <v>20.6</v>
      </c>
      <c r="F28" s="169">
        <v>19.8</v>
      </c>
      <c r="G28" s="169">
        <v>24</v>
      </c>
      <c r="H28" s="169">
        <v>19</v>
      </c>
      <c r="I28" s="169">
        <v>10</v>
      </c>
      <c r="J28" s="169">
        <v>7.4</v>
      </c>
      <c r="K28" s="169">
        <v>7.8000000000000007</v>
      </c>
      <c r="L28" s="170">
        <v>6</v>
      </c>
    </row>
    <row r="29" spans="1:12" ht="15" customHeight="1" x14ac:dyDescent="0.3">
      <c r="A29" s="7" t="s">
        <v>564</v>
      </c>
      <c r="B29" s="168">
        <v>2</v>
      </c>
      <c r="C29" s="169">
        <v>6</v>
      </c>
      <c r="D29" s="169">
        <v>10</v>
      </c>
      <c r="E29" s="169">
        <v>20.6</v>
      </c>
      <c r="F29" s="169">
        <v>19.8</v>
      </c>
      <c r="G29" s="169">
        <v>24</v>
      </c>
      <c r="H29" s="169">
        <v>19</v>
      </c>
      <c r="I29" s="169">
        <v>10</v>
      </c>
      <c r="J29" s="169">
        <v>8.4</v>
      </c>
      <c r="K29" s="169">
        <v>7.8000000000000007</v>
      </c>
      <c r="L29" s="170">
        <v>6</v>
      </c>
    </row>
    <row r="30" spans="1:12" ht="15" customHeight="1" x14ac:dyDescent="0.3">
      <c r="A30" s="7" t="s">
        <v>562</v>
      </c>
      <c r="B30" s="168">
        <v>2.4</v>
      </c>
      <c r="C30" s="169">
        <v>7</v>
      </c>
      <c r="D30" s="169">
        <v>10.8</v>
      </c>
      <c r="E30" s="169">
        <v>20.8</v>
      </c>
      <c r="F30" s="169">
        <v>20.399999999999999</v>
      </c>
      <c r="G30" s="169">
        <v>24.6</v>
      </c>
      <c r="H30" s="169">
        <v>18</v>
      </c>
      <c r="I30" s="169">
        <v>10</v>
      </c>
      <c r="J30" s="169">
        <v>8.4</v>
      </c>
      <c r="K30" s="169">
        <v>8</v>
      </c>
      <c r="L30" s="170">
        <v>6</v>
      </c>
    </row>
    <row r="31" spans="1:12" ht="15" customHeight="1" x14ac:dyDescent="0.3">
      <c r="A31" s="7" t="s">
        <v>560</v>
      </c>
      <c r="B31" s="168">
        <v>2.4</v>
      </c>
      <c r="C31" s="169">
        <v>7</v>
      </c>
      <c r="D31" s="169">
        <v>10.8</v>
      </c>
      <c r="E31" s="169">
        <v>20.8</v>
      </c>
      <c r="F31" s="169">
        <v>20.399999999999999</v>
      </c>
      <c r="G31" s="169">
        <v>24.6</v>
      </c>
      <c r="H31" s="169">
        <v>18</v>
      </c>
      <c r="I31" s="169">
        <v>10</v>
      </c>
      <c r="J31" s="169">
        <v>8.4</v>
      </c>
      <c r="K31" s="169">
        <v>8</v>
      </c>
      <c r="L31" s="170">
        <v>6</v>
      </c>
    </row>
    <row r="32" spans="1:12" ht="15" customHeight="1" x14ac:dyDescent="0.3">
      <c r="A32" s="7" t="s">
        <v>556</v>
      </c>
      <c r="B32" s="168">
        <v>1.8</v>
      </c>
      <c r="C32" s="169">
        <v>6</v>
      </c>
      <c r="D32" s="169">
        <v>10.4</v>
      </c>
      <c r="E32" s="169">
        <v>20.8</v>
      </c>
      <c r="F32" s="169">
        <v>20.399999999999999</v>
      </c>
      <c r="G32" s="169">
        <v>24</v>
      </c>
      <c r="H32" s="169">
        <v>17</v>
      </c>
      <c r="I32" s="169">
        <v>9</v>
      </c>
      <c r="J32" s="169">
        <v>7</v>
      </c>
      <c r="K32" s="169">
        <v>6.8000000000000007</v>
      </c>
      <c r="L32" s="170">
        <v>6</v>
      </c>
    </row>
    <row r="33" spans="1:14" ht="15" customHeight="1" x14ac:dyDescent="0.3">
      <c r="A33" s="7" t="s">
        <v>554</v>
      </c>
      <c r="B33" s="168">
        <v>2.2000000000000002</v>
      </c>
      <c r="C33" s="169">
        <v>6</v>
      </c>
      <c r="D33" s="169">
        <v>10.4</v>
      </c>
      <c r="E33" s="169">
        <v>21.8</v>
      </c>
      <c r="F33" s="169">
        <v>20.399999999999999</v>
      </c>
      <c r="G33" s="169">
        <v>24.6</v>
      </c>
      <c r="H33" s="169">
        <v>17</v>
      </c>
      <c r="I33" s="169">
        <v>9</v>
      </c>
      <c r="J33" s="169">
        <v>7.4</v>
      </c>
      <c r="K33" s="169">
        <v>6.8000000000000007</v>
      </c>
      <c r="L33" s="170">
        <v>6</v>
      </c>
    </row>
    <row r="34" spans="1:14" ht="15" customHeight="1" x14ac:dyDescent="0.3">
      <c r="A34" s="7" t="s">
        <v>523</v>
      </c>
      <c r="B34" s="168">
        <v>2.6</v>
      </c>
      <c r="C34" s="169">
        <v>5</v>
      </c>
      <c r="D34" s="169">
        <v>8.4</v>
      </c>
      <c r="E34" s="169">
        <v>18</v>
      </c>
      <c r="F34" s="169">
        <v>17.399999999999999</v>
      </c>
      <c r="G34" s="169">
        <v>21.2</v>
      </c>
      <c r="H34" s="169">
        <v>14</v>
      </c>
      <c r="I34" s="169">
        <v>6</v>
      </c>
      <c r="J34" s="169">
        <v>7</v>
      </c>
      <c r="K34" s="169">
        <v>4.8000000000000007</v>
      </c>
      <c r="L34" s="170">
        <v>3</v>
      </c>
    </row>
    <row r="35" spans="1:14" ht="15" customHeight="1" x14ac:dyDescent="0.3">
      <c r="A35" s="7" t="s">
        <v>312</v>
      </c>
      <c r="B35" s="168">
        <v>2.6</v>
      </c>
      <c r="C35" s="169">
        <v>5</v>
      </c>
      <c r="D35" s="169">
        <v>8.4</v>
      </c>
      <c r="E35" s="169">
        <v>17.8</v>
      </c>
      <c r="F35" s="169">
        <v>16.8</v>
      </c>
      <c r="G35" s="169">
        <v>21.2</v>
      </c>
      <c r="H35" s="169">
        <v>14</v>
      </c>
      <c r="I35" s="169">
        <v>6</v>
      </c>
      <c r="J35" s="169">
        <v>7</v>
      </c>
      <c r="K35" s="169">
        <v>4.8000000000000007</v>
      </c>
      <c r="L35" s="170">
        <v>2</v>
      </c>
    </row>
    <row r="36" spans="1:14" ht="15" customHeight="1" x14ac:dyDescent="0.3">
      <c r="A36" s="7" t="s">
        <v>348</v>
      </c>
      <c r="B36" s="168">
        <v>1.8</v>
      </c>
      <c r="C36" s="169">
        <v>5</v>
      </c>
      <c r="D36" s="169">
        <v>8.4</v>
      </c>
      <c r="E36" s="169">
        <v>17.600000000000001</v>
      </c>
      <c r="F36" s="169">
        <v>16.8</v>
      </c>
      <c r="G36" s="169">
        <v>21.2</v>
      </c>
      <c r="H36" s="169">
        <v>14</v>
      </c>
      <c r="I36" s="169">
        <v>6</v>
      </c>
      <c r="J36" s="169">
        <v>6.4</v>
      </c>
      <c r="K36" s="169">
        <v>4</v>
      </c>
      <c r="L36" s="170">
        <v>2</v>
      </c>
    </row>
    <row r="37" spans="1:14" ht="15" customHeight="1" x14ac:dyDescent="0.3">
      <c r="A37" s="7" t="s">
        <v>311</v>
      </c>
      <c r="B37" s="168">
        <v>0</v>
      </c>
      <c r="C37" s="169">
        <v>0</v>
      </c>
      <c r="D37" s="169">
        <v>0</v>
      </c>
      <c r="E37" s="169">
        <v>0</v>
      </c>
      <c r="F37" s="169">
        <v>0</v>
      </c>
      <c r="G37" s="169">
        <v>0</v>
      </c>
      <c r="H37" s="169">
        <v>0</v>
      </c>
      <c r="I37" s="169">
        <v>0</v>
      </c>
      <c r="J37" s="169">
        <v>0</v>
      </c>
      <c r="K37" s="169">
        <v>0</v>
      </c>
      <c r="L37" s="170">
        <v>0</v>
      </c>
    </row>
    <row r="38" spans="1:14" ht="15" customHeight="1" x14ac:dyDescent="0.3">
      <c r="A38" s="7" t="s">
        <v>310</v>
      </c>
      <c r="B38" s="168">
        <v>0</v>
      </c>
      <c r="C38" s="169">
        <v>0</v>
      </c>
      <c r="D38" s="169">
        <v>0</v>
      </c>
      <c r="E38" s="169">
        <v>0</v>
      </c>
      <c r="F38" s="169">
        <v>0</v>
      </c>
      <c r="G38" s="169">
        <v>0</v>
      </c>
      <c r="H38" s="169">
        <v>0</v>
      </c>
      <c r="I38" s="169">
        <v>0</v>
      </c>
      <c r="J38" s="169">
        <v>0</v>
      </c>
      <c r="K38" s="169">
        <v>0</v>
      </c>
      <c r="L38" s="170">
        <v>0</v>
      </c>
    </row>
    <row r="39" spans="1:14" ht="15" customHeight="1" x14ac:dyDescent="0.3">
      <c r="A39" s="21" t="s">
        <v>116</v>
      </c>
      <c r="B39" s="171">
        <f>MAX(B10:B38)</f>
        <v>2.6</v>
      </c>
      <c r="C39" s="171">
        <f t="shared" ref="C39:L39" si="0">MAX(C10:C38)</f>
        <v>7</v>
      </c>
      <c r="D39" s="171">
        <f t="shared" si="0"/>
        <v>10.8</v>
      </c>
      <c r="E39" s="171">
        <f t="shared" si="0"/>
        <v>21.8</v>
      </c>
      <c r="F39" s="171">
        <f t="shared" si="0"/>
        <v>20.399999999999999</v>
      </c>
      <c r="G39" s="171">
        <f t="shared" si="0"/>
        <v>24.6</v>
      </c>
      <c r="H39" s="171">
        <f t="shared" si="0"/>
        <v>19</v>
      </c>
      <c r="I39" s="171">
        <f t="shared" si="0"/>
        <v>10</v>
      </c>
      <c r="J39" s="171">
        <f t="shared" si="0"/>
        <v>8.4</v>
      </c>
      <c r="K39" s="171">
        <f t="shared" si="0"/>
        <v>8</v>
      </c>
      <c r="L39" s="171">
        <f t="shared" si="0"/>
        <v>6</v>
      </c>
    </row>
    <row r="40" spans="1:14" ht="15" customHeight="1" x14ac:dyDescent="0.3">
      <c r="A40" s="21" t="s">
        <v>117</v>
      </c>
      <c r="B40" s="172">
        <f>HOUR(B7)</f>
        <v>7</v>
      </c>
      <c r="C40" s="172">
        <f t="shared" ref="C40:L40" si="1">HOUR(C7)</f>
        <v>7</v>
      </c>
      <c r="D40" s="172">
        <f t="shared" si="1"/>
        <v>7</v>
      </c>
      <c r="E40" s="172">
        <f t="shared" si="1"/>
        <v>7</v>
      </c>
      <c r="F40" s="172">
        <f t="shared" si="1"/>
        <v>7</v>
      </c>
      <c r="G40" s="172">
        <f t="shared" si="1"/>
        <v>7</v>
      </c>
      <c r="H40" s="172">
        <f t="shared" si="1"/>
        <v>7</v>
      </c>
      <c r="I40" s="172">
        <f t="shared" si="1"/>
        <v>7</v>
      </c>
      <c r="J40" s="172">
        <f t="shared" si="1"/>
        <v>7</v>
      </c>
      <c r="K40" s="172">
        <f t="shared" si="1"/>
        <v>7</v>
      </c>
      <c r="L40" s="172">
        <f t="shared" si="1"/>
        <v>7</v>
      </c>
    </row>
    <row r="43" spans="1:14" s="13" customFormat="1" ht="15" customHeight="1" x14ac:dyDescent="0.3">
      <c r="A43" s="15" t="s">
        <v>1246</v>
      </c>
      <c r="B43"/>
      <c r="C43"/>
      <c r="D43"/>
      <c r="E43"/>
      <c r="F43"/>
      <c r="G43"/>
      <c r="H43"/>
      <c r="I43"/>
      <c r="J43"/>
      <c r="K43"/>
      <c r="L43"/>
      <c r="M43"/>
      <c r="N43"/>
    </row>
    <row r="44" spans="1:14" ht="15" customHeight="1" thickBot="1" x14ac:dyDescent="0.35">
      <c r="A44" s="217" t="s">
        <v>82</v>
      </c>
      <c r="B44" s="159">
        <v>2</v>
      </c>
      <c r="C44" s="159">
        <v>2</v>
      </c>
      <c r="D44" s="159">
        <v>2</v>
      </c>
      <c r="E44" s="159">
        <v>2</v>
      </c>
      <c r="F44" s="159">
        <v>2</v>
      </c>
      <c r="G44" s="159">
        <v>2</v>
      </c>
      <c r="H44" s="159">
        <v>2</v>
      </c>
      <c r="I44" s="159">
        <v>2</v>
      </c>
      <c r="J44" s="159">
        <v>2</v>
      </c>
      <c r="K44" s="159">
        <v>2</v>
      </c>
      <c r="L44" s="160">
        <v>2</v>
      </c>
    </row>
    <row r="45" spans="1:14" ht="15" customHeight="1" thickBot="1" x14ac:dyDescent="0.35">
      <c r="A45" s="161" t="s">
        <v>83</v>
      </c>
      <c r="B45" s="162">
        <v>0.6381944444444444</v>
      </c>
      <c r="C45" s="162">
        <v>0.6381944444444444</v>
      </c>
      <c r="D45" s="162">
        <v>0.6381944444444444</v>
      </c>
      <c r="E45" s="162">
        <v>0.6381944444444444</v>
      </c>
      <c r="F45" s="162">
        <v>0.6381944444444444</v>
      </c>
      <c r="G45" s="162">
        <v>0.6381944444444444</v>
      </c>
      <c r="H45" s="162">
        <v>0.6381944444444444</v>
      </c>
      <c r="I45" s="162">
        <v>0.6381944444444444</v>
      </c>
      <c r="J45" s="162">
        <v>0.6381944444444444</v>
      </c>
      <c r="K45" s="162">
        <v>0.6381944444444444</v>
      </c>
      <c r="L45" s="163">
        <v>0.6381944444444444</v>
      </c>
    </row>
    <row r="46" spans="1:14" ht="15" customHeight="1" x14ac:dyDescent="0.3">
      <c r="A46" s="164" t="s">
        <v>1022</v>
      </c>
      <c r="B46" s="218">
        <v>45139</v>
      </c>
      <c r="C46" s="218">
        <v>45170</v>
      </c>
      <c r="D46" s="218">
        <v>45200</v>
      </c>
      <c r="E46" s="218">
        <v>45231</v>
      </c>
      <c r="F46" s="218">
        <v>45261</v>
      </c>
      <c r="G46" s="218">
        <v>45292</v>
      </c>
      <c r="H46" s="218">
        <v>45323</v>
      </c>
      <c r="I46" s="218">
        <v>45352</v>
      </c>
      <c r="J46" s="218">
        <v>45383</v>
      </c>
      <c r="K46" s="218">
        <v>45413</v>
      </c>
      <c r="L46" s="218">
        <v>45444</v>
      </c>
    </row>
    <row r="47" spans="1:14" ht="15" customHeight="1" x14ac:dyDescent="0.3">
      <c r="B47" s="173"/>
      <c r="C47" s="173"/>
      <c r="D47" s="173"/>
      <c r="E47" s="173"/>
      <c r="F47" s="173"/>
      <c r="G47" s="173"/>
      <c r="H47" s="173"/>
      <c r="I47" s="173"/>
      <c r="J47" s="173"/>
      <c r="K47" s="173"/>
      <c r="L47" s="173"/>
    </row>
    <row r="48" spans="1:14" ht="15" customHeight="1" x14ac:dyDescent="0.3">
      <c r="A48" s="7" t="s">
        <v>310</v>
      </c>
      <c r="B48" s="174">
        <v>0</v>
      </c>
      <c r="C48" s="175">
        <v>0</v>
      </c>
      <c r="D48" s="175">
        <v>0</v>
      </c>
      <c r="E48" s="175">
        <v>0</v>
      </c>
      <c r="F48" s="175">
        <v>0</v>
      </c>
      <c r="G48" s="175">
        <v>1</v>
      </c>
      <c r="H48" s="175">
        <v>0</v>
      </c>
      <c r="I48" s="175">
        <v>0</v>
      </c>
      <c r="J48" s="175">
        <v>0</v>
      </c>
      <c r="K48" s="175">
        <v>0</v>
      </c>
      <c r="L48" s="176">
        <v>0.8</v>
      </c>
    </row>
    <row r="49" spans="1:12" ht="15" customHeight="1" x14ac:dyDescent="0.3">
      <c r="A49" s="7" t="s">
        <v>311</v>
      </c>
      <c r="B49" s="168">
        <v>0</v>
      </c>
      <c r="C49" s="169">
        <v>1</v>
      </c>
      <c r="D49" s="169">
        <v>1.8</v>
      </c>
      <c r="E49" s="169">
        <v>3.8</v>
      </c>
      <c r="F49" s="169">
        <v>9.2000000000000011</v>
      </c>
      <c r="G49" s="169">
        <v>4</v>
      </c>
      <c r="H49" s="169">
        <v>3</v>
      </c>
      <c r="I49" s="169">
        <v>2</v>
      </c>
      <c r="J49" s="169">
        <v>2</v>
      </c>
      <c r="K49" s="169">
        <v>1</v>
      </c>
      <c r="L49" s="177">
        <v>1</v>
      </c>
    </row>
    <row r="50" spans="1:12" ht="15" customHeight="1" x14ac:dyDescent="0.3">
      <c r="A50" s="7" t="s">
        <v>312</v>
      </c>
      <c r="B50" s="168">
        <v>0</v>
      </c>
      <c r="C50" s="169">
        <v>2</v>
      </c>
      <c r="D50" s="169">
        <v>1.8</v>
      </c>
      <c r="E50" s="169">
        <v>3.8</v>
      </c>
      <c r="F50" s="169">
        <v>9.4</v>
      </c>
      <c r="G50" s="169">
        <v>4</v>
      </c>
      <c r="H50" s="169">
        <v>3</v>
      </c>
      <c r="I50" s="169">
        <v>2</v>
      </c>
      <c r="J50" s="169">
        <v>2</v>
      </c>
      <c r="K50" s="169">
        <v>1</v>
      </c>
      <c r="L50" s="177">
        <v>1</v>
      </c>
    </row>
    <row r="51" spans="1:12" ht="15" customHeight="1" x14ac:dyDescent="0.3">
      <c r="A51" s="7" t="s">
        <v>523</v>
      </c>
      <c r="B51" s="168">
        <v>0</v>
      </c>
      <c r="C51" s="169">
        <v>2</v>
      </c>
      <c r="D51" s="169">
        <v>1.8</v>
      </c>
      <c r="E51" s="169">
        <v>3.8</v>
      </c>
      <c r="F51" s="169">
        <v>9.4</v>
      </c>
      <c r="G51" s="169">
        <v>4</v>
      </c>
      <c r="H51" s="169">
        <v>3</v>
      </c>
      <c r="I51" s="169">
        <v>2</v>
      </c>
      <c r="J51" s="169">
        <v>2</v>
      </c>
      <c r="K51" s="169">
        <v>1.8</v>
      </c>
      <c r="L51" s="177">
        <v>1</v>
      </c>
    </row>
    <row r="52" spans="1:12" ht="15" customHeight="1" x14ac:dyDescent="0.3">
      <c r="A52" s="7" t="s">
        <v>554</v>
      </c>
      <c r="B52" s="168">
        <v>0</v>
      </c>
      <c r="C52" s="169">
        <v>2</v>
      </c>
      <c r="D52" s="169">
        <v>1.8</v>
      </c>
      <c r="E52" s="169">
        <v>4</v>
      </c>
      <c r="F52" s="169">
        <v>9.2000000000000011</v>
      </c>
      <c r="G52" s="169">
        <v>3.6</v>
      </c>
      <c r="H52" s="169">
        <v>3</v>
      </c>
      <c r="I52" s="169">
        <v>2</v>
      </c>
      <c r="J52" s="169">
        <v>2</v>
      </c>
      <c r="K52" s="169">
        <v>1.8</v>
      </c>
      <c r="L52" s="177">
        <v>1</v>
      </c>
    </row>
    <row r="53" spans="1:12" ht="15" customHeight="1" x14ac:dyDescent="0.3">
      <c r="A53" s="7" t="s">
        <v>556</v>
      </c>
      <c r="B53" s="168">
        <v>0</v>
      </c>
      <c r="C53" s="169">
        <v>3</v>
      </c>
      <c r="D53" s="169">
        <v>3</v>
      </c>
      <c r="E53" s="169">
        <v>4</v>
      </c>
      <c r="F53" s="169">
        <v>10</v>
      </c>
      <c r="G53" s="169">
        <v>4.6000000000000014</v>
      </c>
      <c r="H53" s="169">
        <v>3</v>
      </c>
      <c r="I53" s="169">
        <v>3</v>
      </c>
      <c r="J53" s="169">
        <v>3</v>
      </c>
      <c r="K53" s="169">
        <v>2.8</v>
      </c>
      <c r="L53" s="177">
        <v>2.8</v>
      </c>
    </row>
    <row r="54" spans="1:12" ht="15" customHeight="1" x14ac:dyDescent="0.3">
      <c r="A54" s="7" t="s">
        <v>558</v>
      </c>
      <c r="B54" s="168">
        <v>0</v>
      </c>
      <c r="C54" s="169">
        <v>3</v>
      </c>
      <c r="D54" s="169">
        <v>3</v>
      </c>
      <c r="E54" s="169">
        <v>4</v>
      </c>
      <c r="F54" s="169">
        <v>10</v>
      </c>
      <c r="G54" s="169">
        <v>4.6000000000000014</v>
      </c>
      <c r="H54" s="169">
        <v>3</v>
      </c>
      <c r="I54" s="169">
        <v>4</v>
      </c>
      <c r="J54" s="169">
        <v>3</v>
      </c>
      <c r="K54" s="169">
        <v>2.8</v>
      </c>
      <c r="L54" s="177">
        <v>2.8</v>
      </c>
    </row>
    <row r="55" spans="1:12" ht="15" customHeight="1" x14ac:dyDescent="0.3">
      <c r="A55" s="7" t="s">
        <v>560</v>
      </c>
      <c r="B55" s="168">
        <v>0</v>
      </c>
      <c r="C55" s="169">
        <v>3</v>
      </c>
      <c r="D55" s="169">
        <v>3</v>
      </c>
      <c r="E55" s="169">
        <v>4</v>
      </c>
      <c r="F55" s="169">
        <v>10</v>
      </c>
      <c r="G55" s="169">
        <v>4.6000000000000014</v>
      </c>
      <c r="H55" s="169">
        <v>3</v>
      </c>
      <c r="I55" s="169">
        <v>4</v>
      </c>
      <c r="J55" s="169">
        <v>3</v>
      </c>
      <c r="K55" s="169">
        <v>2.8</v>
      </c>
      <c r="L55" s="177">
        <v>2.8</v>
      </c>
    </row>
    <row r="56" spans="1:12" ht="15" customHeight="1" x14ac:dyDescent="0.3">
      <c r="A56" s="7" t="s">
        <v>562</v>
      </c>
      <c r="B56" s="168">
        <v>0</v>
      </c>
      <c r="C56" s="169">
        <v>3</v>
      </c>
      <c r="D56" s="169">
        <v>3</v>
      </c>
      <c r="E56" s="169">
        <v>4</v>
      </c>
      <c r="F56" s="169">
        <v>10</v>
      </c>
      <c r="G56" s="169">
        <v>4</v>
      </c>
      <c r="H56" s="169">
        <v>2</v>
      </c>
      <c r="I56" s="169">
        <v>3</v>
      </c>
      <c r="J56" s="169">
        <v>3</v>
      </c>
      <c r="K56" s="169">
        <v>2.8</v>
      </c>
      <c r="L56" s="177">
        <v>2</v>
      </c>
    </row>
    <row r="57" spans="1:12" ht="15" customHeight="1" x14ac:dyDescent="0.3">
      <c r="A57" s="7" t="s">
        <v>564</v>
      </c>
      <c r="B57" s="168">
        <v>0</v>
      </c>
      <c r="C57" s="169">
        <v>3</v>
      </c>
      <c r="D57" s="169">
        <v>3</v>
      </c>
      <c r="E57" s="169">
        <v>4</v>
      </c>
      <c r="F57" s="169">
        <v>10</v>
      </c>
      <c r="G57" s="169">
        <v>4</v>
      </c>
      <c r="H57" s="169">
        <v>2</v>
      </c>
      <c r="I57" s="169">
        <v>3</v>
      </c>
      <c r="J57" s="169">
        <v>3</v>
      </c>
      <c r="K57" s="169">
        <v>2</v>
      </c>
      <c r="L57" s="177">
        <v>2</v>
      </c>
    </row>
    <row r="58" spans="1:12" ht="15" customHeight="1" x14ac:dyDescent="0.3">
      <c r="A58" s="7" t="s">
        <v>566</v>
      </c>
      <c r="B58" s="168">
        <v>0</v>
      </c>
      <c r="C58" s="169">
        <v>3</v>
      </c>
      <c r="D58" s="169">
        <v>3</v>
      </c>
      <c r="E58" s="169">
        <v>4</v>
      </c>
      <c r="F58" s="169">
        <v>10</v>
      </c>
      <c r="G58" s="169">
        <v>4</v>
      </c>
      <c r="H58" s="169">
        <v>2</v>
      </c>
      <c r="I58" s="169">
        <v>3</v>
      </c>
      <c r="J58" s="169">
        <v>3</v>
      </c>
      <c r="K58" s="169">
        <v>2</v>
      </c>
      <c r="L58" s="177">
        <v>2</v>
      </c>
    </row>
    <row r="59" spans="1:12" ht="15" customHeight="1" x14ac:dyDescent="0.3">
      <c r="A59" s="7" t="s">
        <v>568</v>
      </c>
      <c r="B59" s="168">
        <v>0</v>
      </c>
      <c r="C59" s="169">
        <v>3</v>
      </c>
      <c r="D59" s="169">
        <v>3</v>
      </c>
      <c r="E59" s="169">
        <v>4</v>
      </c>
      <c r="F59" s="169">
        <v>10</v>
      </c>
      <c r="G59" s="169">
        <v>4</v>
      </c>
      <c r="H59" s="169">
        <v>2</v>
      </c>
      <c r="I59" s="169">
        <v>3</v>
      </c>
      <c r="J59" s="169">
        <v>3</v>
      </c>
      <c r="K59" s="169">
        <v>2</v>
      </c>
      <c r="L59" s="177">
        <v>2</v>
      </c>
    </row>
    <row r="60" spans="1:12" ht="15" customHeight="1" x14ac:dyDescent="0.3">
      <c r="A60" s="7" t="s">
        <v>570</v>
      </c>
      <c r="B60" s="168">
        <v>0</v>
      </c>
      <c r="C60" s="169">
        <v>3</v>
      </c>
      <c r="D60" s="169">
        <v>3</v>
      </c>
      <c r="E60" s="169">
        <v>4</v>
      </c>
      <c r="F60" s="169">
        <v>10</v>
      </c>
      <c r="G60" s="169">
        <v>4</v>
      </c>
      <c r="H60" s="169">
        <v>2</v>
      </c>
      <c r="I60" s="169">
        <v>3</v>
      </c>
      <c r="J60" s="169">
        <v>3</v>
      </c>
      <c r="K60" s="169">
        <v>2</v>
      </c>
      <c r="L60" s="177">
        <v>2</v>
      </c>
    </row>
    <row r="61" spans="1:12" ht="15" customHeight="1" x14ac:dyDescent="0.3">
      <c r="A61" s="7" t="s">
        <v>572</v>
      </c>
      <c r="B61" s="168">
        <v>0</v>
      </c>
      <c r="C61" s="169">
        <v>3</v>
      </c>
      <c r="D61" s="169">
        <v>3</v>
      </c>
      <c r="E61" s="169">
        <v>4</v>
      </c>
      <c r="F61" s="169">
        <v>10</v>
      </c>
      <c r="G61" s="169">
        <v>4</v>
      </c>
      <c r="H61" s="169">
        <v>2</v>
      </c>
      <c r="I61" s="169">
        <v>3</v>
      </c>
      <c r="J61" s="169">
        <v>3</v>
      </c>
      <c r="K61" s="169">
        <v>2</v>
      </c>
      <c r="L61" s="177">
        <v>2</v>
      </c>
    </row>
    <row r="62" spans="1:12" ht="15" customHeight="1" x14ac:dyDescent="0.3">
      <c r="A62" s="7" t="s">
        <v>573</v>
      </c>
      <c r="B62" s="168">
        <v>0</v>
      </c>
      <c r="C62" s="169">
        <v>3</v>
      </c>
      <c r="D62" s="169">
        <v>3</v>
      </c>
      <c r="E62" s="169">
        <v>4</v>
      </c>
      <c r="F62" s="169">
        <v>10</v>
      </c>
      <c r="G62" s="169">
        <v>4</v>
      </c>
      <c r="H62" s="169">
        <v>2</v>
      </c>
      <c r="I62" s="169">
        <v>3</v>
      </c>
      <c r="J62" s="169">
        <v>2.8</v>
      </c>
      <c r="K62" s="169">
        <v>2</v>
      </c>
      <c r="L62" s="177">
        <v>2</v>
      </c>
    </row>
    <row r="63" spans="1:12" ht="15" customHeight="1" x14ac:dyDescent="0.3">
      <c r="A63" s="7" t="s">
        <v>571</v>
      </c>
      <c r="B63" s="168">
        <v>0</v>
      </c>
      <c r="C63" s="169">
        <v>3</v>
      </c>
      <c r="D63" s="169">
        <v>3</v>
      </c>
      <c r="E63" s="169">
        <v>4</v>
      </c>
      <c r="F63" s="169">
        <v>10</v>
      </c>
      <c r="G63" s="169">
        <v>4</v>
      </c>
      <c r="H63" s="169">
        <v>2</v>
      </c>
      <c r="I63" s="169">
        <v>3</v>
      </c>
      <c r="J63" s="169">
        <v>2.4</v>
      </c>
      <c r="K63" s="169">
        <v>2</v>
      </c>
      <c r="L63" s="177">
        <v>2</v>
      </c>
    </row>
    <row r="64" spans="1:12" ht="15" customHeight="1" x14ac:dyDescent="0.3">
      <c r="A64" s="7" t="s">
        <v>569</v>
      </c>
      <c r="B64" s="168">
        <v>0.4</v>
      </c>
      <c r="C64" s="169">
        <v>4</v>
      </c>
      <c r="D64" s="169">
        <v>3</v>
      </c>
      <c r="E64" s="169">
        <v>4</v>
      </c>
      <c r="F64" s="169">
        <v>10</v>
      </c>
      <c r="G64" s="169">
        <v>4.6000000000000014</v>
      </c>
      <c r="H64" s="169">
        <v>3</v>
      </c>
      <c r="I64" s="169">
        <v>4</v>
      </c>
      <c r="J64" s="169">
        <v>3</v>
      </c>
      <c r="K64" s="169">
        <v>2</v>
      </c>
      <c r="L64" s="177">
        <v>2</v>
      </c>
    </row>
    <row r="65" spans="1:12" ht="15" customHeight="1" x14ac:dyDescent="0.3">
      <c r="A65" s="7" t="s">
        <v>567</v>
      </c>
      <c r="B65" s="168">
        <v>0.4</v>
      </c>
      <c r="C65" s="169">
        <v>3</v>
      </c>
      <c r="D65" s="169">
        <v>3</v>
      </c>
      <c r="E65" s="169">
        <v>4</v>
      </c>
      <c r="F65" s="169">
        <v>10</v>
      </c>
      <c r="G65" s="169">
        <v>4</v>
      </c>
      <c r="H65" s="169">
        <v>3</v>
      </c>
      <c r="I65" s="169">
        <v>4</v>
      </c>
      <c r="J65" s="169">
        <v>3</v>
      </c>
      <c r="K65" s="169">
        <v>2</v>
      </c>
      <c r="L65" s="177">
        <v>2</v>
      </c>
    </row>
    <row r="66" spans="1:12" ht="15" customHeight="1" x14ac:dyDescent="0.3">
      <c r="A66" s="7" t="s">
        <v>565</v>
      </c>
      <c r="B66" s="168">
        <v>0.4</v>
      </c>
      <c r="C66" s="169">
        <v>3</v>
      </c>
      <c r="D66" s="169">
        <v>3</v>
      </c>
      <c r="E66" s="169">
        <v>4</v>
      </c>
      <c r="F66" s="169">
        <v>10</v>
      </c>
      <c r="G66" s="169">
        <v>4</v>
      </c>
      <c r="H66" s="169">
        <v>3</v>
      </c>
      <c r="I66" s="169">
        <v>4</v>
      </c>
      <c r="J66" s="169">
        <v>3</v>
      </c>
      <c r="K66" s="169">
        <v>2</v>
      </c>
      <c r="L66" s="177">
        <v>2</v>
      </c>
    </row>
    <row r="67" spans="1:12" ht="15" customHeight="1" x14ac:dyDescent="0.3">
      <c r="A67" s="7" t="s">
        <v>563</v>
      </c>
      <c r="B67" s="168">
        <v>0.4</v>
      </c>
      <c r="C67" s="169">
        <v>3</v>
      </c>
      <c r="D67" s="169">
        <v>3</v>
      </c>
      <c r="E67" s="169">
        <v>4</v>
      </c>
      <c r="F67" s="169">
        <v>10</v>
      </c>
      <c r="G67" s="169">
        <v>4</v>
      </c>
      <c r="H67" s="169">
        <v>3</v>
      </c>
      <c r="I67" s="169">
        <v>4</v>
      </c>
      <c r="J67" s="169">
        <v>3</v>
      </c>
      <c r="K67" s="169">
        <v>2</v>
      </c>
      <c r="L67" s="177">
        <v>2</v>
      </c>
    </row>
    <row r="68" spans="1:12" ht="15" customHeight="1" x14ac:dyDescent="0.3">
      <c r="A68" s="7" t="s">
        <v>561</v>
      </c>
      <c r="B68" s="168">
        <v>0.4</v>
      </c>
      <c r="C68" s="169">
        <v>3</v>
      </c>
      <c r="D68" s="169">
        <v>3</v>
      </c>
      <c r="E68" s="169">
        <v>4</v>
      </c>
      <c r="F68" s="169">
        <v>10</v>
      </c>
      <c r="G68" s="169">
        <v>4</v>
      </c>
      <c r="H68" s="169">
        <v>3</v>
      </c>
      <c r="I68" s="169">
        <v>4</v>
      </c>
      <c r="J68" s="169">
        <v>3</v>
      </c>
      <c r="K68" s="169">
        <v>2</v>
      </c>
      <c r="L68" s="177">
        <v>2</v>
      </c>
    </row>
    <row r="69" spans="1:12" ht="15" customHeight="1" x14ac:dyDescent="0.3">
      <c r="A69" s="7" t="s">
        <v>559</v>
      </c>
      <c r="B69" s="168">
        <v>0.4</v>
      </c>
      <c r="C69" s="169">
        <v>3</v>
      </c>
      <c r="D69" s="169">
        <v>3</v>
      </c>
      <c r="E69" s="169">
        <v>4</v>
      </c>
      <c r="F69" s="169">
        <v>10</v>
      </c>
      <c r="G69" s="169">
        <v>4</v>
      </c>
      <c r="H69" s="169">
        <v>3</v>
      </c>
      <c r="I69" s="169">
        <v>4</v>
      </c>
      <c r="J69" s="169">
        <v>3</v>
      </c>
      <c r="K69" s="169">
        <v>2</v>
      </c>
      <c r="L69" s="177">
        <v>2</v>
      </c>
    </row>
    <row r="70" spans="1:12" ht="15" customHeight="1" x14ac:dyDescent="0.3">
      <c r="A70" s="7" t="s">
        <v>557</v>
      </c>
      <c r="B70" s="168">
        <v>0.4</v>
      </c>
      <c r="C70" s="169">
        <v>3</v>
      </c>
      <c r="D70" s="169">
        <v>3</v>
      </c>
      <c r="E70" s="169">
        <v>4</v>
      </c>
      <c r="F70" s="169">
        <v>8.4</v>
      </c>
      <c r="G70" s="169">
        <v>4</v>
      </c>
      <c r="H70" s="169">
        <v>3</v>
      </c>
      <c r="I70" s="169">
        <v>4</v>
      </c>
      <c r="J70" s="169">
        <v>3</v>
      </c>
      <c r="K70" s="169">
        <v>2</v>
      </c>
      <c r="L70" s="177">
        <v>2</v>
      </c>
    </row>
    <row r="71" spans="1:12" ht="15" customHeight="1" x14ac:dyDescent="0.3">
      <c r="A71" s="7" t="s">
        <v>555</v>
      </c>
      <c r="B71" s="168">
        <v>0.4</v>
      </c>
      <c r="C71" s="169">
        <v>3</v>
      </c>
      <c r="D71" s="169">
        <v>3</v>
      </c>
      <c r="E71" s="169">
        <v>4</v>
      </c>
      <c r="F71" s="169">
        <v>8.4</v>
      </c>
      <c r="G71" s="169">
        <v>4</v>
      </c>
      <c r="H71" s="169">
        <v>3</v>
      </c>
      <c r="I71" s="169">
        <v>4</v>
      </c>
      <c r="J71" s="169">
        <v>3</v>
      </c>
      <c r="K71" s="169">
        <v>2</v>
      </c>
      <c r="L71" s="177">
        <v>2</v>
      </c>
    </row>
    <row r="72" spans="1:12" ht="15" customHeight="1" x14ac:dyDescent="0.3">
      <c r="A72" s="7" t="s">
        <v>553</v>
      </c>
      <c r="B72" s="168">
        <v>0.4</v>
      </c>
      <c r="C72" s="169">
        <v>3</v>
      </c>
      <c r="D72" s="169">
        <v>3</v>
      </c>
      <c r="E72" s="169">
        <v>3</v>
      </c>
      <c r="F72" s="169">
        <v>5.8000000000000007</v>
      </c>
      <c r="G72" s="169">
        <v>3.6</v>
      </c>
      <c r="H72" s="169">
        <v>3</v>
      </c>
      <c r="I72" s="169">
        <v>3</v>
      </c>
      <c r="J72" s="169">
        <v>2</v>
      </c>
      <c r="K72" s="169">
        <v>2</v>
      </c>
      <c r="L72" s="177">
        <v>1.8</v>
      </c>
    </row>
    <row r="73" spans="1:12" ht="15" customHeight="1" x14ac:dyDescent="0.3">
      <c r="A73" s="7" t="s">
        <v>552</v>
      </c>
      <c r="B73" s="168">
        <v>0</v>
      </c>
      <c r="C73" s="169">
        <v>2</v>
      </c>
      <c r="D73" s="169">
        <v>2</v>
      </c>
      <c r="E73" s="169">
        <v>1.8</v>
      </c>
      <c r="F73" s="169">
        <v>5.6000000000000014</v>
      </c>
      <c r="G73" s="169">
        <v>2.6</v>
      </c>
      <c r="H73" s="169">
        <v>1</v>
      </c>
      <c r="I73" s="169">
        <v>1</v>
      </c>
      <c r="J73" s="169">
        <v>1</v>
      </c>
      <c r="K73" s="169">
        <v>1</v>
      </c>
      <c r="L73" s="177">
        <v>1</v>
      </c>
    </row>
    <row r="74" spans="1:12" ht="15" customHeight="1" x14ac:dyDescent="0.3">
      <c r="A74" s="7" t="s">
        <v>551</v>
      </c>
      <c r="B74" s="168">
        <v>0</v>
      </c>
      <c r="C74" s="169">
        <v>1</v>
      </c>
      <c r="D74" s="169">
        <v>1</v>
      </c>
      <c r="E74" s="169">
        <v>1</v>
      </c>
      <c r="F74" s="169">
        <v>4</v>
      </c>
      <c r="G74" s="169">
        <v>1</v>
      </c>
      <c r="H74" s="169">
        <v>1</v>
      </c>
      <c r="I74" s="169">
        <v>1</v>
      </c>
      <c r="J74" s="169">
        <v>1</v>
      </c>
      <c r="K74" s="169">
        <v>0</v>
      </c>
      <c r="L74" s="177">
        <v>0</v>
      </c>
    </row>
    <row r="75" spans="1:12" ht="15" customHeight="1" x14ac:dyDescent="0.3">
      <c r="A75" s="7" t="s">
        <v>550</v>
      </c>
      <c r="B75" s="168">
        <v>0</v>
      </c>
      <c r="C75" s="169">
        <v>0</v>
      </c>
      <c r="D75" s="169">
        <v>0</v>
      </c>
      <c r="E75" s="169">
        <v>0</v>
      </c>
      <c r="F75" s="169">
        <v>0</v>
      </c>
      <c r="G75" s="169">
        <v>1</v>
      </c>
      <c r="H75" s="169">
        <v>0</v>
      </c>
      <c r="I75" s="169">
        <v>0</v>
      </c>
      <c r="J75" s="169">
        <v>0</v>
      </c>
      <c r="K75" s="169">
        <v>0</v>
      </c>
      <c r="L75" s="177">
        <v>0</v>
      </c>
    </row>
    <row r="76" spans="1:12" ht="15" customHeight="1" x14ac:dyDescent="0.3">
      <c r="A76" s="7" t="s">
        <v>549</v>
      </c>
      <c r="B76" s="168">
        <v>0</v>
      </c>
      <c r="C76" s="169">
        <v>0</v>
      </c>
      <c r="D76" s="169">
        <v>0</v>
      </c>
      <c r="E76" s="169">
        <v>0</v>
      </c>
      <c r="F76" s="169">
        <v>0</v>
      </c>
      <c r="G76" s="169">
        <v>0</v>
      </c>
      <c r="H76" s="169">
        <v>0</v>
      </c>
      <c r="I76" s="169">
        <v>0</v>
      </c>
      <c r="J76" s="169">
        <v>0</v>
      </c>
      <c r="K76" s="169">
        <v>0</v>
      </c>
      <c r="L76" s="177">
        <v>0</v>
      </c>
    </row>
    <row r="77" spans="1:12" ht="15" customHeight="1" x14ac:dyDescent="0.3">
      <c r="A77" s="42" t="s">
        <v>116</v>
      </c>
      <c r="B77" s="171">
        <f>MAX(B48:B76)</f>
        <v>0.4</v>
      </c>
      <c r="C77" s="171">
        <f t="shared" ref="C77:L77" si="2">MAX(C48:C76)</f>
        <v>4</v>
      </c>
      <c r="D77" s="171">
        <f t="shared" si="2"/>
        <v>3</v>
      </c>
      <c r="E77" s="171">
        <f t="shared" si="2"/>
        <v>4</v>
      </c>
      <c r="F77" s="171">
        <f t="shared" si="2"/>
        <v>10</v>
      </c>
      <c r="G77" s="171">
        <f t="shared" si="2"/>
        <v>4.6000000000000014</v>
      </c>
      <c r="H77" s="171">
        <f t="shared" si="2"/>
        <v>3</v>
      </c>
      <c r="I77" s="171">
        <f t="shared" si="2"/>
        <v>4</v>
      </c>
      <c r="J77" s="171">
        <f t="shared" si="2"/>
        <v>3</v>
      </c>
      <c r="K77" s="171">
        <f t="shared" si="2"/>
        <v>2.8</v>
      </c>
      <c r="L77" s="171">
        <f t="shared" si="2"/>
        <v>2.8</v>
      </c>
    </row>
    <row r="78" spans="1:12" ht="15" customHeight="1" x14ac:dyDescent="0.3">
      <c r="A78" s="42" t="s">
        <v>117</v>
      </c>
      <c r="B78" s="172">
        <f>HOUR(B45)</f>
        <v>15</v>
      </c>
      <c r="C78" s="172">
        <f t="shared" ref="C78:L78" si="3">HOUR(C45)</f>
        <v>15</v>
      </c>
      <c r="D78" s="172">
        <f t="shared" si="3"/>
        <v>15</v>
      </c>
      <c r="E78" s="172">
        <f t="shared" si="3"/>
        <v>15</v>
      </c>
      <c r="F78" s="172">
        <f t="shared" si="3"/>
        <v>15</v>
      </c>
      <c r="G78" s="172">
        <f t="shared" si="3"/>
        <v>15</v>
      </c>
      <c r="H78" s="172">
        <f t="shared" si="3"/>
        <v>15</v>
      </c>
      <c r="I78" s="172">
        <f t="shared" si="3"/>
        <v>15</v>
      </c>
      <c r="J78" s="172">
        <f t="shared" si="3"/>
        <v>15</v>
      </c>
      <c r="K78" s="172">
        <f t="shared" si="3"/>
        <v>15</v>
      </c>
      <c r="L78" s="172">
        <f t="shared" si="3"/>
        <v>15</v>
      </c>
    </row>
  </sheetData>
  <conditionalFormatting sqref="B10:L38">
    <cfRule type="cellIs" dxfId="15" priority="5" operator="between">
      <formula>$E$1</formula>
      <formula>$E$2</formula>
    </cfRule>
    <cfRule type="cellIs" dxfId="14" priority="6" operator="between">
      <formula>$D$1</formula>
      <formula>$D$2</formula>
    </cfRule>
    <cfRule type="cellIs" dxfId="13" priority="7" operator="between">
      <formula>$C$1</formula>
      <formula>$C$2</formula>
    </cfRule>
    <cfRule type="cellIs" dxfId="12" priority="8" operator="between">
      <formula>$B$1</formula>
      <formula>$B$2</formula>
    </cfRule>
  </conditionalFormatting>
  <conditionalFormatting sqref="B48:L76">
    <cfRule type="cellIs" dxfId="11" priority="1" operator="between">
      <formula>$E$1</formula>
      <formula>$E$2</formula>
    </cfRule>
    <cfRule type="cellIs" dxfId="10" priority="2" operator="between">
      <formula>$D$1</formula>
      <formula>$D$2</formula>
    </cfRule>
    <cfRule type="cellIs" dxfId="9" priority="3" operator="between">
      <formula>$C$1</formula>
      <formula>$C$2</formula>
    </cfRule>
    <cfRule type="cellIs" dxfId="8" priority="4" operator="between">
      <formula>$B$1</formula>
      <formula>$B$2</formula>
    </cfRule>
  </conditionalFormatting>
  <printOptions verticalCentered="1"/>
  <pageMargins left="0.39370078740157483" right="0.39370078740157483" top="0.39370078740157483" bottom="0.98425196850393704" header="0" footer="0.39370078740157483"/>
  <pageSetup paperSize="9" scale="94" orientation="landscape" r:id="rId1"/>
  <headerFooter>
    <oddFooter xml:space="preserve">&amp;LBijlage 24
bezettingscijfers lijn 76 (drukste maand) + ontwikkeling op weekbasis over 2019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DF011-B179-4D87-862A-A31466C22DDD}">
  <sheetPr>
    <pageSetUpPr fitToPage="1"/>
  </sheetPr>
  <dimension ref="B2:AH39"/>
  <sheetViews>
    <sheetView zoomScaleNormal="100" workbookViewId="0">
      <selection activeCell="J29" sqref="J29"/>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customWidth="1"/>
    <col min="11" max="12" width="5.6640625" customWidth="1"/>
    <col min="13" max="13" width="2.6640625" customWidth="1"/>
    <col min="14" max="14" width="25.6640625" customWidth="1"/>
    <col min="15" max="16" width="5.6640625" customWidth="1"/>
    <col min="17" max="17" width="6.6640625" customWidth="1"/>
    <col min="18" max="18" width="25.6640625" customWidth="1"/>
    <col min="19" max="20" width="5.6640625" customWidth="1"/>
    <col min="21" max="21" width="2.6640625" customWidth="1"/>
    <col min="22" max="22" width="25.6640625" customWidth="1"/>
    <col min="23" max="24" width="5.6640625" customWidth="1"/>
    <col min="25" max="34" width="9" customWidth="1"/>
    <col min="35" max="16384" width="9.109375" style="4"/>
  </cols>
  <sheetData>
    <row r="2" spans="2:8" x14ac:dyDescent="0.3">
      <c r="B2" s="24" t="s">
        <v>547</v>
      </c>
      <c r="F2" s="24" t="s">
        <v>548</v>
      </c>
    </row>
    <row r="3" spans="2:8" x14ac:dyDescent="0.3">
      <c r="B3" s="25" t="s">
        <v>124</v>
      </c>
      <c r="C3" s="26" t="s">
        <v>125</v>
      </c>
      <c r="D3" s="26" t="s">
        <v>126</v>
      </c>
      <c r="F3" s="25" t="s">
        <v>124</v>
      </c>
      <c r="G3" s="26" t="s">
        <v>125</v>
      </c>
      <c r="H3" s="26" t="s">
        <v>126</v>
      </c>
    </row>
    <row r="4" spans="2:8" x14ac:dyDescent="0.3">
      <c r="B4" s="28" t="s">
        <v>128</v>
      </c>
      <c r="C4" s="29">
        <f>SUM(C5:C39)</f>
        <v>15.099999999999998</v>
      </c>
      <c r="D4" s="29">
        <f>SUM(D5:D39)</f>
        <v>15</v>
      </c>
      <c r="F4" s="28" t="s">
        <v>128</v>
      </c>
      <c r="G4" s="29">
        <f>SUM(G5:G39)</f>
        <v>3</v>
      </c>
      <c r="H4" s="29">
        <f>SUM(H5:H39)</f>
        <v>2.9000000000000004</v>
      </c>
    </row>
    <row r="5" spans="2:8" x14ac:dyDescent="0.3">
      <c r="B5" s="30" t="s">
        <v>549</v>
      </c>
      <c r="C5" s="31">
        <v>1.4</v>
      </c>
      <c r="D5" s="31">
        <v>0</v>
      </c>
      <c r="E5"/>
      <c r="F5" s="30" t="s">
        <v>310</v>
      </c>
      <c r="G5" s="31">
        <v>0.1</v>
      </c>
      <c r="H5" s="31">
        <v>0</v>
      </c>
    </row>
    <row r="6" spans="2:8" x14ac:dyDescent="0.3">
      <c r="B6" s="30" t="s">
        <v>550</v>
      </c>
      <c r="C6" s="31">
        <v>1.2</v>
      </c>
      <c r="D6" s="31">
        <v>0</v>
      </c>
      <c r="E6"/>
      <c r="F6" s="30" t="s">
        <v>311</v>
      </c>
      <c r="G6" s="31">
        <v>1.8</v>
      </c>
      <c r="H6" s="31">
        <v>0</v>
      </c>
    </row>
    <row r="7" spans="2:8" x14ac:dyDescent="0.3">
      <c r="B7" s="30" t="s">
        <v>551</v>
      </c>
      <c r="C7" s="31">
        <v>2.7</v>
      </c>
      <c r="D7" s="31">
        <v>0</v>
      </c>
      <c r="E7"/>
      <c r="F7" s="30" t="s">
        <v>312</v>
      </c>
      <c r="G7" s="31">
        <v>0</v>
      </c>
      <c r="H7" s="31">
        <v>0.1</v>
      </c>
    </row>
    <row r="8" spans="2:8" x14ac:dyDescent="0.3">
      <c r="B8" s="30" t="s">
        <v>552</v>
      </c>
      <c r="C8" s="31">
        <v>3.3</v>
      </c>
      <c r="D8" s="31">
        <v>0</v>
      </c>
      <c r="E8"/>
      <c r="F8" s="30" t="s">
        <v>523</v>
      </c>
      <c r="G8" s="31">
        <v>0.1</v>
      </c>
      <c r="H8" s="31">
        <v>0</v>
      </c>
    </row>
    <row r="9" spans="2:8" x14ac:dyDescent="0.3">
      <c r="B9" s="30" t="s">
        <v>553</v>
      </c>
      <c r="C9" s="31">
        <v>2.6</v>
      </c>
      <c r="D9" s="31">
        <v>0</v>
      </c>
      <c r="E9"/>
      <c r="F9" s="30" t="s">
        <v>554</v>
      </c>
      <c r="G9" s="31">
        <v>0</v>
      </c>
      <c r="H9" s="31">
        <v>0.1</v>
      </c>
    </row>
    <row r="10" spans="2:8" x14ac:dyDescent="0.3">
      <c r="B10" s="30" t="s">
        <v>555</v>
      </c>
      <c r="C10" s="31">
        <v>0.60000000000000009</v>
      </c>
      <c r="D10" s="31">
        <v>0</v>
      </c>
      <c r="E10"/>
      <c r="F10" s="30" t="s">
        <v>556</v>
      </c>
      <c r="G10" s="31">
        <v>0.5</v>
      </c>
      <c r="H10" s="31">
        <v>0.1</v>
      </c>
    </row>
    <row r="11" spans="2:8" x14ac:dyDescent="0.3">
      <c r="B11" s="30" t="s">
        <v>557</v>
      </c>
      <c r="C11" s="31">
        <v>0.5</v>
      </c>
      <c r="D11" s="31">
        <v>0</v>
      </c>
      <c r="E11"/>
      <c r="F11" s="30" t="s">
        <v>558</v>
      </c>
      <c r="G11" s="31">
        <v>0</v>
      </c>
      <c r="H11" s="31">
        <v>0</v>
      </c>
    </row>
    <row r="12" spans="2:8" x14ac:dyDescent="0.3">
      <c r="B12" s="45" t="s">
        <v>559</v>
      </c>
      <c r="C12" s="46">
        <v>0</v>
      </c>
      <c r="D12" s="46">
        <v>0</v>
      </c>
      <c r="E12"/>
      <c r="F12" s="30" t="s">
        <v>560</v>
      </c>
      <c r="G12" s="31">
        <v>0</v>
      </c>
      <c r="H12" s="31">
        <v>0</v>
      </c>
    </row>
    <row r="13" spans="2:8" x14ac:dyDescent="0.3">
      <c r="B13" s="45" t="s">
        <v>561</v>
      </c>
      <c r="C13" s="46">
        <v>0</v>
      </c>
      <c r="D13" s="46">
        <v>0</v>
      </c>
      <c r="E13"/>
      <c r="F13" s="30" t="s">
        <v>562</v>
      </c>
      <c r="G13" s="31">
        <v>0</v>
      </c>
      <c r="H13" s="31">
        <v>0</v>
      </c>
    </row>
    <row r="14" spans="2:8" x14ac:dyDescent="0.3">
      <c r="B14" s="45" t="s">
        <v>563</v>
      </c>
      <c r="C14" s="46">
        <v>0</v>
      </c>
      <c r="D14" s="46">
        <v>0</v>
      </c>
      <c r="E14"/>
      <c r="F14" s="30" t="s">
        <v>564</v>
      </c>
      <c r="G14" s="31">
        <v>0</v>
      </c>
      <c r="H14" s="31">
        <v>0</v>
      </c>
    </row>
    <row r="15" spans="2:8" x14ac:dyDescent="0.3">
      <c r="B15" s="45" t="s">
        <v>565</v>
      </c>
      <c r="C15" s="46">
        <v>0</v>
      </c>
      <c r="D15" s="46">
        <v>0</v>
      </c>
      <c r="F15" s="30" t="s">
        <v>566</v>
      </c>
      <c r="G15" s="31">
        <v>0</v>
      </c>
      <c r="H15" s="31">
        <v>0</v>
      </c>
    </row>
    <row r="16" spans="2:8" x14ac:dyDescent="0.3">
      <c r="B16" s="30" t="s">
        <v>567</v>
      </c>
      <c r="C16" s="31">
        <v>0.1</v>
      </c>
      <c r="D16" s="31">
        <v>0</v>
      </c>
      <c r="F16" s="30" t="s">
        <v>568</v>
      </c>
      <c r="G16" s="31">
        <v>0</v>
      </c>
      <c r="H16" s="31">
        <v>0</v>
      </c>
    </row>
    <row r="17" spans="2:8" x14ac:dyDescent="0.3">
      <c r="B17" s="30" t="s">
        <v>569</v>
      </c>
      <c r="C17" s="31">
        <v>0</v>
      </c>
      <c r="D17" s="31">
        <v>0</v>
      </c>
      <c r="E17"/>
      <c r="F17" s="30" t="s">
        <v>570</v>
      </c>
      <c r="G17" s="31">
        <v>0</v>
      </c>
      <c r="H17" s="31">
        <v>0</v>
      </c>
    </row>
    <row r="18" spans="2:8" x14ac:dyDescent="0.3">
      <c r="B18" s="30" t="s">
        <v>571</v>
      </c>
      <c r="C18" s="31">
        <v>0.4</v>
      </c>
      <c r="D18" s="31">
        <v>0</v>
      </c>
      <c r="E18"/>
      <c r="F18" s="30" t="s">
        <v>572</v>
      </c>
      <c r="G18" s="31">
        <v>0</v>
      </c>
      <c r="H18" s="31">
        <v>0</v>
      </c>
    </row>
    <row r="19" spans="2:8" x14ac:dyDescent="0.3">
      <c r="B19" s="30" t="s">
        <v>573</v>
      </c>
      <c r="C19" s="31">
        <v>1</v>
      </c>
      <c r="D19" s="31">
        <v>0</v>
      </c>
      <c r="E19"/>
      <c r="F19" s="30" t="s">
        <v>573</v>
      </c>
      <c r="G19" s="31">
        <v>0</v>
      </c>
      <c r="H19" s="31">
        <v>0</v>
      </c>
    </row>
    <row r="20" spans="2:8" x14ac:dyDescent="0.3">
      <c r="B20" s="30" t="s">
        <v>572</v>
      </c>
      <c r="C20" s="31">
        <v>0</v>
      </c>
      <c r="D20" s="31">
        <v>0</v>
      </c>
      <c r="E20"/>
      <c r="F20" s="30" t="s">
        <v>571</v>
      </c>
      <c r="G20" s="31">
        <v>0</v>
      </c>
      <c r="H20" s="31">
        <v>0</v>
      </c>
    </row>
    <row r="21" spans="2:8" x14ac:dyDescent="0.3">
      <c r="B21" s="30" t="s">
        <v>570</v>
      </c>
      <c r="C21" s="31">
        <v>0</v>
      </c>
      <c r="D21" s="31">
        <v>0</v>
      </c>
      <c r="E21"/>
      <c r="F21" s="30" t="s">
        <v>569</v>
      </c>
      <c r="G21" s="31">
        <v>0.4</v>
      </c>
      <c r="H21" s="31">
        <v>0.1</v>
      </c>
    </row>
    <row r="22" spans="2:8" x14ac:dyDescent="0.3">
      <c r="B22" s="30" t="s">
        <v>568</v>
      </c>
      <c r="C22" s="31">
        <v>0</v>
      </c>
      <c r="D22" s="31">
        <v>0</v>
      </c>
      <c r="E22"/>
      <c r="F22" s="30" t="s">
        <v>567</v>
      </c>
      <c r="G22" s="31">
        <v>0.1</v>
      </c>
      <c r="H22" s="31">
        <v>0</v>
      </c>
    </row>
    <row r="23" spans="2:8" x14ac:dyDescent="0.3">
      <c r="B23" s="30" t="s">
        <v>566</v>
      </c>
      <c r="C23" s="31">
        <v>0</v>
      </c>
      <c r="D23" s="31">
        <v>0</v>
      </c>
      <c r="E23"/>
      <c r="F23" s="45" t="s">
        <v>565</v>
      </c>
      <c r="G23" s="46">
        <v>0</v>
      </c>
      <c r="H23" s="46">
        <v>0</v>
      </c>
    </row>
    <row r="24" spans="2:8" x14ac:dyDescent="0.3">
      <c r="B24" s="30" t="s">
        <v>564</v>
      </c>
      <c r="C24" s="31">
        <v>0</v>
      </c>
      <c r="D24" s="31">
        <v>0</v>
      </c>
      <c r="E24"/>
      <c r="F24" s="45" t="s">
        <v>563</v>
      </c>
      <c r="G24" s="46">
        <v>0</v>
      </c>
      <c r="H24" s="46">
        <v>0</v>
      </c>
    </row>
    <row r="25" spans="2:8" x14ac:dyDescent="0.3">
      <c r="B25" s="30" t="s">
        <v>562</v>
      </c>
      <c r="C25" s="31">
        <v>0.60000000000000009</v>
      </c>
      <c r="D25" s="31">
        <v>0</v>
      </c>
      <c r="E25"/>
      <c r="F25" s="45" t="s">
        <v>561</v>
      </c>
      <c r="G25" s="46">
        <v>0</v>
      </c>
      <c r="H25" s="46">
        <v>0</v>
      </c>
    </row>
    <row r="26" spans="2:8" x14ac:dyDescent="0.3">
      <c r="B26" s="30" t="s">
        <v>560</v>
      </c>
      <c r="C26" s="31">
        <v>0</v>
      </c>
      <c r="D26" s="31">
        <v>0</v>
      </c>
      <c r="E26"/>
      <c r="F26" s="45" t="s">
        <v>559</v>
      </c>
      <c r="G26" s="46">
        <v>0</v>
      </c>
      <c r="H26" s="46">
        <v>0</v>
      </c>
    </row>
    <row r="27" spans="2:8" x14ac:dyDescent="0.3">
      <c r="B27" s="30" t="s">
        <v>556</v>
      </c>
      <c r="C27" s="31">
        <v>0.2</v>
      </c>
      <c r="D27" s="31">
        <v>0.5</v>
      </c>
      <c r="E27"/>
      <c r="F27" s="30" t="s">
        <v>557</v>
      </c>
      <c r="G27" s="31">
        <v>0</v>
      </c>
      <c r="H27" s="31">
        <v>0</v>
      </c>
    </row>
    <row r="28" spans="2:8" x14ac:dyDescent="0.3">
      <c r="B28" s="30" t="s">
        <v>554</v>
      </c>
      <c r="C28" s="31">
        <v>0.5</v>
      </c>
      <c r="D28" s="31">
        <v>0</v>
      </c>
      <c r="E28"/>
      <c r="F28" s="30" t="s">
        <v>555</v>
      </c>
      <c r="G28" s="31">
        <v>0</v>
      </c>
      <c r="H28" s="31">
        <v>0.1</v>
      </c>
    </row>
    <row r="29" spans="2:8" x14ac:dyDescent="0.3">
      <c r="B29" s="30" t="s">
        <v>523</v>
      </c>
      <c r="C29" s="31">
        <v>0</v>
      </c>
      <c r="D29" s="31">
        <v>3</v>
      </c>
      <c r="E29"/>
      <c r="F29" s="30" t="s">
        <v>553</v>
      </c>
      <c r="G29" s="31">
        <v>0</v>
      </c>
      <c r="H29" s="31">
        <v>0.5</v>
      </c>
    </row>
    <row r="30" spans="2:8" x14ac:dyDescent="0.3">
      <c r="B30" s="30" t="s">
        <v>312</v>
      </c>
      <c r="C30" s="31">
        <v>0</v>
      </c>
      <c r="D30" s="31">
        <v>0.2</v>
      </c>
      <c r="E30"/>
      <c r="F30" s="30" t="s">
        <v>552</v>
      </c>
      <c r="G30" s="31">
        <v>0</v>
      </c>
      <c r="H30" s="31">
        <v>1.1000000000000001</v>
      </c>
    </row>
    <row r="31" spans="2:8" x14ac:dyDescent="0.3">
      <c r="B31" s="30" t="s">
        <v>348</v>
      </c>
      <c r="C31" s="31">
        <v>0</v>
      </c>
      <c r="D31" s="31">
        <v>0.3</v>
      </c>
      <c r="E31"/>
      <c r="F31" s="30" t="s">
        <v>551</v>
      </c>
      <c r="G31" s="31">
        <v>0</v>
      </c>
      <c r="H31" s="31">
        <v>0.5</v>
      </c>
    </row>
    <row r="32" spans="2:8" x14ac:dyDescent="0.3">
      <c r="B32" s="30" t="s">
        <v>311</v>
      </c>
      <c r="C32" s="31">
        <v>0</v>
      </c>
      <c r="D32" s="31">
        <v>11</v>
      </c>
      <c r="E32"/>
      <c r="F32" s="30" t="s">
        <v>550</v>
      </c>
      <c r="G32" s="31">
        <v>0</v>
      </c>
      <c r="H32" s="31">
        <v>0.2</v>
      </c>
    </row>
    <row r="33" spans="2:8" x14ac:dyDescent="0.3">
      <c r="B33" s="30" t="s">
        <v>310</v>
      </c>
      <c r="C33" s="31">
        <v>0</v>
      </c>
      <c r="D33" s="31">
        <v>0</v>
      </c>
      <c r="E33"/>
      <c r="F33" s="30" t="s">
        <v>549</v>
      </c>
      <c r="G33" s="31">
        <v>0</v>
      </c>
      <c r="H33" s="31">
        <v>0.1</v>
      </c>
    </row>
    <row r="34" spans="2:8" x14ac:dyDescent="0.3">
      <c r="B34" s="30"/>
      <c r="C34" s="31"/>
      <c r="D34" s="31"/>
      <c r="E34"/>
      <c r="F34" s="30"/>
      <c r="G34" s="31"/>
      <c r="H34" s="31"/>
    </row>
    <row r="35" spans="2:8" x14ac:dyDescent="0.3">
      <c r="B35" s="30"/>
      <c r="C35" s="31"/>
      <c r="D35" s="31"/>
      <c r="E35"/>
      <c r="F35" s="30"/>
      <c r="G35" s="31"/>
      <c r="H35" s="31"/>
    </row>
    <row r="36" spans="2:8" x14ac:dyDescent="0.3">
      <c r="B36" s="30"/>
      <c r="C36" s="31"/>
      <c r="D36" s="31"/>
      <c r="E36"/>
      <c r="F36" s="30"/>
      <c r="G36" s="31"/>
      <c r="H36" s="31"/>
    </row>
    <row r="37" spans="2:8" x14ac:dyDescent="0.3">
      <c r="B37" s="30"/>
      <c r="C37" s="31"/>
      <c r="D37" s="31"/>
      <c r="E37"/>
      <c r="F37" s="30"/>
      <c r="G37" s="31"/>
      <c r="H37" s="31"/>
    </row>
    <row r="38" spans="2:8" x14ac:dyDescent="0.3">
      <c r="B38" s="30"/>
      <c r="C38" s="31"/>
      <c r="D38" s="31"/>
      <c r="E38"/>
      <c r="F38" s="30"/>
      <c r="G38" s="31"/>
      <c r="H38" s="31"/>
    </row>
    <row r="39" spans="2:8" x14ac:dyDescent="0.3">
      <c r="B39" s="30"/>
      <c r="C39" s="31"/>
      <c r="D39" s="31"/>
      <c r="E39"/>
      <c r="F39" s="30"/>
      <c r="G39" s="31"/>
      <c r="H39" s="31"/>
    </row>
  </sheetData>
  <pageMargins left="0.19685039370078741" right="0.19685039370078741" top="0.19685039370078741" bottom="0.19685039370078741" header="0" footer="0"/>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0E9E9-91A3-487F-BBBE-164DD72CA81C}">
  <sheetPr>
    <pageSetUpPr fitToPage="1"/>
  </sheetPr>
  <dimension ref="B2:X39"/>
  <sheetViews>
    <sheetView zoomScaleNormal="100" workbookViewId="0">
      <selection activeCell="Z18" sqref="Z18"/>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style="4" customWidth="1"/>
    <col min="11" max="12" width="5.6640625" style="4" customWidth="1"/>
    <col min="13" max="13" width="2.6640625" style="4" customWidth="1"/>
    <col min="14" max="14" width="25.6640625" style="4" customWidth="1"/>
    <col min="15" max="16" width="5.6640625" style="4" customWidth="1"/>
    <col min="17" max="17" width="6.6640625" style="4" customWidth="1"/>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4" x14ac:dyDescent="0.3">
      <c r="B2" s="24" t="s">
        <v>574</v>
      </c>
      <c r="F2" s="24" t="s">
        <v>575</v>
      </c>
      <c r="J2" s="24" t="s">
        <v>574</v>
      </c>
      <c r="N2" s="24" t="s">
        <v>575</v>
      </c>
      <c r="R2" s="24" t="s">
        <v>574</v>
      </c>
      <c r="V2" s="24" t="s">
        <v>575</v>
      </c>
    </row>
    <row r="3" spans="2:24" x14ac:dyDescent="0.3">
      <c r="B3" s="25" t="s">
        <v>124</v>
      </c>
      <c r="C3" s="26" t="s">
        <v>125</v>
      </c>
      <c r="D3" s="26" t="s">
        <v>126</v>
      </c>
      <c r="F3" s="25" t="s">
        <v>124</v>
      </c>
      <c r="G3" s="26" t="s">
        <v>125</v>
      </c>
      <c r="H3" s="26" t="s">
        <v>126</v>
      </c>
      <c r="J3" s="27" t="s">
        <v>127</v>
      </c>
      <c r="K3" s="26" t="s">
        <v>125</v>
      </c>
      <c r="L3" s="26" t="s">
        <v>126</v>
      </c>
      <c r="N3" s="27" t="s">
        <v>127</v>
      </c>
      <c r="O3" s="26" t="s">
        <v>125</v>
      </c>
      <c r="P3" s="26" t="s">
        <v>126</v>
      </c>
      <c r="R3" s="36" t="s">
        <v>159</v>
      </c>
      <c r="S3" s="26" t="s">
        <v>125</v>
      </c>
      <c r="T3" s="26" t="s">
        <v>126</v>
      </c>
      <c r="V3" s="36" t="s">
        <v>159</v>
      </c>
      <c r="W3" s="26" t="s">
        <v>125</v>
      </c>
      <c r="X3" s="26" t="s">
        <v>126</v>
      </c>
    </row>
    <row r="4" spans="2:24" x14ac:dyDescent="0.3">
      <c r="B4" s="28" t="s">
        <v>128</v>
      </c>
      <c r="C4" s="29">
        <f>SUM(C5:C39)</f>
        <v>555.6</v>
      </c>
      <c r="D4" s="29">
        <f>SUM(D5:D39)</f>
        <v>540.79999999999995</v>
      </c>
      <c r="F4" s="28" t="s">
        <v>128</v>
      </c>
      <c r="G4" s="29">
        <f>SUM(G5:G39)</f>
        <v>552.50000000000023</v>
      </c>
      <c r="H4" s="29">
        <f>SUM(H5:H39)</f>
        <v>548.79999999999995</v>
      </c>
      <c r="J4" s="28" t="s">
        <v>128</v>
      </c>
      <c r="K4" s="29">
        <f>SUM(K5:K39)</f>
        <v>431.70000000000022</v>
      </c>
      <c r="L4" s="29">
        <f>SUM(L5:L39)</f>
        <v>422</v>
      </c>
      <c r="N4" s="28" t="s">
        <v>128</v>
      </c>
      <c r="O4" s="29">
        <f>SUM(O5:O39)</f>
        <v>387.90000000000015</v>
      </c>
      <c r="P4" s="29">
        <f>SUM(P5:P39)</f>
        <v>383.3</v>
      </c>
      <c r="R4" s="28" t="s">
        <v>128</v>
      </c>
      <c r="S4" s="29">
        <f>SUM(S5:S39)</f>
        <v>247.30000000000004</v>
      </c>
      <c r="T4" s="29">
        <f>SUM(T5:T39)</f>
        <v>224</v>
      </c>
      <c r="V4" s="28" t="s">
        <v>128</v>
      </c>
      <c r="W4" s="29">
        <f>SUM(W5:W39)</f>
        <v>241.10000000000014</v>
      </c>
      <c r="X4" s="29">
        <f>SUM(X5:X39)</f>
        <v>239.60000000000002</v>
      </c>
    </row>
    <row r="5" spans="2:24" x14ac:dyDescent="0.3">
      <c r="B5" s="30" t="s">
        <v>549</v>
      </c>
      <c r="C5" s="31">
        <v>23.4</v>
      </c>
      <c r="D5" s="31">
        <v>0</v>
      </c>
      <c r="E5"/>
      <c r="F5" s="30" t="s">
        <v>325</v>
      </c>
      <c r="G5" s="31">
        <v>356</v>
      </c>
      <c r="H5" s="31">
        <v>0</v>
      </c>
      <c r="J5" s="30" t="s">
        <v>549</v>
      </c>
      <c r="K5" s="31">
        <v>15.8</v>
      </c>
      <c r="L5" s="31">
        <v>0</v>
      </c>
      <c r="M5"/>
      <c r="N5" s="30" t="s">
        <v>325</v>
      </c>
      <c r="O5" s="31">
        <v>206.3</v>
      </c>
      <c r="P5" s="31">
        <v>0</v>
      </c>
      <c r="R5" s="30" t="s">
        <v>549</v>
      </c>
      <c r="S5" s="31">
        <v>21.8</v>
      </c>
      <c r="T5" s="31">
        <v>0</v>
      </c>
      <c r="U5"/>
      <c r="V5" s="30" t="s">
        <v>325</v>
      </c>
      <c r="W5" s="31">
        <v>150.4</v>
      </c>
      <c r="X5" s="31">
        <v>0</v>
      </c>
    </row>
    <row r="6" spans="2:24" x14ac:dyDescent="0.3">
      <c r="B6" s="30" t="s">
        <v>550</v>
      </c>
      <c r="C6" s="31">
        <v>30.9</v>
      </c>
      <c r="D6" s="31">
        <v>0</v>
      </c>
      <c r="E6"/>
      <c r="F6" s="30" t="s">
        <v>369</v>
      </c>
      <c r="G6" s="31">
        <v>16.5</v>
      </c>
      <c r="H6" s="31">
        <v>4.2</v>
      </c>
      <c r="J6" s="30" t="s">
        <v>550</v>
      </c>
      <c r="K6" s="31">
        <v>24.3</v>
      </c>
      <c r="L6" s="31">
        <v>0</v>
      </c>
      <c r="M6"/>
      <c r="N6" s="30" t="s">
        <v>369</v>
      </c>
      <c r="O6" s="31">
        <v>11</v>
      </c>
      <c r="P6" s="31">
        <v>2.8</v>
      </c>
      <c r="R6" s="30" t="s">
        <v>550</v>
      </c>
      <c r="S6" s="31">
        <v>13.3</v>
      </c>
      <c r="T6" s="31">
        <v>0</v>
      </c>
      <c r="U6"/>
      <c r="V6" s="30" t="s">
        <v>369</v>
      </c>
      <c r="W6" s="31">
        <v>8.8000000000000007</v>
      </c>
      <c r="X6" s="31">
        <v>2.2999999999999998</v>
      </c>
    </row>
    <row r="7" spans="2:24" x14ac:dyDescent="0.3">
      <c r="B7" s="30" t="s">
        <v>551</v>
      </c>
      <c r="C7" s="31">
        <v>19.600000000000001</v>
      </c>
      <c r="D7" s="31">
        <v>0</v>
      </c>
      <c r="E7"/>
      <c r="F7" s="30" t="s">
        <v>368</v>
      </c>
      <c r="G7" s="31">
        <v>8.4</v>
      </c>
      <c r="H7" s="31">
        <v>6.6000000000000014</v>
      </c>
      <c r="J7" s="30" t="s">
        <v>551</v>
      </c>
      <c r="K7" s="31">
        <v>15.3</v>
      </c>
      <c r="L7" s="31">
        <v>0</v>
      </c>
      <c r="M7"/>
      <c r="N7" s="30" t="s">
        <v>368</v>
      </c>
      <c r="O7" s="31">
        <v>13.3</v>
      </c>
      <c r="P7" s="31">
        <v>8.7000000000000011</v>
      </c>
      <c r="R7" s="30" t="s">
        <v>551</v>
      </c>
      <c r="S7" s="31">
        <v>6.5</v>
      </c>
      <c r="T7" s="31">
        <v>0</v>
      </c>
      <c r="U7"/>
      <c r="V7" s="30" t="s">
        <v>368</v>
      </c>
      <c r="W7" s="31">
        <v>7</v>
      </c>
      <c r="X7" s="31">
        <v>1.8</v>
      </c>
    </row>
    <row r="8" spans="2:24" x14ac:dyDescent="0.3">
      <c r="B8" s="30" t="s">
        <v>552</v>
      </c>
      <c r="C8" s="31">
        <v>93.4</v>
      </c>
      <c r="D8" s="31">
        <v>0.8</v>
      </c>
      <c r="E8"/>
      <c r="F8" s="30" t="s">
        <v>367</v>
      </c>
      <c r="G8" s="31">
        <v>56.400000000000013</v>
      </c>
      <c r="H8" s="31">
        <v>13.4</v>
      </c>
      <c r="J8" s="30" t="s">
        <v>552</v>
      </c>
      <c r="K8" s="31">
        <v>68.900000000000006</v>
      </c>
      <c r="L8" s="31">
        <v>1.1000000000000001</v>
      </c>
      <c r="M8"/>
      <c r="N8" s="30" t="s">
        <v>367</v>
      </c>
      <c r="O8" s="31">
        <v>79</v>
      </c>
      <c r="P8" s="31">
        <v>14.6</v>
      </c>
      <c r="R8" s="30" t="s">
        <v>552</v>
      </c>
      <c r="S8" s="31">
        <v>29.8</v>
      </c>
      <c r="T8" s="31">
        <v>0</v>
      </c>
      <c r="U8"/>
      <c r="V8" s="30" t="s">
        <v>367</v>
      </c>
      <c r="W8" s="31">
        <v>31.3</v>
      </c>
      <c r="X8" s="31">
        <v>9.8000000000000007</v>
      </c>
    </row>
    <row r="9" spans="2:24" x14ac:dyDescent="0.3">
      <c r="B9" s="30" t="s">
        <v>553</v>
      </c>
      <c r="C9" s="31">
        <v>28.8</v>
      </c>
      <c r="D9" s="31">
        <v>0.60000000000000009</v>
      </c>
      <c r="E9"/>
      <c r="F9" s="30" t="s">
        <v>366</v>
      </c>
      <c r="G9" s="31">
        <v>26.1</v>
      </c>
      <c r="H9" s="31">
        <v>5</v>
      </c>
      <c r="J9" s="30" t="s">
        <v>553</v>
      </c>
      <c r="K9" s="31">
        <v>26.8</v>
      </c>
      <c r="L9" s="31">
        <v>0.5</v>
      </c>
      <c r="M9"/>
      <c r="N9" s="30" t="s">
        <v>366</v>
      </c>
      <c r="O9" s="31">
        <v>27.3</v>
      </c>
      <c r="P9" s="31">
        <v>5.9</v>
      </c>
      <c r="R9" s="30" t="s">
        <v>553</v>
      </c>
      <c r="S9" s="31">
        <v>13.3</v>
      </c>
      <c r="T9" s="31">
        <v>0.3</v>
      </c>
      <c r="U9"/>
      <c r="V9" s="30" t="s">
        <v>366</v>
      </c>
      <c r="W9" s="31">
        <v>12</v>
      </c>
      <c r="X9" s="31">
        <v>5.5</v>
      </c>
    </row>
    <row r="10" spans="2:24" x14ac:dyDescent="0.3">
      <c r="B10" s="30" t="s">
        <v>555</v>
      </c>
      <c r="C10" s="31">
        <v>9.9</v>
      </c>
      <c r="D10" s="31">
        <v>0.4</v>
      </c>
      <c r="E10"/>
      <c r="F10" s="30" t="s">
        <v>576</v>
      </c>
      <c r="G10" s="31">
        <v>22.4</v>
      </c>
      <c r="H10" s="31">
        <v>3</v>
      </c>
      <c r="J10" s="30" t="s">
        <v>555</v>
      </c>
      <c r="K10" s="31">
        <v>5</v>
      </c>
      <c r="L10" s="31">
        <v>0.8</v>
      </c>
      <c r="M10"/>
      <c r="N10" s="30" t="s">
        <v>576</v>
      </c>
      <c r="O10" s="31">
        <v>17.8</v>
      </c>
      <c r="P10" s="31">
        <v>3.4</v>
      </c>
      <c r="R10" s="30" t="s">
        <v>555</v>
      </c>
      <c r="S10" s="31">
        <v>3.8</v>
      </c>
      <c r="T10" s="31">
        <v>0</v>
      </c>
      <c r="U10"/>
      <c r="V10" s="30" t="s">
        <v>576</v>
      </c>
      <c r="W10" s="31">
        <v>11.6</v>
      </c>
      <c r="X10" s="31">
        <v>1.6</v>
      </c>
    </row>
    <row r="11" spans="2:24" x14ac:dyDescent="0.3">
      <c r="B11" s="30" t="s">
        <v>557</v>
      </c>
      <c r="C11" s="31">
        <v>11.8</v>
      </c>
      <c r="D11" s="31">
        <v>2.8</v>
      </c>
      <c r="E11"/>
      <c r="F11" s="30" t="s">
        <v>577</v>
      </c>
      <c r="G11" s="31">
        <v>5.3000000000000007</v>
      </c>
      <c r="H11" s="31">
        <v>11.7</v>
      </c>
      <c r="J11" s="30" t="s">
        <v>557</v>
      </c>
      <c r="K11" s="31">
        <v>12.8</v>
      </c>
      <c r="L11" s="31">
        <v>2.5</v>
      </c>
      <c r="M11"/>
      <c r="N11" s="30" t="s">
        <v>577</v>
      </c>
      <c r="O11" s="31">
        <v>1.5</v>
      </c>
      <c r="P11" s="31">
        <v>3.8</v>
      </c>
      <c r="R11" s="30" t="s">
        <v>557</v>
      </c>
      <c r="S11" s="31">
        <v>7</v>
      </c>
      <c r="T11" s="31">
        <v>1</v>
      </c>
      <c r="U11"/>
      <c r="V11" s="30" t="s">
        <v>577</v>
      </c>
      <c r="W11" s="31">
        <v>0.8</v>
      </c>
      <c r="X11" s="31">
        <v>3.3</v>
      </c>
    </row>
    <row r="12" spans="2:24" x14ac:dyDescent="0.3">
      <c r="B12" s="45" t="s">
        <v>559</v>
      </c>
      <c r="C12" s="46">
        <v>0.4</v>
      </c>
      <c r="D12" s="46">
        <v>0</v>
      </c>
      <c r="E12"/>
      <c r="F12" s="30" t="s">
        <v>578</v>
      </c>
      <c r="G12" s="31">
        <v>14.8</v>
      </c>
      <c r="H12" s="31">
        <v>21.2</v>
      </c>
      <c r="J12" s="45" t="s">
        <v>559</v>
      </c>
      <c r="K12" s="46">
        <v>0.3</v>
      </c>
      <c r="L12" s="46">
        <v>0</v>
      </c>
      <c r="M12"/>
      <c r="N12" s="30" t="s">
        <v>578</v>
      </c>
      <c r="O12" s="31">
        <v>1.3</v>
      </c>
      <c r="P12" s="31">
        <v>9.8000000000000007</v>
      </c>
      <c r="R12" s="45" t="s">
        <v>559</v>
      </c>
      <c r="S12" s="46">
        <v>0.5</v>
      </c>
      <c r="T12" s="46">
        <v>0</v>
      </c>
      <c r="U12"/>
      <c r="V12" s="30" t="s">
        <v>578</v>
      </c>
      <c r="W12" s="31">
        <v>0.8</v>
      </c>
      <c r="X12" s="31">
        <v>5.2</v>
      </c>
    </row>
    <row r="13" spans="2:24" x14ac:dyDescent="0.3">
      <c r="B13" s="45" t="s">
        <v>561</v>
      </c>
      <c r="C13" s="46">
        <v>0</v>
      </c>
      <c r="D13" s="46">
        <v>0</v>
      </c>
      <c r="E13"/>
      <c r="F13" s="30" t="s">
        <v>579</v>
      </c>
      <c r="G13" s="31">
        <v>0.70000000000000007</v>
      </c>
      <c r="H13" s="31">
        <v>8.3000000000000007</v>
      </c>
      <c r="J13" s="45" t="s">
        <v>561</v>
      </c>
      <c r="K13" s="46">
        <v>0</v>
      </c>
      <c r="L13" s="46">
        <v>0</v>
      </c>
      <c r="M13"/>
      <c r="N13" s="30" t="s">
        <v>579</v>
      </c>
      <c r="O13" s="31">
        <v>0.5</v>
      </c>
      <c r="P13" s="31">
        <v>12.2</v>
      </c>
      <c r="R13" s="45" t="s">
        <v>561</v>
      </c>
      <c r="S13" s="46">
        <v>0</v>
      </c>
      <c r="T13" s="46">
        <v>0</v>
      </c>
      <c r="U13"/>
      <c r="V13" s="30" t="s">
        <v>579</v>
      </c>
      <c r="W13" s="31">
        <v>0.3</v>
      </c>
      <c r="X13" s="31">
        <v>4.2</v>
      </c>
    </row>
    <row r="14" spans="2:24" x14ac:dyDescent="0.3">
      <c r="B14" s="45" t="s">
        <v>563</v>
      </c>
      <c r="C14" s="46">
        <v>0.1</v>
      </c>
      <c r="D14" s="46">
        <v>0</v>
      </c>
      <c r="E14"/>
      <c r="F14" s="30" t="s">
        <v>580</v>
      </c>
      <c r="G14" s="31">
        <v>0.5</v>
      </c>
      <c r="H14" s="31">
        <v>7.1000000000000014</v>
      </c>
      <c r="J14" s="45" t="s">
        <v>563</v>
      </c>
      <c r="K14" s="46">
        <v>0</v>
      </c>
      <c r="L14" s="46">
        <v>0</v>
      </c>
      <c r="M14"/>
      <c r="N14" s="30" t="s">
        <v>580</v>
      </c>
      <c r="O14" s="31">
        <v>0.3</v>
      </c>
      <c r="P14" s="31">
        <v>7.2</v>
      </c>
      <c r="R14" s="45" t="s">
        <v>563</v>
      </c>
      <c r="S14" s="46">
        <v>0.5</v>
      </c>
      <c r="T14" s="46">
        <v>0</v>
      </c>
      <c r="U14"/>
      <c r="V14" s="30" t="s">
        <v>580</v>
      </c>
      <c r="W14" s="31">
        <v>0.8</v>
      </c>
      <c r="X14" s="31">
        <v>1.6</v>
      </c>
    </row>
    <row r="15" spans="2:24" x14ac:dyDescent="0.3">
      <c r="B15" s="45" t="s">
        <v>565</v>
      </c>
      <c r="C15" s="46">
        <v>1.4</v>
      </c>
      <c r="D15" s="46">
        <v>0.60000000000000009</v>
      </c>
      <c r="F15" s="30" t="s">
        <v>581</v>
      </c>
      <c r="G15" s="31">
        <v>3.5</v>
      </c>
      <c r="H15" s="31">
        <v>58.5</v>
      </c>
      <c r="J15" s="45" t="s">
        <v>565</v>
      </c>
      <c r="K15" s="46">
        <v>0.3</v>
      </c>
      <c r="L15" s="46">
        <v>0</v>
      </c>
      <c r="N15" s="30" t="s">
        <v>581</v>
      </c>
      <c r="O15" s="31">
        <v>4</v>
      </c>
      <c r="P15" s="31">
        <v>52.3</v>
      </c>
      <c r="R15" s="45" t="s">
        <v>565</v>
      </c>
      <c r="S15" s="46">
        <v>0.3</v>
      </c>
      <c r="T15" s="46">
        <v>0</v>
      </c>
      <c r="V15" s="30" t="s">
        <v>581</v>
      </c>
      <c r="W15" s="31">
        <v>1.5</v>
      </c>
      <c r="X15" s="31">
        <v>39.700000000000003</v>
      </c>
    </row>
    <row r="16" spans="2:24" x14ac:dyDescent="0.3">
      <c r="B16" s="30" t="s">
        <v>567</v>
      </c>
      <c r="C16" s="31">
        <v>17.3</v>
      </c>
      <c r="D16" s="31">
        <v>4.2</v>
      </c>
      <c r="F16" s="30" t="s">
        <v>556</v>
      </c>
      <c r="G16" s="31">
        <v>17.100000000000001</v>
      </c>
      <c r="H16" s="31">
        <v>36.5</v>
      </c>
      <c r="J16" s="30" t="s">
        <v>567</v>
      </c>
      <c r="K16" s="31">
        <v>11.5</v>
      </c>
      <c r="L16" s="31">
        <v>1.9</v>
      </c>
      <c r="N16" s="30" t="s">
        <v>556</v>
      </c>
      <c r="O16" s="31">
        <v>7.8000000000000007</v>
      </c>
      <c r="P16" s="31">
        <v>23.5</v>
      </c>
      <c r="R16" s="30" t="s">
        <v>567</v>
      </c>
      <c r="S16" s="31">
        <v>7</v>
      </c>
      <c r="T16" s="31">
        <v>1.1000000000000001</v>
      </c>
      <c r="V16" s="30" t="s">
        <v>556</v>
      </c>
      <c r="W16" s="31">
        <v>6.8000000000000007</v>
      </c>
      <c r="X16" s="31">
        <v>17.600000000000001</v>
      </c>
    </row>
    <row r="17" spans="2:24" x14ac:dyDescent="0.3">
      <c r="B17" s="30" t="s">
        <v>569</v>
      </c>
      <c r="C17" s="31">
        <v>25.1</v>
      </c>
      <c r="D17" s="31">
        <v>5.6000000000000014</v>
      </c>
      <c r="E17"/>
      <c r="F17" s="30" t="s">
        <v>558</v>
      </c>
      <c r="G17" s="31">
        <v>2</v>
      </c>
      <c r="H17" s="31">
        <v>1.1000000000000001</v>
      </c>
      <c r="J17" s="30" t="s">
        <v>569</v>
      </c>
      <c r="K17" s="31">
        <v>14.8</v>
      </c>
      <c r="L17" s="31">
        <v>4.4000000000000004</v>
      </c>
      <c r="M17"/>
      <c r="N17" s="30" t="s">
        <v>558</v>
      </c>
      <c r="O17" s="31">
        <v>0.8</v>
      </c>
      <c r="P17" s="31">
        <v>1.1000000000000001</v>
      </c>
      <c r="R17" s="30" t="s">
        <v>569</v>
      </c>
      <c r="S17" s="31">
        <v>7.8000000000000007</v>
      </c>
      <c r="T17" s="31">
        <v>2.8</v>
      </c>
      <c r="U17"/>
      <c r="V17" s="30" t="s">
        <v>558</v>
      </c>
      <c r="W17" s="31">
        <v>0</v>
      </c>
      <c r="X17" s="31">
        <v>0.9</v>
      </c>
    </row>
    <row r="18" spans="2:24" x14ac:dyDescent="0.3">
      <c r="B18" s="30" t="s">
        <v>571</v>
      </c>
      <c r="C18" s="31">
        <v>6</v>
      </c>
      <c r="D18" s="31">
        <v>1.4</v>
      </c>
      <c r="E18"/>
      <c r="F18" s="30" t="s">
        <v>560</v>
      </c>
      <c r="G18" s="31">
        <v>0.3</v>
      </c>
      <c r="H18" s="31">
        <v>0.8</v>
      </c>
      <c r="J18" s="30" t="s">
        <v>571</v>
      </c>
      <c r="K18" s="31">
        <v>3.3</v>
      </c>
      <c r="L18" s="31">
        <v>1.9</v>
      </c>
      <c r="M18"/>
      <c r="N18" s="30" t="s">
        <v>560</v>
      </c>
      <c r="O18" s="31">
        <v>0</v>
      </c>
      <c r="P18" s="31">
        <v>1.5</v>
      </c>
      <c r="R18" s="30" t="s">
        <v>571</v>
      </c>
      <c r="S18" s="31">
        <v>1.3</v>
      </c>
      <c r="T18" s="31">
        <v>1</v>
      </c>
      <c r="U18"/>
      <c r="V18" s="30" t="s">
        <v>560</v>
      </c>
      <c r="W18" s="31">
        <v>0</v>
      </c>
      <c r="X18" s="31">
        <v>0.3</v>
      </c>
    </row>
    <row r="19" spans="2:24" x14ac:dyDescent="0.3">
      <c r="B19" s="30" t="s">
        <v>573</v>
      </c>
      <c r="C19" s="31">
        <v>8.5</v>
      </c>
      <c r="D19" s="31">
        <v>0.70000000000000007</v>
      </c>
      <c r="E19"/>
      <c r="F19" s="30" t="s">
        <v>562</v>
      </c>
      <c r="G19" s="31">
        <v>5.7</v>
      </c>
      <c r="H19" s="31">
        <v>64.100000000000009</v>
      </c>
      <c r="J19" s="30" t="s">
        <v>573</v>
      </c>
      <c r="K19" s="31">
        <v>7.3000000000000007</v>
      </c>
      <c r="L19" s="31">
        <v>0.3</v>
      </c>
      <c r="M19"/>
      <c r="N19" s="30" t="s">
        <v>562</v>
      </c>
      <c r="O19" s="31">
        <v>4.8000000000000007</v>
      </c>
      <c r="P19" s="31">
        <v>46.1</v>
      </c>
      <c r="R19" s="30" t="s">
        <v>573</v>
      </c>
      <c r="S19" s="31">
        <v>3.3</v>
      </c>
      <c r="T19" s="31">
        <v>0</v>
      </c>
      <c r="U19"/>
      <c r="V19" s="30" t="s">
        <v>562</v>
      </c>
      <c r="W19" s="31">
        <v>3.8</v>
      </c>
      <c r="X19" s="31">
        <v>26.5</v>
      </c>
    </row>
    <row r="20" spans="2:24" x14ac:dyDescent="0.3">
      <c r="B20" s="30" t="s">
        <v>572</v>
      </c>
      <c r="C20" s="31">
        <v>1.5</v>
      </c>
      <c r="D20" s="31">
        <v>0.1</v>
      </c>
      <c r="E20"/>
      <c r="F20" s="30" t="s">
        <v>564</v>
      </c>
      <c r="G20" s="31">
        <v>0.70000000000000007</v>
      </c>
      <c r="H20" s="31">
        <v>13.1</v>
      </c>
      <c r="J20" s="30" t="s">
        <v>572</v>
      </c>
      <c r="K20" s="31">
        <v>2.2999999999999998</v>
      </c>
      <c r="L20" s="31">
        <v>0</v>
      </c>
      <c r="M20"/>
      <c r="N20" s="30" t="s">
        <v>564</v>
      </c>
      <c r="O20" s="31">
        <v>1.5</v>
      </c>
      <c r="P20" s="31">
        <v>9.5</v>
      </c>
      <c r="R20" s="30" t="s">
        <v>572</v>
      </c>
      <c r="S20" s="31">
        <v>1.8</v>
      </c>
      <c r="T20" s="31">
        <v>0.3</v>
      </c>
      <c r="U20"/>
      <c r="V20" s="30" t="s">
        <v>564</v>
      </c>
      <c r="W20" s="31">
        <v>0.3</v>
      </c>
      <c r="X20" s="31">
        <v>4.9000000000000004</v>
      </c>
    </row>
    <row r="21" spans="2:24" x14ac:dyDescent="0.3">
      <c r="B21" s="30" t="s">
        <v>570</v>
      </c>
      <c r="C21" s="31">
        <v>2.2000000000000002</v>
      </c>
      <c r="D21" s="31">
        <v>0.4</v>
      </c>
      <c r="E21"/>
      <c r="F21" s="30" t="s">
        <v>566</v>
      </c>
      <c r="G21" s="31">
        <v>1.9</v>
      </c>
      <c r="H21" s="31">
        <v>2.8</v>
      </c>
      <c r="J21" s="30" t="s">
        <v>570</v>
      </c>
      <c r="K21" s="31">
        <v>2</v>
      </c>
      <c r="L21" s="31">
        <v>0</v>
      </c>
      <c r="M21"/>
      <c r="N21" s="30" t="s">
        <v>566</v>
      </c>
      <c r="O21" s="31">
        <v>2</v>
      </c>
      <c r="P21" s="31">
        <v>1</v>
      </c>
      <c r="R21" s="30" t="s">
        <v>570</v>
      </c>
      <c r="S21" s="31">
        <v>1.5</v>
      </c>
      <c r="T21" s="31">
        <v>0.3</v>
      </c>
      <c r="U21"/>
      <c r="V21" s="30" t="s">
        <v>566</v>
      </c>
      <c r="W21" s="31">
        <v>0</v>
      </c>
      <c r="X21" s="31">
        <v>0.8</v>
      </c>
    </row>
    <row r="22" spans="2:24" x14ac:dyDescent="0.3">
      <c r="B22" s="30" t="s">
        <v>568</v>
      </c>
      <c r="C22" s="31">
        <v>1</v>
      </c>
      <c r="D22" s="31">
        <v>0.8</v>
      </c>
      <c r="E22"/>
      <c r="F22" s="30" t="s">
        <v>568</v>
      </c>
      <c r="G22" s="31">
        <v>0.5</v>
      </c>
      <c r="H22" s="31">
        <v>2.1</v>
      </c>
      <c r="J22" s="30" t="s">
        <v>568</v>
      </c>
      <c r="K22" s="31">
        <v>0.3</v>
      </c>
      <c r="L22" s="31">
        <v>0</v>
      </c>
      <c r="M22"/>
      <c r="N22" s="30" t="s">
        <v>568</v>
      </c>
      <c r="O22" s="31">
        <v>0</v>
      </c>
      <c r="P22" s="31">
        <v>1.8</v>
      </c>
      <c r="R22" s="30" t="s">
        <v>568</v>
      </c>
      <c r="S22" s="31">
        <v>1.5</v>
      </c>
      <c r="T22" s="31">
        <v>0</v>
      </c>
      <c r="U22"/>
      <c r="V22" s="30" t="s">
        <v>568</v>
      </c>
      <c r="W22" s="31">
        <v>0</v>
      </c>
      <c r="X22" s="31">
        <v>0.8</v>
      </c>
    </row>
    <row r="23" spans="2:24" x14ac:dyDescent="0.3">
      <c r="B23" s="30" t="s">
        <v>566</v>
      </c>
      <c r="C23" s="31">
        <v>7.9</v>
      </c>
      <c r="D23" s="31">
        <v>2.4</v>
      </c>
      <c r="E23"/>
      <c r="F23" s="30" t="s">
        <v>570</v>
      </c>
      <c r="G23" s="31">
        <v>0.5</v>
      </c>
      <c r="H23" s="31">
        <v>1.3</v>
      </c>
      <c r="J23" s="30" t="s">
        <v>566</v>
      </c>
      <c r="K23" s="31">
        <v>6.3000000000000007</v>
      </c>
      <c r="L23" s="31">
        <v>0</v>
      </c>
      <c r="M23"/>
      <c r="N23" s="30" t="s">
        <v>570</v>
      </c>
      <c r="O23" s="31">
        <v>0.3</v>
      </c>
      <c r="P23" s="31">
        <v>1.9</v>
      </c>
      <c r="R23" s="30" t="s">
        <v>566</v>
      </c>
      <c r="S23" s="31">
        <v>1.3</v>
      </c>
      <c r="T23" s="31">
        <v>0</v>
      </c>
      <c r="U23"/>
      <c r="V23" s="30" t="s">
        <v>570</v>
      </c>
      <c r="W23" s="31">
        <v>0</v>
      </c>
      <c r="X23" s="31">
        <v>1.3</v>
      </c>
    </row>
    <row r="24" spans="2:24" x14ac:dyDescent="0.3">
      <c r="B24" s="30" t="s">
        <v>564</v>
      </c>
      <c r="C24" s="31">
        <v>15.2</v>
      </c>
      <c r="D24" s="31">
        <v>1.3</v>
      </c>
      <c r="E24"/>
      <c r="F24" s="30" t="s">
        <v>572</v>
      </c>
      <c r="G24" s="31">
        <v>0</v>
      </c>
      <c r="H24" s="31">
        <v>1.7</v>
      </c>
      <c r="J24" s="30" t="s">
        <v>564</v>
      </c>
      <c r="K24" s="31">
        <v>10.8</v>
      </c>
      <c r="L24" s="31">
        <v>1.5</v>
      </c>
      <c r="M24"/>
      <c r="N24" s="30" t="s">
        <v>572</v>
      </c>
      <c r="O24" s="31">
        <v>0</v>
      </c>
      <c r="P24" s="31">
        <v>4.4000000000000004</v>
      </c>
      <c r="R24" s="30" t="s">
        <v>564</v>
      </c>
      <c r="S24" s="31">
        <v>4</v>
      </c>
      <c r="T24" s="31">
        <v>0.3</v>
      </c>
      <c r="U24"/>
      <c r="V24" s="30" t="s">
        <v>572</v>
      </c>
      <c r="W24" s="31">
        <v>0</v>
      </c>
      <c r="X24" s="31">
        <v>1.8</v>
      </c>
    </row>
    <row r="25" spans="2:24" x14ac:dyDescent="0.3">
      <c r="B25" s="30" t="s">
        <v>562</v>
      </c>
      <c r="C25" s="31">
        <v>56</v>
      </c>
      <c r="D25" s="31">
        <v>4.7</v>
      </c>
      <c r="E25"/>
      <c r="F25" s="30" t="s">
        <v>573</v>
      </c>
      <c r="G25" s="31">
        <v>0.70000000000000007</v>
      </c>
      <c r="H25" s="31">
        <v>9.1</v>
      </c>
      <c r="J25" s="30" t="s">
        <v>562</v>
      </c>
      <c r="K25" s="31">
        <v>46</v>
      </c>
      <c r="L25" s="31">
        <v>6.7</v>
      </c>
      <c r="M25"/>
      <c r="N25" s="30" t="s">
        <v>573</v>
      </c>
      <c r="O25" s="31">
        <v>0.5</v>
      </c>
      <c r="P25" s="31">
        <v>8.7000000000000011</v>
      </c>
      <c r="R25" s="30" t="s">
        <v>562</v>
      </c>
      <c r="S25" s="31">
        <v>20.3</v>
      </c>
      <c r="T25" s="31">
        <v>2.8</v>
      </c>
      <c r="U25"/>
      <c r="V25" s="30" t="s">
        <v>573</v>
      </c>
      <c r="W25" s="31">
        <v>0</v>
      </c>
      <c r="X25" s="31">
        <v>4.4000000000000004</v>
      </c>
    </row>
    <row r="26" spans="2:24" x14ac:dyDescent="0.3">
      <c r="B26" s="30" t="s">
        <v>560</v>
      </c>
      <c r="C26" s="31">
        <v>1.8</v>
      </c>
      <c r="D26" s="31">
        <v>0</v>
      </c>
      <c r="E26"/>
      <c r="F26" s="30" t="s">
        <v>571</v>
      </c>
      <c r="G26" s="31">
        <v>1.2</v>
      </c>
      <c r="H26" s="31">
        <v>11</v>
      </c>
      <c r="J26" s="30" t="s">
        <v>560</v>
      </c>
      <c r="K26" s="31">
        <v>2</v>
      </c>
      <c r="L26" s="31">
        <v>0</v>
      </c>
      <c r="M26"/>
      <c r="N26" s="30" t="s">
        <v>571</v>
      </c>
      <c r="O26" s="31">
        <v>1.5</v>
      </c>
      <c r="P26" s="31">
        <v>5.3000000000000007</v>
      </c>
      <c r="R26" s="30" t="s">
        <v>560</v>
      </c>
      <c r="S26" s="31">
        <v>0</v>
      </c>
      <c r="T26" s="31">
        <v>0</v>
      </c>
      <c r="U26"/>
      <c r="V26" s="30" t="s">
        <v>571</v>
      </c>
      <c r="W26" s="31">
        <v>1</v>
      </c>
      <c r="X26" s="31">
        <v>3.2</v>
      </c>
    </row>
    <row r="27" spans="2:24" x14ac:dyDescent="0.3">
      <c r="B27" s="30" t="s">
        <v>556</v>
      </c>
      <c r="C27" s="31">
        <v>53</v>
      </c>
      <c r="D27" s="31">
        <v>17.3</v>
      </c>
      <c r="E27"/>
      <c r="F27" s="30" t="s">
        <v>569</v>
      </c>
      <c r="G27" s="31">
        <v>5.5</v>
      </c>
      <c r="H27" s="31">
        <v>26.5</v>
      </c>
      <c r="J27" s="30" t="s">
        <v>556</v>
      </c>
      <c r="K27" s="31">
        <v>42.3</v>
      </c>
      <c r="L27" s="31">
        <v>10.6</v>
      </c>
      <c r="M27"/>
      <c r="N27" s="30" t="s">
        <v>569</v>
      </c>
      <c r="O27" s="31">
        <v>1.8</v>
      </c>
      <c r="P27" s="31">
        <v>12.2</v>
      </c>
      <c r="R27" s="30" t="s">
        <v>556</v>
      </c>
      <c r="S27" s="31">
        <v>26.5</v>
      </c>
      <c r="T27" s="31">
        <v>5.3000000000000007</v>
      </c>
      <c r="U27"/>
      <c r="V27" s="30" t="s">
        <v>569</v>
      </c>
      <c r="W27" s="31">
        <v>2.2999999999999998</v>
      </c>
      <c r="X27" s="31">
        <v>9.6000000000000014</v>
      </c>
    </row>
    <row r="28" spans="2:24" x14ac:dyDescent="0.3">
      <c r="B28" s="30" t="s">
        <v>581</v>
      </c>
      <c r="C28" s="31">
        <v>49.1</v>
      </c>
      <c r="D28" s="31">
        <v>3</v>
      </c>
      <c r="E28"/>
      <c r="F28" s="30" t="s">
        <v>567</v>
      </c>
      <c r="G28" s="31">
        <v>2.5</v>
      </c>
      <c r="H28" s="31">
        <v>12.5</v>
      </c>
      <c r="J28" s="30" t="s">
        <v>581</v>
      </c>
      <c r="K28" s="31">
        <v>44.1</v>
      </c>
      <c r="L28" s="31">
        <v>2.2000000000000002</v>
      </c>
      <c r="M28"/>
      <c r="N28" s="30" t="s">
        <v>567</v>
      </c>
      <c r="O28" s="31">
        <v>1.5</v>
      </c>
      <c r="P28" s="31">
        <v>8.3000000000000007</v>
      </c>
      <c r="R28" s="30" t="s">
        <v>581</v>
      </c>
      <c r="S28" s="31">
        <v>27.5</v>
      </c>
      <c r="T28" s="31">
        <v>3.1</v>
      </c>
      <c r="U28"/>
      <c r="V28" s="30" t="s">
        <v>567</v>
      </c>
      <c r="W28" s="31">
        <v>0.5</v>
      </c>
      <c r="X28" s="31">
        <v>8.7000000000000011</v>
      </c>
    </row>
    <row r="29" spans="2:24" x14ac:dyDescent="0.3">
      <c r="B29" s="30" t="s">
        <v>580</v>
      </c>
      <c r="C29" s="31">
        <v>8.5</v>
      </c>
      <c r="D29" s="31">
        <v>0.5</v>
      </c>
      <c r="E29"/>
      <c r="F29" s="45" t="s">
        <v>565</v>
      </c>
      <c r="G29" s="46">
        <v>0.4</v>
      </c>
      <c r="H29" s="46">
        <v>1.3</v>
      </c>
      <c r="J29" s="30" t="s">
        <v>580</v>
      </c>
      <c r="K29" s="31">
        <v>9.8000000000000007</v>
      </c>
      <c r="L29" s="31">
        <v>0.3</v>
      </c>
      <c r="M29"/>
      <c r="N29" s="45" t="s">
        <v>565</v>
      </c>
      <c r="O29" s="46">
        <v>0</v>
      </c>
      <c r="P29" s="46">
        <v>0.5</v>
      </c>
      <c r="R29" s="30" t="s">
        <v>580</v>
      </c>
      <c r="S29" s="31">
        <v>4.5</v>
      </c>
      <c r="T29" s="31">
        <v>0.8</v>
      </c>
      <c r="U29"/>
      <c r="V29" s="45" t="s">
        <v>565</v>
      </c>
      <c r="W29" s="46">
        <v>0</v>
      </c>
      <c r="X29" s="46">
        <v>0.8</v>
      </c>
    </row>
    <row r="30" spans="2:24" x14ac:dyDescent="0.3">
      <c r="B30" s="30" t="s">
        <v>579</v>
      </c>
      <c r="C30" s="31">
        <v>8.1</v>
      </c>
      <c r="D30" s="31">
        <v>1</v>
      </c>
      <c r="E30"/>
      <c r="F30" s="45" t="s">
        <v>563</v>
      </c>
      <c r="G30" s="46">
        <v>0</v>
      </c>
      <c r="H30" s="46">
        <v>0.1</v>
      </c>
      <c r="J30" s="30" t="s">
        <v>579</v>
      </c>
      <c r="K30" s="31">
        <v>8.3000000000000007</v>
      </c>
      <c r="L30" s="31">
        <v>0.3</v>
      </c>
      <c r="M30"/>
      <c r="N30" s="45" t="s">
        <v>563</v>
      </c>
      <c r="O30" s="46">
        <v>0</v>
      </c>
      <c r="P30" s="46">
        <v>0</v>
      </c>
      <c r="R30" s="30" t="s">
        <v>579</v>
      </c>
      <c r="S30" s="31">
        <v>8</v>
      </c>
      <c r="T30" s="31">
        <v>0</v>
      </c>
      <c r="U30"/>
      <c r="V30" s="45" t="s">
        <v>563</v>
      </c>
      <c r="W30" s="46">
        <v>0</v>
      </c>
      <c r="X30" s="46">
        <v>0.5</v>
      </c>
    </row>
    <row r="31" spans="2:24" x14ac:dyDescent="0.3">
      <c r="B31" s="30" t="s">
        <v>578</v>
      </c>
      <c r="C31" s="31">
        <v>23.2</v>
      </c>
      <c r="D31" s="31">
        <v>10.4</v>
      </c>
      <c r="E31"/>
      <c r="F31" s="45" t="s">
        <v>561</v>
      </c>
      <c r="G31" s="46">
        <v>0</v>
      </c>
      <c r="H31" s="46">
        <v>0</v>
      </c>
      <c r="J31" s="30" t="s">
        <v>578</v>
      </c>
      <c r="K31" s="31">
        <v>11.5</v>
      </c>
      <c r="L31" s="31">
        <v>1</v>
      </c>
      <c r="M31"/>
      <c r="N31" s="45" t="s">
        <v>561</v>
      </c>
      <c r="O31" s="46">
        <v>0</v>
      </c>
      <c r="P31" s="46">
        <v>0</v>
      </c>
      <c r="R31" s="30" t="s">
        <v>578</v>
      </c>
      <c r="S31" s="31">
        <v>6.3000000000000007</v>
      </c>
      <c r="T31" s="31">
        <v>1</v>
      </c>
      <c r="U31"/>
      <c r="V31" s="45" t="s">
        <v>561</v>
      </c>
      <c r="W31" s="46">
        <v>0</v>
      </c>
      <c r="X31" s="46">
        <v>0.3</v>
      </c>
    </row>
    <row r="32" spans="2:24" x14ac:dyDescent="0.3">
      <c r="B32" s="30" t="s">
        <v>577</v>
      </c>
      <c r="C32" s="31">
        <v>12.8</v>
      </c>
      <c r="D32" s="31">
        <v>3.8</v>
      </c>
      <c r="E32"/>
      <c r="F32" s="45" t="s">
        <v>559</v>
      </c>
      <c r="G32" s="46">
        <v>0.1</v>
      </c>
      <c r="H32" s="46">
        <v>1.7</v>
      </c>
      <c r="J32" s="30" t="s">
        <v>577</v>
      </c>
      <c r="K32" s="31">
        <v>8</v>
      </c>
      <c r="L32" s="31">
        <v>1</v>
      </c>
      <c r="M32"/>
      <c r="N32" s="45" t="s">
        <v>559</v>
      </c>
      <c r="O32" s="46">
        <v>0</v>
      </c>
      <c r="P32" s="46">
        <v>1.5</v>
      </c>
      <c r="R32" s="30" t="s">
        <v>577</v>
      </c>
      <c r="S32" s="31">
        <v>7.3000000000000007</v>
      </c>
      <c r="T32" s="31">
        <v>2.7</v>
      </c>
      <c r="U32"/>
      <c r="V32" s="45" t="s">
        <v>559</v>
      </c>
      <c r="W32" s="46">
        <v>0</v>
      </c>
      <c r="X32" s="46">
        <v>3.5</v>
      </c>
    </row>
    <row r="33" spans="2:24" x14ac:dyDescent="0.3">
      <c r="B33" s="30" t="s">
        <v>576</v>
      </c>
      <c r="C33" s="31">
        <v>0.60000000000000009</v>
      </c>
      <c r="D33" s="31">
        <v>8.7000000000000011</v>
      </c>
      <c r="E33"/>
      <c r="F33" s="30" t="s">
        <v>557</v>
      </c>
      <c r="G33" s="31">
        <v>1.6</v>
      </c>
      <c r="H33" s="31">
        <v>12</v>
      </c>
      <c r="J33" s="30" t="s">
        <v>576</v>
      </c>
      <c r="K33" s="31">
        <v>1.5</v>
      </c>
      <c r="L33" s="31">
        <v>4.6000000000000014</v>
      </c>
      <c r="M33"/>
      <c r="N33" s="30" t="s">
        <v>557</v>
      </c>
      <c r="O33" s="31">
        <v>1</v>
      </c>
      <c r="P33" s="31">
        <v>9.4</v>
      </c>
      <c r="R33" s="30" t="s">
        <v>576</v>
      </c>
      <c r="S33" s="31">
        <v>0</v>
      </c>
      <c r="T33" s="31">
        <v>7.3000000000000007</v>
      </c>
      <c r="U33"/>
      <c r="V33" s="30" t="s">
        <v>557</v>
      </c>
      <c r="W33" s="31">
        <v>0.8</v>
      </c>
      <c r="X33" s="31">
        <v>6.9</v>
      </c>
    </row>
    <row r="34" spans="2:24" x14ac:dyDescent="0.3">
      <c r="B34" s="30" t="s">
        <v>366</v>
      </c>
      <c r="C34" s="31">
        <v>8.5</v>
      </c>
      <c r="D34" s="31">
        <v>52.900000000000013</v>
      </c>
      <c r="E34"/>
      <c r="F34" s="30" t="s">
        <v>555</v>
      </c>
      <c r="G34" s="31">
        <v>0.4</v>
      </c>
      <c r="H34" s="31">
        <v>16.399999999999999</v>
      </c>
      <c r="J34" s="30" t="s">
        <v>366</v>
      </c>
      <c r="K34" s="31">
        <v>6.5</v>
      </c>
      <c r="L34" s="31">
        <v>63.8</v>
      </c>
      <c r="M34"/>
      <c r="N34" s="30" t="s">
        <v>555</v>
      </c>
      <c r="O34" s="31">
        <v>0.5</v>
      </c>
      <c r="P34" s="31">
        <v>8.3000000000000007</v>
      </c>
      <c r="R34" s="30" t="s">
        <v>366</v>
      </c>
      <c r="S34" s="31">
        <v>6.8000000000000007</v>
      </c>
      <c r="T34" s="31">
        <v>21.4</v>
      </c>
      <c r="U34"/>
      <c r="V34" s="30" t="s">
        <v>555</v>
      </c>
      <c r="W34" s="31">
        <v>0</v>
      </c>
      <c r="X34" s="31">
        <v>5.3000000000000007</v>
      </c>
    </row>
    <row r="35" spans="2:24" x14ac:dyDescent="0.3">
      <c r="B35" s="30" t="s">
        <v>367</v>
      </c>
      <c r="C35" s="31">
        <v>14.5</v>
      </c>
      <c r="D35" s="31">
        <v>61.1</v>
      </c>
      <c r="E35"/>
      <c r="F35" s="30" t="s">
        <v>553</v>
      </c>
      <c r="G35" s="31">
        <v>0.2</v>
      </c>
      <c r="H35" s="31">
        <v>34.799999999999997</v>
      </c>
      <c r="J35" s="30" t="s">
        <v>367</v>
      </c>
      <c r="K35" s="31">
        <v>14.5</v>
      </c>
      <c r="L35" s="31">
        <v>89.300000000000011</v>
      </c>
      <c r="M35"/>
      <c r="N35" s="30" t="s">
        <v>553</v>
      </c>
      <c r="O35" s="31">
        <v>1</v>
      </c>
      <c r="P35" s="31">
        <v>21.9</v>
      </c>
      <c r="R35" s="30" t="s">
        <v>367</v>
      </c>
      <c r="S35" s="31">
        <v>6</v>
      </c>
      <c r="T35" s="31">
        <v>35.799999999999997</v>
      </c>
      <c r="U35"/>
      <c r="V35" s="30" t="s">
        <v>553</v>
      </c>
      <c r="W35" s="31">
        <v>0.3</v>
      </c>
      <c r="X35" s="31">
        <v>14.7</v>
      </c>
    </row>
    <row r="36" spans="2:24" x14ac:dyDescent="0.3">
      <c r="B36" s="30" t="s">
        <v>368</v>
      </c>
      <c r="C36" s="31">
        <v>7.8000000000000007</v>
      </c>
      <c r="D36" s="31">
        <v>11.6</v>
      </c>
      <c r="E36"/>
      <c r="F36" s="30" t="s">
        <v>552</v>
      </c>
      <c r="G36" s="31">
        <v>0.4</v>
      </c>
      <c r="H36" s="31">
        <v>93.800000000000011</v>
      </c>
      <c r="J36" s="30" t="s">
        <v>368</v>
      </c>
      <c r="K36" s="31">
        <v>5.3000000000000007</v>
      </c>
      <c r="L36" s="31">
        <v>15.7</v>
      </c>
      <c r="M36"/>
      <c r="N36" s="30" t="s">
        <v>552</v>
      </c>
      <c r="O36" s="31">
        <v>0.3</v>
      </c>
      <c r="P36" s="31">
        <v>62</v>
      </c>
      <c r="R36" s="30" t="s">
        <v>368</v>
      </c>
      <c r="S36" s="31">
        <v>4.8000000000000007</v>
      </c>
      <c r="T36" s="31">
        <v>6.2</v>
      </c>
      <c r="U36"/>
      <c r="V36" s="30" t="s">
        <v>552</v>
      </c>
      <c r="W36" s="31">
        <v>0</v>
      </c>
      <c r="X36" s="31">
        <v>29.3</v>
      </c>
    </row>
    <row r="37" spans="2:24" x14ac:dyDescent="0.3">
      <c r="B37" s="30" t="s">
        <v>369</v>
      </c>
      <c r="C37" s="31">
        <v>7.3000000000000007</v>
      </c>
      <c r="D37" s="31">
        <v>21.5</v>
      </c>
      <c r="E37"/>
      <c r="F37" s="30" t="s">
        <v>551</v>
      </c>
      <c r="G37" s="31">
        <v>0.1</v>
      </c>
      <c r="H37" s="31">
        <v>27.4</v>
      </c>
      <c r="J37" s="30" t="s">
        <v>369</v>
      </c>
      <c r="K37" s="31">
        <v>3.8</v>
      </c>
      <c r="L37" s="31">
        <v>27.6</v>
      </c>
      <c r="M37"/>
      <c r="N37" s="30" t="s">
        <v>551</v>
      </c>
      <c r="O37" s="31">
        <v>0</v>
      </c>
      <c r="P37" s="31">
        <v>12.6</v>
      </c>
      <c r="R37" s="30" t="s">
        <v>369</v>
      </c>
      <c r="S37" s="31">
        <v>3</v>
      </c>
      <c r="T37" s="31">
        <v>11.3</v>
      </c>
      <c r="U37"/>
      <c r="V37" s="30" t="s">
        <v>551</v>
      </c>
      <c r="W37" s="31">
        <v>0</v>
      </c>
      <c r="X37" s="31">
        <v>7.9</v>
      </c>
    </row>
    <row r="38" spans="2:24" x14ac:dyDescent="0.3">
      <c r="B38" s="30" t="s">
        <v>325</v>
      </c>
      <c r="C38" s="31">
        <v>0</v>
      </c>
      <c r="D38" s="31">
        <v>322.2</v>
      </c>
      <c r="E38"/>
      <c r="F38" s="30" t="s">
        <v>550</v>
      </c>
      <c r="G38" s="31">
        <v>0.1</v>
      </c>
      <c r="H38" s="31">
        <v>29.3</v>
      </c>
      <c r="J38" s="30" t="s">
        <v>325</v>
      </c>
      <c r="K38" s="31">
        <v>0</v>
      </c>
      <c r="L38" s="31">
        <v>184</v>
      </c>
      <c r="M38"/>
      <c r="N38" s="30" t="s">
        <v>550</v>
      </c>
      <c r="O38" s="31">
        <v>0.3</v>
      </c>
      <c r="P38" s="31">
        <v>16</v>
      </c>
      <c r="R38" s="30" t="s">
        <v>325</v>
      </c>
      <c r="S38" s="31">
        <v>0</v>
      </c>
      <c r="T38" s="31">
        <v>119.2</v>
      </c>
      <c r="U38"/>
      <c r="V38" s="30" t="s">
        <v>550</v>
      </c>
      <c r="W38" s="31">
        <v>0</v>
      </c>
      <c r="X38" s="31">
        <v>10.5</v>
      </c>
    </row>
    <row r="39" spans="2:24" x14ac:dyDescent="0.3">
      <c r="B39" s="30"/>
      <c r="C39" s="31"/>
      <c r="D39" s="31"/>
      <c r="E39"/>
      <c r="F39" s="30" t="s">
        <v>549</v>
      </c>
      <c r="G39" s="31">
        <v>0</v>
      </c>
      <c r="H39" s="31">
        <v>10.4</v>
      </c>
      <c r="J39" s="30"/>
      <c r="K39" s="31"/>
      <c r="L39" s="31"/>
      <c r="M39"/>
      <c r="N39" s="30" t="s">
        <v>549</v>
      </c>
      <c r="O39" s="31">
        <v>0</v>
      </c>
      <c r="P39" s="31">
        <v>5.1000000000000014</v>
      </c>
      <c r="R39" s="30"/>
      <c r="S39" s="31"/>
      <c r="T39" s="31"/>
      <c r="U39"/>
      <c r="V39" s="30" t="s">
        <v>549</v>
      </c>
      <c r="W39" s="31">
        <v>0</v>
      </c>
      <c r="X39" s="31">
        <v>4.1000000000000014</v>
      </c>
    </row>
  </sheetData>
  <pageMargins left="0.19685039370078741" right="0.19685039370078741" top="0.19685039370078741" bottom="0.19685039370078741" header="0" footer="0"/>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66474-6F2D-4A32-AF07-5B8FBC9410E9}">
  <sheetPr>
    <pageSetUpPr fitToPage="1"/>
  </sheetPr>
  <dimension ref="B2:X39"/>
  <sheetViews>
    <sheetView zoomScaleNormal="100" workbookViewId="0">
      <selection activeCell="Q40" sqref="Q40"/>
    </sheetView>
  </sheetViews>
  <sheetFormatPr defaultColWidth="9.109375" defaultRowHeight="14.4" x14ac:dyDescent="0.3"/>
  <cols>
    <col min="1" max="1" width="1.6640625" style="4" customWidth="1"/>
    <col min="2" max="2" width="25.6640625" style="4" customWidth="1"/>
    <col min="3" max="4" width="5.6640625" style="4" customWidth="1"/>
    <col min="5" max="5" width="2.6640625" style="4" customWidth="1"/>
    <col min="6" max="6" width="25.6640625" style="4" customWidth="1"/>
    <col min="7" max="8" width="5.6640625" style="4" customWidth="1"/>
    <col min="9" max="9" width="6.6640625" customWidth="1"/>
    <col min="10" max="10" width="25.6640625" style="4" customWidth="1"/>
    <col min="11" max="12" width="5.6640625" style="4" customWidth="1"/>
    <col min="13" max="13" width="2.6640625" style="4" customWidth="1"/>
    <col min="14" max="14" width="25.6640625" style="4" customWidth="1"/>
    <col min="15" max="16" width="5.6640625" style="4" customWidth="1"/>
    <col min="17" max="17" width="6.6640625" style="4" customWidth="1"/>
    <col min="18" max="18" width="25.6640625" style="4" customWidth="1"/>
    <col min="19" max="20" width="5.6640625" style="4" customWidth="1"/>
    <col min="21" max="21" width="2.6640625" style="4" customWidth="1"/>
    <col min="22" max="22" width="25.6640625" style="4" customWidth="1"/>
    <col min="23" max="24" width="5.6640625" style="4" customWidth="1"/>
    <col min="25" max="16384" width="9.109375" style="4"/>
  </cols>
  <sheetData>
    <row r="2" spans="2:24" x14ac:dyDescent="0.3">
      <c r="B2" s="24" t="s">
        <v>891</v>
      </c>
      <c r="F2" s="24" t="s">
        <v>892</v>
      </c>
      <c r="J2" s="24" t="s">
        <v>891</v>
      </c>
      <c r="N2" s="24" t="s">
        <v>892</v>
      </c>
      <c r="R2" s="24" t="s">
        <v>891</v>
      </c>
      <c r="V2" s="24" t="s">
        <v>892</v>
      </c>
    </row>
    <row r="3" spans="2:24" x14ac:dyDescent="0.3">
      <c r="B3" s="25" t="s">
        <v>124</v>
      </c>
      <c r="C3" s="26" t="s">
        <v>125</v>
      </c>
      <c r="D3" s="26" t="s">
        <v>126</v>
      </c>
      <c r="F3" s="25" t="s">
        <v>124</v>
      </c>
      <c r="G3" s="26" t="s">
        <v>125</v>
      </c>
      <c r="H3" s="26" t="s">
        <v>126</v>
      </c>
      <c r="J3" s="27" t="s">
        <v>127</v>
      </c>
      <c r="K3" s="26" t="s">
        <v>125</v>
      </c>
      <c r="L3" s="26" t="s">
        <v>126</v>
      </c>
      <c r="N3" s="27" t="s">
        <v>127</v>
      </c>
      <c r="O3" s="26" t="s">
        <v>125</v>
      </c>
      <c r="P3" s="26" t="s">
        <v>126</v>
      </c>
      <c r="R3" s="36" t="s">
        <v>159</v>
      </c>
      <c r="S3" s="26" t="s">
        <v>125</v>
      </c>
      <c r="T3" s="26" t="s">
        <v>126</v>
      </c>
      <c r="V3" s="36" t="s">
        <v>159</v>
      </c>
      <c r="W3" s="26" t="s">
        <v>125</v>
      </c>
      <c r="X3" s="26" t="s">
        <v>126</v>
      </c>
    </row>
    <row r="4" spans="2:24" x14ac:dyDescent="0.3">
      <c r="B4" s="28" t="s">
        <v>128</v>
      </c>
      <c r="C4" s="29">
        <f>SUM(C5:C36)</f>
        <v>650.1</v>
      </c>
      <c r="D4" s="29">
        <f>SUM(D5:D36)</f>
        <v>635.5</v>
      </c>
      <c r="F4" s="28" t="s">
        <v>128</v>
      </c>
      <c r="G4" s="29">
        <f t="shared" ref="G4:H4" si="0">SUM(G5:G36)</f>
        <v>742</v>
      </c>
      <c r="H4" s="29">
        <f t="shared" si="0"/>
        <v>712.3</v>
      </c>
      <c r="J4" s="28" t="s">
        <v>128</v>
      </c>
      <c r="K4" s="29">
        <f t="shared" ref="K4:L4" si="1">SUM(K5:K36)</f>
        <v>561.70000000000016</v>
      </c>
      <c r="L4" s="29">
        <f t="shared" si="1"/>
        <v>547.9</v>
      </c>
      <c r="N4" s="28" t="s">
        <v>128</v>
      </c>
      <c r="O4" s="29">
        <f t="shared" ref="O4:P4" si="2">SUM(O5:O36)</f>
        <v>516.39999999999986</v>
      </c>
      <c r="P4" s="29">
        <f t="shared" si="2"/>
        <v>488.1</v>
      </c>
      <c r="R4" s="28" t="s">
        <v>128</v>
      </c>
      <c r="S4" s="29">
        <f t="shared" ref="S4:T4" si="3">SUM(S5:S36)</f>
        <v>211.30000000000004</v>
      </c>
      <c r="T4" s="29">
        <f t="shared" si="3"/>
        <v>189</v>
      </c>
      <c r="V4" s="28" t="s">
        <v>128</v>
      </c>
      <c r="W4" s="29">
        <f t="shared" ref="W4:X4" si="4">SUM(W5:W36)</f>
        <v>217.2000000000001</v>
      </c>
      <c r="X4" s="29">
        <f t="shared" si="4"/>
        <v>205.00000000000003</v>
      </c>
    </row>
    <row r="5" spans="2:24" x14ac:dyDescent="0.3">
      <c r="B5" s="30" t="s">
        <v>893</v>
      </c>
      <c r="C5" s="31">
        <v>94</v>
      </c>
      <c r="D5" s="31">
        <v>0</v>
      </c>
      <c r="E5"/>
      <c r="F5" s="30" t="s">
        <v>325</v>
      </c>
      <c r="G5" s="31">
        <v>441.7</v>
      </c>
      <c r="H5" s="31">
        <v>0</v>
      </c>
      <c r="J5" s="30" t="s">
        <v>893</v>
      </c>
      <c r="K5" s="31">
        <v>139.9</v>
      </c>
      <c r="L5" s="31">
        <v>0</v>
      </c>
      <c r="M5"/>
      <c r="N5" s="30" t="s">
        <v>325</v>
      </c>
      <c r="O5" s="31">
        <v>264.7</v>
      </c>
      <c r="P5" s="31">
        <v>0</v>
      </c>
      <c r="R5" s="30" t="s">
        <v>893</v>
      </c>
      <c r="S5" s="31">
        <v>65.5</v>
      </c>
      <c r="T5" s="31">
        <v>0</v>
      </c>
      <c r="U5"/>
      <c r="V5" s="30" t="s">
        <v>325</v>
      </c>
      <c r="W5" s="31">
        <v>116.6</v>
      </c>
      <c r="X5" s="31">
        <v>0</v>
      </c>
    </row>
    <row r="6" spans="2:24" x14ac:dyDescent="0.3">
      <c r="B6" s="30" t="s">
        <v>894</v>
      </c>
      <c r="C6" s="31">
        <v>2.2999999999999998</v>
      </c>
      <c r="D6" s="31">
        <v>0.1</v>
      </c>
      <c r="E6"/>
      <c r="F6" s="30" t="s">
        <v>326</v>
      </c>
      <c r="G6" s="31">
        <v>14.6</v>
      </c>
      <c r="H6" s="31">
        <v>14.3</v>
      </c>
      <c r="J6" s="30" t="s">
        <v>894</v>
      </c>
      <c r="K6" s="31">
        <v>3.5</v>
      </c>
      <c r="L6" s="31">
        <v>0</v>
      </c>
      <c r="M6"/>
      <c r="N6" s="30" t="s">
        <v>326</v>
      </c>
      <c r="O6" s="31">
        <v>20.8</v>
      </c>
      <c r="P6" s="31">
        <v>2.9</v>
      </c>
      <c r="R6" s="30" t="s">
        <v>894</v>
      </c>
      <c r="S6" s="31">
        <v>0.3</v>
      </c>
      <c r="T6" s="31">
        <v>0</v>
      </c>
      <c r="U6"/>
      <c r="V6" s="30" t="s">
        <v>326</v>
      </c>
      <c r="W6" s="31">
        <v>10</v>
      </c>
      <c r="X6" s="31">
        <v>4</v>
      </c>
    </row>
    <row r="7" spans="2:24" x14ac:dyDescent="0.3">
      <c r="B7" s="30" t="s">
        <v>895</v>
      </c>
      <c r="C7" s="31">
        <v>9.5</v>
      </c>
      <c r="D7" s="31">
        <v>1.5</v>
      </c>
      <c r="E7"/>
      <c r="F7" s="30" t="s">
        <v>327</v>
      </c>
      <c r="G7" s="31">
        <v>104.4</v>
      </c>
      <c r="H7" s="31">
        <v>63.8</v>
      </c>
      <c r="J7" s="30" t="s">
        <v>895</v>
      </c>
      <c r="K7" s="31">
        <v>15.3</v>
      </c>
      <c r="L7" s="31">
        <v>0.5</v>
      </c>
      <c r="M7"/>
      <c r="N7" s="30" t="s">
        <v>327</v>
      </c>
      <c r="O7" s="31">
        <v>116.8</v>
      </c>
      <c r="P7" s="31">
        <v>13.8</v>
      </c>
      <c r="R7" s="30" t="s">
        <v>895</v>
      </c>
      <c r="S7" s="31">
        <v>4.8000000000000007</v>
      </c>
      <c r="T7" s="31">
        <v>0</v>
      </c>
      <c r="U7"/>
      <c r="V7" s="30" t="s">
        <v>327</v>
      </c>
      <c r="W7" s="31">
        <v>51.3</v>
      </c>
      <c r="X7" s="31">
        <v>13.9</v>
      </c>
    </row>
    <row r="8" spans="2:24" x14ac:dyDescent="0.3">
      <c r="B8" s="30" t="s">
        <v>896</v>
      </c>
      <c r="C8" s="31">
        <v>22.3</v>
      </c>
      <c r="D8" s="31">
        <v>2.9</v>
      </c>
      <c r="E8"/>
      <c r="F8" s="30" t="s">
        <v>328</v>
      </c>
      <c r="G8" s="31">
        <v>46.8</v>
      </c>
      <c r="H8" s="31">
        <v>5.1000000000000014</v>
      </c>
      <c r="J8" s="30" t="s">
        <v>896</v>
      </c>
      <c r="K8" s="31">
        <v>27.5</v>
      </c>
      <c r="L8" s="31">
        <v>1.6</v>
      </c>
      <c r="M8"/>
      <c r="N8" s="30" t="s">
        <v>328</v>
      </c>
      <c r="O8" s="31">
        <v>42</v>
      </c>
      <c r="P8" s="31">
        <v>1.8</v>
      </c>
      <c r="R8" s="30" t="s">
        <v>896</v>
      </c>
      <c r="S8" s="31">
        <v>11.5</v>
      </c>
      <c r="T8" s="31">
        <v>0.5</v>
      </c>
      <c r="U8"/>
      <c r="V8" s="30" t="s">
        <v>328</v>
      </c>
      <c r="W8" s="31">
        <v>18.3</v>
      </c>
      <c r="X8" s="31">
        <v>1.3</v>
      </c>
    </row>
    <row r="9" spans="2:24" x14ac:dyDescent="0.3">
      <c r="B9" s="30" t="s">
        <v>897</v>
      </c>
      <c r="C9" s="31">
        <v>10</v>
      </c>
      <c r="D9" s="31">
        <v>2.2000000000000002</v>
      </c>
      <c r="E9"/>
      <c r="F9" s="30" t="s">
        <v>329</v>
      </c>
      <c r="G9" s="31">
        <v>4.9000000000000004</v>
      </c>
      <c r="H9" s="31">
        <v>13.1</v>
      </c>
      <c r="J9" s="30" t="s">
        <v>897</v>
      </c>
      <c r="K9" s="31">
        <v>9</v>
      </c>
      <c r="L9" s="31">
        <v>0.5</v>
      </c>
      <c r="M9"/>
      <c r="N9" s="30" t="s">
        <v>329</v>
      </c>
      <c r="O9" s="31">
        <v>5.3000000000000007</v>
      </c>
      <c r="P9" s="31">
        <v>13</v>
      </c>
      <c r="R9" s="30" t="s">
        <v>897</v>
      </c>
      <c r="S9" s="31">
        <v>2</v>
      </c>
      <c r="T9" s="31">
        <v>0.5</v>
      </c>
      <c r="U9"/>
      <c r="V9" s="30" t="s">
        <v>329</v>
      </c>
      <c r="W9" s="31">
        <v>1</v>
      </c>
      <c r="X9" s="31">
        <v>3</v>
      </c>
    </row>
    <row r="10" spans="2:24" x14ac:dyDescent="0.3">
      <c r="B10" s="30" t="s">
        <v>898</v>
      </c>
      <c r="C10" s="31">
        <v>12.6</v>
      </c>
      <c r="D10" s="31">
        <v>2.1</v>
      </c>
      <c r="E10"/>
      <c r="F10" s="30" t="s">
        <v>899</v>
      </c>
      <c r="G10" s="31">
        <v>4</v>
      </c>
      <c r="H10" s="31">
        <v>26</v>
      </c>
      <c r="J10" s="30" t="s">
        <v>898</v>
      </c>
      <c r="K10" s="31">
        <v>5.8000000000000007</v>
      </c>
      <c r="L10" s="31">
        <v>0</v>
      </c>
      <c r="M10"/>
      <c r="N10" s="30" t="s">
        <v>899</v>
      </c>
      <c r="O10" s="31">
        <v>3.5</v>
      </c>
      <c r="P10" s="31">
        <v>27.6</v>
      </c>
      <c r="R10" s="30" t="s">
        <v>898</v>
      </c>
      <c r="S10" s="31">
        <v>5</v>
      </c>
      <c r="T10" s="31">
        <v>0</v>
      </c>
      <c r="U10"/>
      <c r="V10" s="30" t="s">
        <v>899</v>
      </c>
      <c r="W10" s="31">
        <v>0.8</v>
      </c>
      <c r="X10" s="31">
        <v>8.4</v>
      </c>
    </row>
    <row r="11" spans="2:24" x14ac:dyDescent="0.3">
      <c r="B11" s="30" t="s">
        <v>900</v>
      </c>
      <c r="C11" s="31">
        <v>13.5</v>
      </c>
      <c r="D11" s="31">
        <v>2.7</v>
      </c>
      <c r="E11"/>
      <c r="F11" s="30" t="s">
        <v>901</v>
      </c>
      <c r="G11" s="31">
        <v>4.3</v>
      </c>
      <c r="H11" s="31">
        <v>35.6</v>
      </c>
      <c r="J11" s="30" t="s">
        <v>900</v>
      </c>
      <c r="K11" s="31">
        <v>10.8</v>
      </c>
      <c r="L11" s="31">
        <v>1.3</v>
      </c>
      <c r="M11"/>
      <c r="N11" s="30" t="s">
        <v>901</v>
      </c>
      <c r="O11" s="31">
        <v>4</v>
      </c>
      <c r="P11" s="31">
        <v>25</v>
      </c>
      <c r="R11" s="30" t="s">
        <v>900</v>
      </c>
      <c r="S11" s="31">
        <v>6</v>
      </c>
      <c r="T11" s="31">
        <v>0</v>
      </c>
      <c r="U11"/>
      <c r="V11" s="30" t="s">
        <v>901</v>
      </c>
      <c r="W11" s="31">
        <v>0.3</v>
      </c>
      <c r="X11" s="31">
        <v>11.9</v>
      </c>
    </row>
    <row r="12" spans="2:24" x14ac:dyDescent="0.3">
      <c r="B12" s="30" t="s">
        <v>902</v>
      </c>
      <c r="C12" s="31">
        <v>18.399999999999999</v>
      </c>
      <c r="D12" s="31">
        <v>2.2000000000000002</v>
      </c>
      <c r="E12"/>
      <c r="F12" s="30" t="s">
        <v>903</v>
      </c>
      <c r="G12" s="31">
        <v>12.6</v>
      </c>
      <c r="H12" s="31">
        <v>29.2</v>
      </c>
      <c r="J12" s="30" t="s">
        <v>902</v>
      </c>
      <c r="K12" s="31">
        <v>13.5</v>
      </c>
      <c r="L12" s="31">
        <v>1.1000000000000001</v>
      </c>
      <c r="M12"/>
      <c r="N12" s="30" t="s">
        <v>903</v>
      </c>
      <c r="O12" s="31">
        <v>10.8</v>
      </c>
      <c r="P12" s="31">
        <v>29.5</v>
      </c>
      <c r="R12" s="30" t="s">
        <v>902</v>
      </c>
      <c r="S12" s="31">
        <v>5.5</v>
      </c>
      <c r="T12" s="31">
        <v>0.8</v>
      </c>
      <c r="U12"/>
      <c r="V12" s="30" t="s">
        <v>903</v>
      </c>
      <c r="W12" s="31">
        <v>2</v>
      </c>
      <c r="X12" s="31">
        <v>6.7</v>
      </c>
    </row>
    <row r="13" spans="2:24" x14ac:dyDescent="0.3">
      <c r="B13" s="30" t="s">
        <v>904</v>
      </c>
      <c r="C13" s="31">
        <v>2.6</v>
      </c>
      <c r="D13" s="31">
        <v>0.3</v>
      </c>
      <c r="E13"/>
      <c r="F13" s="30" t="s">
        <v>905</v>
      </c>
      <c r="G13" s="31">
        <v>14.2</v>
      </c>
      <c r="H13" s="31">
        <v>54.5</v>
      </c>
      <c r="J13" s="30" t="s">
        <v>904</v>
      </c>
      <c r="K13" s="31">
        <v>1.8</v>
      </c>
      <c r="L13" s="31">
        <v>1</v>
      </c>
      <c r="M13"/>
      <c r="N13" s="30" t="s">
        <v>905</v>
      </c>
      <c r="O13" s="31">
        <v>2.5</v>
      </c>
      <c r="P13" s="31">
        <v>30.5</v>
      </c>
      <c r="R13" s="30" t="s">
        <v>904</v>
      </c>
      <c r="S13" s="31">
        <v>2.2999999999999998</v>
      </c>
      <c r="T13" s="31">
        <v>0</v>
      </c>
      <c r="U13"/>
      <c r="V13" s="30" t="s">
        <v>905</v>
      </c>
      <c r="W13" s="31">
        <v>1.3</v>
      </c>
      <c r="X13" s="31">
        <v>12.2</v>
      </c>
    </row>
    <row r="14" spans="2:24" x14ac:dyDescent="0.3">
      <c r="B14" s="30" t="s">
        <v>906</v>
      </c>
      <c r="C14" s="31">
        <v>30</v>
      </c>
      <c r="D14" s="31">
        <v>6.1000000000000014</v>
      </c>
      <c r="E14"/>
      <c r="F14" s="30" t="s">
        <v>332</v>
      </c>
      <c r="G14" s="31">
        <v>3.3</v>
      </c>
      <c r="H14" s="31">
        <v>5.8000000000000007</v>
      </c>
      <c r="J14" s="30" t="s">
        <v>906</v>
      </c>
      <c r="K14" s="31">
        <v>12.8</v>
      </c>
      <c r="L14" s="31">
        <v>4.7</v>
      </c>
      <c r="M14"/>
      <c r="N14" s="30" t="s">
        <v>332</v>
      </c>
      <c r="O14" s="31">
        <v>2</v>
      </c>
      <c r="P14" s="31">
        <v>2.2999999999999998</v>
      </c>
      <c r="R14" s="30" t="s">
        <v>906</v>
      </c>
      <c r="S14" s="31">
        <v>4</v>
      </c>
      <c r="T14" s="31">
        <v>2</v>
      </c>
      <c r="U14"/>
      <c r="V14" s="30" t="s">
        <v>332</v>
      </c>
      <c r="W14" s="31">
        <v>0</v>
      </c>
      <c r="X14" s="31">
        <v>1.1000000000000001</v>
      </c>
    </row>
    <row r="15" spans="2:24" x14ac:dyDescent="0.3">
      <c r="B15" s="30" t="s">
        <v>907</v>
      </c>
      <c r="C15" s="31">
        <v>1.8</v>
      </c>
      <c r="D15" s="31">
        <v>0.2</v>
      </c>
      <c r="F15" s="30" t="s">
        <v>333</v>
      </c>
      <c r="G15" s="31">
        <v>5.5</v>
      </c>
      <c r="H15" s="31">
        <v>24.6</v>
      </c>
      <c r="J15" s="30" t="s">
        <v>907</v>
      </c>
      <c r="K15" s="31">
        <v>1</v>
      </c>
      <c r="L15" s="31">
        <v>0</v>
      </c>
      <c r="N15" s="30" t="s">
        <v>333</v>
      </c>
      <c r="O15" s="31">
        <v>3.8</v>
      </c>
      <c r="P15" s="31">
        <v>22.6</v>
      </c>
      <c r="R15" s="30" t="s">
        <v>907</v>
      </c>
      <c r="S15" s="31">
        <v>0.8</v>
      </c>
      <c r="T15" s="31">
        <v>0</v>
      </c>
      <c r="V15" s="30" t="s">
        <v>333</v>
      </c>
      <c r="W15" s="31">
        <v>3.3</v>
      </c>
      <c r="X15" s="31">
        <v>8.1</v>
      </c>
    </row>
    <row r="16" spans="2:24" x14ac:dyDescent="0.3">
      <c r="B16" s="30" t="s">
        <v>908</v>
      </c>
      <c r="C16" s="31">
        <v>5.3000000000000007</v>
      </c>
      <c r="D16" s="31">
        <v>0.4</v>
      </c>
      <c r="F16" s="30" t="s">
        <v>334</v>
      </c>
      <c r="G16" s="31">
        <v>0.5</v>
      </c>
      <c r="H16" s="31">
        <v>2.9</v>
      </c>
      <c r="J16" s="30" t="s">
        <v>908</v>
      </c>
      <c r="K16" s="31">
        <v>3.5</v>
      </c>
      <c r="L16" s="31">
        <v>0</v>
      </c>
      <c r="N16" s="30" t="s">
        <v>334</v>
      </c>
      <c r="O16" s="31">
        <v>0</v>
      </c>
      <c r="P16" s="31">
        <v>1.4</v>
      </c>
      <c r="R16" s="30" t="s">
        <v>908</v>
      </c>
      <c r="S16" s="31">
        <v>2</v>
      </c>
      <c r="T16" s="31">
        <v>0</v>
      </c>
      <c r="V16" s="30" t="s">
        <v>334</v>
      </c>
      <c r="W16" s="31">
        <v>0</v>
      </c>
      <c r="X16" s="31">
        <v>1.8</v>
      </c>
    </row>
    <row r="17" spans="2:24" x14ac:dyDescent="0.3">
      <c r="B17" s="30" t="s">
        <v>909</v>
      </c>
      <c r="C17" s="31">
        <v>24</v>
      </c>
      <c r="D17" s="31">
        <v>4.4000000000000004</v>
      </c>
      <c r="E17"/>
      <c r="F17" s="30" t="s">
        <v>335</v>
      </c>
      <c r="G17" s="31">
        <v>3.5</v>
      </c>
      <c r="H17" s="31">
        <v>13.7</v>
      </c>
      <c r="J17" s="30" t="s">
        <v>909</v>
      </c>
      <c r="K17" s="31">
        <v>22</v>
      </c>
      <c r="L17" s="31">
        <v>2.2000000000000002</v>
      </c>
      <c r="M17"/>
      <c r="N17" s="30" t="s">
        <v>335</v>
      </c>
      <c r="O17" s="31">
        <v>2.5</v>
      </c>
      <c r="P17" s="31">
        <v>12.4</v>
      </c>
      <c r="R17" s="30" t="s">
        <v>909</v>
      </c>
      <c r="S17" s="31">
        <v>6</v>
      </c>
      <c r="T17" s="31">
        <v>1</v>
      </c>
      <c r="U17"/>
      <c r="V17" s="30" t="s">
        <v>335</v>
      </c>
      <c r="W17" s="31">
        <v>0.5</v>
      </c>
      <c r="X17" s="31">
        <v>4.5</v>
      </c>
    </row>
    <row r="18" spans="2:24" x14ac:dyDescent="0.3">
      <c r="B18" s="30" t="s">
        <v>910</v>
      </c>
      <c r="C18" s="31">
        <v>12.9</v>
      </c>
      <c r="D18" s="31">
        <v>0.70000000000000007</v>
      </c>
      <c r="E18"/>
      <c r="F18" s="30" t="s">
        <v>911</v>
      </c>
      <c r="G18" s="31">
        <v>30.7</v>
      </c>
      <c r="H18" s="31">
        <v>61</v>
      </c>
      <c r="J18" s="30" t="s">
        <v>910</v>
      </c>
      <c r="K18" s="31">
        <v>8.8000000000000007</v>
      </c>
      <c r="L18" s="31">
        <v>1</v>
      </c>
      <c r="M18"/>
      <c r="N18" s="30" t="s">
        <v>911</v>
      </c>
      <c r="O18" s="31">
        <v>14.8</v>
      </c>
      <c r="P18" s="31">
        <v>48</v>
      </c>
      <c r="R18" s="30" t="s">
        <v>910</v>
      </c>
      <c r="S18" s="31">
        <v>3.3</v>
      </c>
      <c r="T18" s="31">
        <v>0</v>
      </c>
      <c r="U18"/>
      <c r="V18" s="30" t="s">
        <v>911</v>
      </c>
      <c r="W18" s="31">
        <v>4.3</v>
      </c>
      <c r="X18" s="31">
        <v>24.9</v>
      </c>
    </row>
    <row r="19" spans="2:24" x14ac:dyDescent="0.3">
      <c r="B19" s="30" t="s">
        <v>912</v>
      </c>
      <c r="C19" s="31">
        <v>3.1</v>
      </c>
      <c r="D19" s="31">
        <v>0.3</v>
      </c>
      <c r="E19"/>
      <c r="F19" s="30" t="s">
        <v>913</v>
      </c>
      <c r="G19" s="31">
        <v>3.5</v>
      </c>
      <c r="H19" s="31">
        <v>11.4</v>
      </c>
      <c r="J19" s="30" t="s">
        <v>912</v>
      </c>
      <c r="K19" s="31">
        <v>3.3</v>
      </c>
      <c r="L19" s="31">
        <v>0.8</v>
      </c>
      <c r="M19"/>
      <c r="N19" s="30" t="s">
        <v>913</v>
      </c>
      <c r="O19" s="31">
        <v>2.2999999999999998</v>
      </c>
      <c r="P19" s="31">
        <v>10.1</v>
      </c>
      <c r="R19" s="30" t="s">
        <v>912</v>
      </c>
      <c r="S19" s="31">
        <v>1.5</v>
      </c>
      <c r="T19" s="31">
        <v>0</v>
      </c>
      <c r="U19"/>
      <c r="V19" s="30" t="s">
        <v>913</v>
      </c>
      <c r="W19" s="31">
        <v>0.8</v>
      </c>
      <c r="X19" s="31">
        <v>5.4</v>
      </c>
    </row>
    <row r="20" spans="2:24" x14ac:dyDescent="0.3">
      <c r="B20" s="30" t="s">
        <v>914</v>
      </c>
      <c r="C20" s="31">
        <v>59.400000000000013</v>
      </c>
      <c r="D20" s="31">
        <v>11.6</v>
      </c>
      <c r="E20"/>
      <c r="F20" s="30" t="s">
        <v>915</v>
      </c>
      <c r="G20" s="31">
        <v>1.7</v>
      </c>
      <c r="H20" s="31">
        <v>18.899999999999999</v>
      </c>
      <c r="J20" s="30" t="s">
        <v>914</v>
      </c>
      <c r="K20" s="31">
        <v>39.5</v>
      </c>
      <c r="L20" s="31">
        <v>4.6000000000000014</v>
      </c>
      <c r="M20"/>
      <c r="N20" s="30" t="s">
        <v>915</v>
      </c>
      <c r="O20" s="31">
        <v>1.5</v>
      </c>
      <c r="P20" s="31">
        <v>11.8</v>
      </c>
      <c r="R20" s="30" t="s">
        <v>914</v>
      </c>
      <c r="S20" s="31">
        <v>11.8</v>
      </c>
      <c r="T20" s="31">
        <v>1.3</v>
      </c>
      <c r="U20"/>
      <c r="V20" s="30" t="s">
        <v>915</v>
      </c>
      <c r="W20" s="31">
        <v>0.5</v>
      </c>
      <c r="X20" s="31">
        <v>4.1000000000000014</v>
      </c>
    </row>
    <row r="21" spans="2:24" x14ac:dyDescent="0.3">
      <c r="B21" s="30" t="s">
        <v>915</v>
      </c>
      <c r="C21" s="31">
        <v>17</v>
      </c>
      <c r="D21" s="31">
        <v>1.5</v>
      </c>
      <c r="E21"/>
      <c r="F21" s="30" t="s">
        <v>914</v>
      </c>
      <c r="G21" s="31">
        <v>13.2</v>
      </c>
      <c r="H21" s="31">
        <v>54.400000000000013</v>
      </c>
      <c r="J21" s="30" t="s">
        <v>915</v>
      </c>
      <c r="K21" s="31">
        <v>15.5</v>
      </c>
      <c r="L21" s="31">
        <v>3.6</v>
      </c>
      <c r="M21"/>
      <c r="N21" s="30" t="s">
        <v>914</v>
      </c>
      <c r="O21" s="31">
        <v>4.3</v>
      </c>
      <c r="P21" s="31">
        <v>31.5</v>
      </c>
      <c r="R21" s="30" t="s">
        <v>915</v>
      </c>
      <c r="S21" s="31">
        <v>3.8</v>
      </c>
      <c r="T21" s="31">
        <v>0.8</v>
      </c>
      <c r="U21"/>
      <c r="V21" s="30" t="s">
        <v>914</v>
      </c>
      <c r="W21" s="31">
        <v>2</v>
      </c>
      <c r="X21" s="31">
        <v>9.8000000000000007</v>
      </c>
    </row>
    <row r="22" spans="2:24" x14ac:dyDescent="0.3">
      <c r="B22" s="30" t="s">
        <v>913</v>
      </c>
      <c r="C22" s="31">
        <v>11.6</v>
      </c>
      <c r="D22" s="31">
        <v>3.3</v>
      </c>
      <c r="E22"/>
      <c r="F22" s="30" t="s">
        <v>912</v>
      </c>
      <c r="G22" s="31">
        <v>0.3</v>
      </c>
      <c r="H22" s="31">
        <v>3.8</v>
      </c>
      <c r="J22" s="30" t="s">
        <v>913</v>
      </c>
      <c r="K22" s="31">
        <v>6.5</v>
      </c>
      <c r="L22" s="31">
        <v>1.4</v>
      </c>
      <c r="M22"/>
      <c r="N22" s="30" t="s">
        <v>912</v>
      </c>
      <c r="O22" s="31">
        <v>0.3</v>
      </c>
      <c r="P22" s="31">
        <v>2</v>
      </c>
      <c r="R22" s="30" t="s">
        <v>913</v>
      </c>
      <c r="S22" s="31">
        <v>3.5</v>
      </c>
      <c r="T22" s="31">
        <v>1</v>
      </c>
      <c r="U22"/>
      <c r="V22" s="30" t="s">
        <v>912</v>
      </c>
      <c r="W22" s="31">
        <v>0</v>
      </c>
      <c r="X22" s="31">
        <v>1.3</v>
      </c>
    </row>
    <row r="23" spans="2:24" x14ac:dyDescent="0.3">
      <c r="B23" s="30" t="s">
        <v>911</v>
      </c>
      <c r="C23" s="31">
        <v>54.5</v>
      </c>
      <c r="D23" s="31">
        <v>26.4</v>
      </c>
      <c r="E23"/>
      <c r="F23" s="30" t="s">
        <v>910</v>
      </c>
      <c r="G23" s="31">
        <v>0.9</v>
      </c>
      <c r="H23" s="31">
        <v>14.4</v>
      </c>
      <c r="J23" s="30" t="s">
        <v>911</v>
      </c>
      <c r="K23" s="31">
        <v>45.3</v>
      </c>
      <c r="L23" s="31">
        <v>18.399999999999999</v>
      </c>
      <c r="M23"/>
      <c r="N23" s="30" t="s">
        <v>910</v>
      </c>
      <c r="O23" s="31">
        <v>1</v>
      </c>
      <c r="P23" s="31">
        <v>6.5</v>
      </c>
      <c r="R23" s="30" t="s">
        <v>911</v>
      </c>
      <c r="S23" s="31">
        <v>19</v>
      </c>
      <c r="T23" s="31">
        <v>3.8</v>
      </c>
      <c r="U23"/>
      <c r="V23" s="30" t="s">
        <v>910</v>
      </c>
      <c r="W23" s="31">
        <v>0.5</v>
      </c>
      <c r="X23" s="31">
        <v>4.9000000000000004</v>
      </c>
    </row>
    <row r="24" spans="2:24" x14ac:dyDescent="0.3">
      <c r="B24" s="30" t="s">
        <v>335</v>
      </c>
      <c r="C24" s="31">
        <v>11.9</v>
      </c>
      <c r="D24" s="31">
        <v>2.6</v>
      </c>
      <c r="E24"/>
      <c r="F24" s="30" t="s">
        <v>909</v>
      </c>
      <c r="G24" s="31">
        <v>3.8</v>
      </c>
      <c r="H24" s="31">
        <v>20.6</v>
      </c>
      <c r="J24" s="30" t="s">
        <v>335</v>
      </c>
      <c r="K24" s="31">
        <v>10</v>
      </c>
      <c r="L24" s="31">
        <v>2.2999999999999998</v>
      </c>
      <c r="M24"/>
      <c r="N24" s="30" t="s">
        <v>909</v>
      </c>
      <c r="O24" s="31">
        <v>2.5</v>
      </c>
      <c r="P24" s="31">
        <v>16.8</v>
      </c>
      <c r="R24" s="30" t="s">
        <v>335</v>
      </c>
      <c r="S24" s="31">
        <v>3.5</v>
      </c>
      <c r="T24" s="31">
        <v>0.3</v>
      </c>
      <c r="U24"/>
      <c r="V24" s="30" t="s">
        <v>909</v>
      </c>
      <c r="W24" s="31">
        <v>1</v>
      </c>
      <c r="X24" s="31">
        <v>6.2</v>
      </c>
    </row>
    <row r="25" spans="2:24" x14ac:dyDescent="0.3">
      <c r="B25" s="30" t="s">
        <v>334</v>
      </c>
      <c r="C25" s="31">
        <v>2.2999999999999998</v>
      </c>
      <c r="D25" s="31">
        <v>0.3</v>
      </c>
      <c r="E25"/>
      <c r="F25" s="30" t="s">
        <v>908</v>
      </c>
      <c r="G25" s="31">
        <v>0.5</v>
      </c>
      <c r="H25" s="31">
        <v>6.3000000000000007</v>
      </c>
      <c r="J25" s="30" t="s">
        <v>334</v>
      </c>
      <c r="K25" s="31">
        <v>2.2999999999999998</v>
      </c>
      <c r="L25" s="31">
        <v>0</v>
      </c>
      <c r="M25"/>
      <c r="N25" s="30" t="s">
        <v>908</v>
      </c>
      <c r="O25" s="31">
        <v>0.3</v>
      </c>
      <c r="P25" s="31">
        <v>2.4</v>
      </c>
      <c r="R25" s="30" t="s">
        <v>334</v>
      </c>
      <c r="S25" s="31">
        <v>0.8</v>
      </c>
      <c r="T25" s="31">
        <v>0.3</v>
      </c>
      <c r="U25"/>
      <c r="V25" s="30" t="s">
        <v>908</v>
      </c>
      <c r="W25" s="31">
        <v>0.8</v>
      </c>
      <c r="X25" s="31">
        <v>1.3</v>
      </c>
    </row>
    <row r="26" spans="2:24" x14ac:dyDescent="0.3">
      <c r="B26" s="30" t="s">
        <v>333</v>
      </c>
      <c r="C26" s="31">
        <v>26.4</v>
      </c>
      <c r="D26" s="31">
        <v>5</v>
      </c>
      <c r="E26"/>
      <c r="F26" s="30" t="s">
        <v>907</v>
      </c>
      <c r="G26" s="31">
        <v>0.2</v>
      </c>
      <c r="H26" s="31">
        <v>1.5</v>
      </c>
      <c r="J26" s="30" t="s">
        <v>333</v>
      </c>
      <c r="K26" s="31">
        <v>18.8</v>
      </c>
      <c r="L26" s="31">
        <v>2.2999999999999998</v>
      </c>
      <c r="M26"/>
      <c r="N26" s="30" t="s">
        <v>907</v>
      </c>
      <c r="O26" s="31">
        <v>0</v>
      </c>
      <c r="P26" s="31">
        <v>1.3</v>
      </c>
      <c r="R26" s="30" t="s">
        <v>333</v>
      </c>
      <c r="S26" s="31">
        <v>3.5</v>
      </c>
      <c r="T26" s="31">
        <v>1.5</v>
      </c>
      <c r="U26"/>
      <c r="V26" s="30" t="s">
        <v>907</v>
      </c>
      <c r="W26" s="31">
        <v>0.3</v>
      </c>
      <c r="X26" s="31">
        <v>0.5</v>
      </c>
    </row>
    <row r="27" spans="2:24" x14ac:dyDescent="0.3">
      <c r="B27" s="30" t="s">
        <v>332</v>
      </c>
      <c r="C27" s="31">
        <v>2.9</v>
      </c>
      <c r="D27" s="31">
        <v>2.2000000000000002</v>
      </c>
      <c r="E27"/>
      <c r="F27" s="30" t="s">
        <v>906</v>
      </c>
      <c r="G27" s="31">
        <v>9.5</v>
      </c>
      <c r="H27" s="31">
        <v>32.4</v>
      </c>
      <c r="J27" s="30" t="s">
        <v>332</v>
      </c>
      <c r="K27" s="31">
        <v>2.8</v>
      </c>
      <c r="L27" s="31">
        <v>9.3000000000000007</v>
      </c>
      <c r="M27"/>
      <c r="N27" s="30" t="s">
        <v>906</v>
      </c>
      <c r="O27" s="31">
        <v>6</v>
      </c>
      <c r="P27" s="31">
        <v>11.7</v>
      </c>
      <c r="R27" s="30" t="s">
        <v>332</v>
      </c>
      <c r="S27" s="31">
        <v>0</v>
      </c>
      <c r="T27" s="31">
        <v>0</v>
      </c>
      <c r="U27"/>
      <c r="V27" s="30" t="s">
        <v>906</v>
      </c>
      <c r="W27" s="31">
        <v>0.8</v>
      </c>
      <c r="X27" s="31">
        <v>3.8</v>
      </c>
    </row>
    <row r="28" spans="2:24" x14ac:dyDescent="0.3">
      <c r="B28" s="30" t="s">
        <v>905</v>
      </c>
      <c r="C28" s="31">
        <v>62.6</v>
      </c>
      <c r="D28" s="31">
        <v>13.5</v>
      </c>
      <c r="E28"/>
      <c r="F28" s="30" t="s">
        <v>904</v>
      </c>
      <c r="G28" s="31">
        <v>0.1</v>
      </c>
      <c r="H28" s="31">
        <v>2.8</v>
      </c>
      <c r="J28" s="30" t="s">
        <v>905</v>
      </c>
      <c r="K28" s="31">
        <v>32</v>
      </c>
      <c r="L28" s="31">
        <v>16.100000000000001</v>
      </c>
      <c r="M28"/>
      <c r="N28" s="30" t="s">
        <v>904</v>
      </c>
      <c r="O28" s="31">
        <v>0</v>
      </c>
      <c r="P28" s="31">
        <v>2.2000000000000002</v>
      </c>
      <c r="R28" s="30" t="s">
        <v>905</v>
      </c>
      <c r="S28" s="31">
        <v>12.3</v>
      </c>
      <c r="T28" s="31">
        <v>5.7</v>
      </c>
      <c r="U28"/>
      <c r="V28" s="30" t="s">
        <v>904</v>
      </c>
      <c r="W28" s="31">
        <v>0</v>
      </c>
      <c r="X28" s="31">
        <v>1</v>
      </c>
    </row>
    <row r="29" spans="2:24" x14ac:dyDescent="0.3">
      <c r="B29" s="30" t="s">
        <v>903</v>
      </c>
      <c r="C29" s="31">
        <v>33.200000000000003</v>
      </c>
      <c r="D29" s="31">
        <v>11.8</v>
      </c>
      <c r="E29"/>
      <c r="F29" s="30" t="s">
        <v>902</v>
      </c>
      <c r="G29" s="31">
        <v>3</v>
      </c>
      <c r="H29" s="31">
        <v>18.600000000000001</v>
      </c>
      <c r="J29" s="30" t="s">
        <v>903</v>
      </c>
      <c r="K29" s="31">
        <v>32.799999999999997</v>
      </c>
      <c r="L29" s="31">
        <v>9.8000000000000007</v>
      </c>
      <c r="M29"/>
      <c r="N29" s="30" t="s">
        <v>902</v>
      </c>
      <c r="O29" s="31">
        <v>0.5</v>
      </c>
      <c r="P29" s="31">
        <v>12</v>
      </c>
      <c r="R29" s="30" t="s">
        <v>903</v>
      </c>
      <c r="S29" s="31">
        <v>8.5</v>
      </c>
      <c r="T29" s="31">
        <v>3.3</v>
      </c>
      <c r="U29"/>
      <c r="V29" s="30" t="s">
        <v>902</v>
      </c>
      <c r="W29" s="31">
        <v>0</v>
      </c>
      <c r="X29" s="31">
        <v>3.1</v>
      </c>
    </row>
    <row r="30" spans="2:24" x14ac:dyDescent="0.3">
      <c r="B30" s="30" t="s">
        <v>901</v>
      </c>
      <c r="C30" s="31">
        <v>41.400000000000013</v>
      </c>
      <c r="D30" s="31">
        <v>3.7</v>
      </c>
      <c r="E30"/>
      <c r="F30" s="30" t="s">
        <v>900</v>
      </c>
      <c r="G30" s="31">
        <v>1.6</v>
      </c>
      <c r="H30" s="31">
        <v>13.9</v>
      </c>
      <c r="J30" s="30" t="s">
        <v>901</v>
      </c>
      <c r="K30" s="31">
        <v>25.1</v>
      </c>
      <c r="L30" s="31">
        <v>2.8</v>
      </c>
      <c r="M30"/>
      <c r="N30" s="30" t="s">
        <v>900</v>
      </c>
      <c r="O30" s="31">
        <v>0.5</v>
      </c>
      <c r="P30" s="31">
        <v>6.9</v>
      </c>
      <c r="R30" s="30" t="s">
        <v>901</v>
      </c>
      <c r="S30" s="31">
        <v>7.8000000000000007</v>
      </c>
      <c r="T30" s="31">
        <v>0.8</v>
      </c>
      <c r="U30"/>
      <c r="V30" s="30" t="s">
        <v>900</v>
      </c>
      <c r="W30" s="31">
        <v>0</v>
      </c>
      <c r="X30" s="31">
        <v>3.8</v>
      </c>
    </row>
    <row r="31" spans="2:24" x14ac:dyDescent="0.3">
      <c r="B31" s="30" t="s">
        <v>899</v>
      </c>
      <c r="C31" s="31">
        <v>26.7</v>
      </c>
      <c r="D31" s="31">
        <v>3.3</v>
      </c>
      <c r="E31"/>
      <c r="F31" s="30" t="s">
        <v>898</v>
      </c>
      <c r="G31" s="31">
        <v>1.3</v>
      </c>
      <c r="H31" s="31">
        <v>16.399999999999999</v>
      </c>
      <c r="J31" s="30" t="s">
        <v>899</v>
      </c>
      <c r="K31" s="31">
        <v>28.8</v>
      </c>
      <c r="L31" s="31">
        <v>4.4000000000000004</v>
      </c>
      <c r="M31"/>
      <c r="N31" s="30" t="s">
        <v>898</v>
      </c>
      <c r="O31" s="31">
        <v>0.3</v>
      </c>
      <c r="P31" s="31">
        <v>8.9</v>
      </c>
      <c r="R31" s="30" t="s">
        <v>899</v>
      </c>
      <c r="S31" s="31">
        <v>8</v>
      </c>
      <c r="T31" s="31">
        <v>1.5</v>
      </c>
      <c r="U31"/>
      <c r="V31" s="30" t="s">
        <v>898</v>
      </c>
      <c r="W31" s="31">
        <v>0</v>
      </c>
      <c r="X31" s="31">
        <v>3.1</v>
      </c>
    </row>
    <row r="32" spans="2:24" x14ac:dyDescent="0.3">
      <c r="B32" s="30" t="s">
        <v>329</v>
      </c>
      <c r="C32" s="31">
        <v>9</v>
      </c>
      <c r="D32" s="31">
        <v>3.9</v>
      </c>
      <c r="E32"/>
      <c r="F32" s="30" t="s">
        <v>897</v>
      </c>
      <c r="G32" s="31">
        <v>2.8</v>
      </c>
      <c r="H32" s="31">
        <v>8.9</v>
      </c>
      <c r="J32" s="30" t="s">
        <v>329</v>
      </c>
      <c r="K32" s="31">
        <v>7.8000000000000007</v>
      </c>
      <c r="L32" s="31">
        <v>4.7</v>
      </c>
      <c r="M32"/>
      <c r="N32" s="30" t="s">
        <v>897</v>
      </c>
      <c r="O32" s="31">
        <v>0.3</v>
      </c>
      <c r="P32" s="31">
        <v>9.1</v>
      </c>
      <c r="R32" s="30" t="s">
        <v>329</v>
      </c>
      <c r="S32" s="31">
        <v>3.5</v>
      </c>
      <c r="T32" s="31">
        <v>0.5</v>
      </c>
      <c r="U32"/>
      <c r="V32" s="30" t="s">
        <v>897</v>
      </c>
      <c r="W32" s="31">
        <v>0</v>
      </c>
      <c r="X32" s="31">
        <v>2.8</v>
      </c>
    </row>
    <row r="33" spans="2:24" x14ac:dyDescent="0.3">
      <c r="B33" s="30" t="s">
        <v>328</v>
      </c>
      <c r="C33" s="31">
        <v>7.6000000000000014</v>
      </c>
      <c r="D33" s="31">
        <v>45.5</v>
      </c>
      <c r="E33"/>
      <c r="F33" s="30" t="s">
        <v>896</v>
      </c>
      <c r="G33" s="31">
        <v>3.5</v>
      </c>
      <c r="H33" s="31">
        <v>26.4</v>
      </c>
      <c r="J33" s="30" t="s">
        <v>328</v>
      </c>
      <c r="K33" s="31">
        <v>4</v>
      </c>
      <c r="L33" s="31">
        <v>45.2</v>
      </c>
      <c r="M33"/>
      <c r="N33" s="30" t="s">
        <v>896</v>
      </c>
      <c r="O33" s="31">
        <v>2.2999999999999998</v>
      </c>
      <c r="P33" s="31">
        <v>28.8</v>
      </c>
      <c r="R33" s="30" t="s">
        <v>328</v>
      </c>
      <c r="S33" s="31">
        <v>1.8</v>
      </c>
      <c r="T33" s="31">
        <v>15.1</v>
      </c>
      <c r="U33"/>
      <c r="V33" s="30" t="s">
        <v>896</v>
      </c>
      <c r="W33" s="31">
        <v>0.3</v>
      </c>
      <c r="X33" s="31">
        <v>10.1</v>
      </c>
    </row>
    <row r="34" spans="2:24" x14ac:dyDescent="0.3">
      <c r="B34" s="30" t="s">
        <v>347</v>
      </c>
      <c r="C34" s="31">
        <v>21.3</v>
      </c>
      <c r="D34" s="31">
        <v>121.4</v>
      </c>
      <c r="E34"/>
      <c r="F34" s="30" t="s">
        <v>895</v>
      </c>
      <c r="G34" s="31">
        <v>1.2</v>
      </c>
      <c r="H34" s="31">
        <v>10.5</v>
      </c>
      <c r="J34" s="30" t="s">
        <v>347</v>
      </c>
      <c r="K34" s="31">
        <v>12</v>
      </c>
      <c r="L34" s="31">
        <v>189.7</v>
      </c>
      <c r="M34"/>
      <c r="N34" s="30" t="s">
        <v>895</v>
      </c>
      <c r="O34" s="31">
        <v>0.5</v>
      </c>
      <c r="P34" s="31">
        <v>15.5</v>
      </c>
      <c r="R34" s="30" t="s">
        <v>347</v>
      </c>
      <c r="S34" s="31">
        <v>3</v>
      </c>
      <c r="T34" s="31">
        <v>61.6</v>
      </c>
      <c r="U34"/>
      <c r="V34" s="30" t="s">
        <v>895</v>
      </c>
      <c r="W34" s="31">
        <v>0.5</v>
      </c>
      <c r="X34" s="31">
        <v>8.8000000000000007</v>
      </c>
    </row>
    <row r="35" spans="2:24" x14ac:dyDescent="0.3">
      <c r="B35" s="30" t="s">
        <v>325</v>
      </c>
      <c r="C35" s="31">
        <v>0</v>
      </c>
      <c r="D35" s="31">
        <v>353.4</v>
      </c>
      <c r="E35"/>
      <c r="F35" s="30" t="s">
        <v>894</v>
      </c>
      <c r="G35" s="31">
        <v>3.9</v>
      </c>
      <c r="H35" s="31">
        <v>4.2</v>
      </c>
      <c r="J35" s="30" t="s">
        <v>325</v>
      </c>
      <c r="K35" s="31">
        <v>0</v>
      </c>
      <c r="L35" s="31">
        <v>218.6</v>
      </c>
      <c r="M35"/>
      <c r="N35" s="30" t="s">
        <v>894</v>
      </c>
      <c r="O35" s="31">
        <v>0.3</v>
      </c>
      <c r="P35" s="31">
        <v>7.1000000000000014</v>
      </c>
      <c r="R35" s="30" t="s">
        <v>325</v>
      </c>
      <c r="S35" s="31">
        <v>0</v>
      </c>
      <c r="T35" s="31">
        <v>86.7</v>
      </c>
      <c r="U35"/>
      <c r="V35" s="30" t="s">
        <v>894</v>
      </c>
      <c r="W35" s="31">
        <v>0</v>
      </c>
      <c r="X35" s="31">
        <v>1.5</v>
      </c>
    </row>
    <row r="36" spans="2:24" x14ac:dyDescent="0.3">
      <c r="B36" s="30"/>
      <c r="C36" s="31"/>
      <c r="D36" s="31"/>
      <c r="E36"/>
      <c r="F36" s="30" t="s">
        <v>893</v>
      </c>
      <c r="G36" s="31">
        <v>0</v>
      </c>
      <c r="H36" s="31">
        <v>97.300000000000011</v>
      </c>
      <c r="J36" s="30"/>
      <c r="K36" s="31"/>
      <c r="L36" s="31"/>
      <c r="M36"/>
      <c r="N36" s="30" t="s">
        <v>893</v>
      </c>
      <c r="O36" s="31">
        <v>0</v>
      </c>
      <c r="P36" s="31">
        <v>72.7</v>
      </c>
      <c r="R36" s="30"/>
      <c r="S36" s="31"/>
      <c r="T36" s="31"/>
      <c r="U36"/>
      <c r="V36" s="30" t="s">
        <v>893</v>
      </c>
      <c r="W36" s="31">
        <v>0</v>
      </c>
      <c r="X36" s="31">
        <v>31.7</v>
      </c>
    </row>
    <row r="37" spans="2:24" x14ac:dyDescent="0.3">
      <c r="B37" s="30"/>
      <c r="C37" s="31"/>
      <c r="D37" s="31"/>
      <c r="E37"/>
      <c r="F37" s="30"/>
      <c r="G37" s="31"/>
      <c r="H37" s="31"/>
      <c r="J37" s="30"/>
      <c r="K37" s="31"/>
      <c r="L37" s="31"/>
      <c r="M37"/>
      <c r="N37" s="30"/>
      <c r="O37" s="31"/>
      <c r="P37" s="31"/>
      <c r="R37" s="30"/>
      <c r="S37" s="31"/>
      <c r="T37" s="31"/>
      <c r="U37"/>
      <c r="V37" s="30"/>
      <c r="W37" s="31"/>
      <c r="X37" s="31"/>
    </row>
    <row r="38" spans="2:24" x14ac:dyDescent="0.3">
      <c r="B38" s="30"/>
      <c r="C38" s="31"/>
      <c r="D38" s="31"/>
      <c r="E38"/>
      <c r="F38" s="30"/>
      <c r="G38" s="31"/>
      <c r="H38" s="31"/>
      <c r="J38" s="30"/>
      <c r="K38" s="31"/>
      <c r="L38" s="31"/>
      <c r="M38"/>
      <c r="N38" s="30"/>
      <c r="O38" s="31"/>
      <c r="P38" s="31"/>
      <c r="R38" s="30"/>
      <c r="S38" s="31"/>
      <c r="T38" s="31"/>
      <c r="U38"/>
      <c r="V38" s="30"/>
      <c r="W38" s="31"/>
      <c r="X38" s="31"/>
    </row>
    <row r="39" spans="2:24" x14ac:dyDescent="0.3">
      <c r="B39" s="30"/>
      <c r="C39" s="31"/>
      <c r="D39" s="31"/>
      <c r="E39"/>
      <c r="F39" s="30"/>
      <c r="G39" s="31"/>
      <c r="H39" s="31"/>
      <c r="J39" s="30"/>
      <c r="K39" s="31"/>
      <c r="L39" s="31"/>
      <c r="M39"/>
      <c r="N39" s="30"/>
      <c r="O39" s="31"/>
      <c r="P39" s="31"/>
      <c r="R39" s="30"/>
      <c r="S39" s="31"/>
      <c r="T39" s="31"/>
      <c r="U39"/>
      <c r="V39" s="30"/>
      <c r="W39" s="31"/>
      <c r="X39" s="31"/>
    </row>
  </sheetData>
  <pageMargins left="0.19685039370078741" right="0.19685039370078741" top="0.19685039370078741" bottom="0.19685039370078741" header="0" footer="0"/>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ED47F-156A-4E04-967D-1BB745F26C1D}">
  <sheetPr>
    <pageSetUpPr fitToPage="1"/>
  </sheetPr>
  <dimension ref="A1:AP290"/>
  <sheetViews>
    <sheetView showZeros="0" zoomScaleNormal="100" workbookViewId="0">
      <selection activeCell="AQ11" sqref="AQ11"/>
    </sheetView>
  </sheetViews>
  <sheetFormatPr defaultColWidth="4.6640625" defaultRowHeight="14.1" customHeight="1" x14ac:dyDescent="0.3"/>
  <cols>
    <col min="1" max="1" width="34" style="13" customWidth="1"/>
    <col min="2" max="2" width="4.6640625" style="215" customWidth="1"/>
    <col min="3" max="38" width="4.6640625" style="12" customWidth="1"/>
    <col min="39" max="16384" width="4.6640625" style="13"/>
  </cols>
  <sheetData>
    <row r="1" spans="1:42" ht="14.1" customHeight="1" x14ac:dyDescent="0.3">
      <c r="A1" s="7" t="s">
        <v>80</v>
      </c>
      <c r="B1" s="8">
        <v>0</v>
      </c>
      <c r="C1" s="9">
        <v>8</v>
      </c>
      <c r="D1" s="10">
        <v>25</v>
      </c>
      <c r="E1" s="207">
        <v>65</v>
      </c>
      <c r="F1" s="13"/>
      <c r="G1"/>
      <c r="H1"/>
      <c r="I1"/>
      <c r="J1"/>
      <c r="K1"/>
      <c r="L1"/>
      <c r="M1"/>
      <c r="N1"/>
      <c r="O1"/>
      <c r="P1"/>
      <c r="Q1"/>
      <c r="R1"/>
      <c r="S1"/>
      <c r="T1"/>
      <c r="U1"/>
      <c r="V1"/>
      <c r="W1"/>
      <c r="X1"/>
      <c r="Y1" s="13"/>
      <c r="Z1" s="13"/>
      <c r="AA1" s="13"/>
      <c r="AB1" s="13"/>
      <c r="AC1" s="13"/>
      <c r="AD1" s="13"/>
      <c r="AE1" s="13"/>
      <c r="AF1" s="13"/>
      <c r="AG1" s="13"/>
      <c r="AH1" s="13"/>
      <c r="AI1" s="13"/>
      <c r="AJ1" s="13"/>
      <c r="AK1" s="13"/>
      <c r="AL1" s="13"/>
    </row>
    <row r="2" spans="1:42" ht="14.1" customHeight="1" x14ac:dyDescent="0.3">
      <c r="A2" s="14"/>
      <c r="B2" s="8">
        <f>C1-0.00001</f>
        <v>7.9999900000000004</v>
      </c>
      <c r="C2" s="9">
        <f>D1-0.00001</f>
        <v>24.99999</v>
      </c>
      <c r="D2" s="10">
        <f>E1-0.00001</f>
        <v>64.999989999999997</v>
      </c>
      <c r="E2" s="207">
        <v>999</v>
      </c>
      <c r="F2" s="13"/>
      <c r="G2"/>
      <c r="H2"/>
      <c r="I2"/>
      <c r="J2"/>
      <c r="K2"/>
      <c r="L2"/>
      <c r="M2"/>
      <c r="N2"/>
      <c r="O2"/>
      <c r="P2"/>
      <c r="Q2"/>
      <c r="R2"/>
      <c r="S2"/>
      <c r="T2"/>
      <c r="U2"/>
      <c r="V2"/>
      <c r="W2"/>
      <c r="X2"/>
      <c r="Y2" s="13"/>
      <c r="Z2" s="13"/>
      <c r="AA2" s="13"/>
      <c r="AB2" s="13"/>
      <c r="AC2" s="13"/>
      <c r="AD2" s="13"/>
      <c r="AE2" s="13"/>
      <c r="AF2" s="13"/>
      <c r="AG2" s="13"/>
      <c r="AH2" s="13"/>
      <c r="AI2" s="13"/>
      <c r="AJ2" s="13"/>
      <c r="AK2" s="13"/>
      <c r="AL2" s="13"/>
    </row>
    <row r="3" spans="1:42" ht="14.1" customHeight="1" x14ac:dyDescent="0.3">
      <c r="B3" s="13"/>
      <c r="C3" s="13"/>
      <c r="D3" s="13"/>
      <c r="E3" s="13"/>
      <c r="F3" s="13"/>
      <c r="G3" s="13"/>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c r="AK3"/>
      <c r="AL3"/>
    </row>
    <row r="4" spans="1:42" ht="14.1" customHeight="1" x14ac:dyDescent="0.3">
      <c r="A4" s="15" t="s">
        <v>1252</v>
      </c>
      <c r="B4" s="13"/>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c r="AK4"/>
      <c r="AL4"/>
    </row>
    <row r="5" spans="1:42" ht="14.1" customHeight="1" x14ac:dyDescent="0.3">
      <c r="A5" s="16" t="s">
        <v>82</v>
      </c>
      <c r="B5" s="16">
        <v>1</v>
      </c>
      <c r="C5" s="16">
        <v>3</v>
      </c>
      <c r="D5" s="16">
        <v>5</v>
      </c>
      <c r="E5" s="16">
        <v>7</v>
      </c>
      <c r="F5" s="16">
        <v>9</v>
      </c>
      <c r="G5" s="16">
        <v>11</v>
      </c>
      <c r="H5" s="16">
        <v>13</v>
      </c>
      <c r="I5" s="16">
        <v>15</v>
      </c>
      <c r="J5" s="16">
        <v>17</v>
      </c>
      <c r="K5" s="16">
        <v>19</v>
      </c>
      <c r="L5" s="16">
        <v>21</v>
      </c>
      <c r="M5" s="16">
        <v>23</v>
      </c>
      <c r="N5" s="16">
        <v>25</v>
      </c>
      <c r="O5" s="16">
        <v>27</v>
      </c>
      <c r="P5" s="16">
        <v>29</v>
      </c>
      <c r="Q5" s="16">
        <v>31</v>
      </c>
      <c r="R5" s="16">
        <v>33</v>
      </c>
      <c r="S5" s="16">
        <v>35</v>
      </c>
      <c r="T5" s="16">
        <v>37</v>
      </c>
      <c r="U5" s="16">
        <v>39</v>
      </c>
      <c r="V5" s="16">
        <v>41</v>
      </c>
      <c r="W5" s="16">
        <v>43</v>
      </c>
      <c r="X5" s="16">
        <v>45</v>
      </c>
      <c r="Y5" s="16">
        <v>47</v>
      </c>
      <c r="Z5" s="16">
        <v>49</v>
      </c>
      <c r="AA5" s="16">
        <v>51</v>
      </c>
      <c r="AB5" s="16">
        <v>53</v>
      </c>
      <c r="AC5" s="16">
        <v>55</v>
      </c>
      <c r="AD5" s="16">
        <v>57</v>
      </c>
      <c r="AE5" s="16">
        <v>59</v>
      </c>
      <c r="AF5" s="16">
        <v>61</v>
      </c>
      <c r="AG5" s="16">
        <v>63</v>
      </c>
      <c r="AH5" s="16">
        <v>65</v>
      </c>
      <c r="AI5" s="16">
        <v>67</v>
      </c>
      <c r="AJ5" s="16">
        <v>69</v>
      </c>
      <c r="AK5" s="16">
        <v>71</v>
      </c>
      <c r="AL5" s="16">
        <v>73</v>
      </c>
    </row>
    <row r="6" spans="1:42" ht="14.1" customHeight="1" x14ac:dyDescent="0.3">
      <c r="A6" s="18" t="s">
        <v>83</v>
      </c>
      <c r="B6" s="18">
        <v>0.27152777777777776</v>
      </c>
      <c r="C6" s="18">
        <v>0.28194444444444444</v>
      </c>
      <c r="D6" s="18">
        <v>0.29236111111111113</v>
      </c>
      <c r="E6" s="18">
        <v>0.30277777777777776</v>
      </c>
      <c r="F6" s="18">
        <v>0.31319444444444444</v>
      </c>
      <c r="G6" s="18">
        <v>0.32361111111111113</v>
      </c>
      <c r="H6" s="18">
        <v>0.33402777777777781</v>
      </c>
      <c r="I6" s="18">
        <v>0.3444444444444445</v>
      </c>
      <c r="J6" s="18">
        <v>0.35486111111111113</v>
      </c>
      <c r="K6" s="18">
        <v>0.36527777777777781</v>
      </c>
      <c r="L6" s="18">
        <v>0.38611111111111113</v>
      </c>
      <c r="M6" s="18">
        <v>0.4069444444444445</v>
      </c>
      <c r="N6" s="18">
        <v>0.42777777777777781</v>
      </c>
      <c r="O6" s="18">
        <v>0.44861111111111113</v>
      </c>
      <c r="P6" s="18">
        <v>0.4694444444444445</v>
      </c>
      <c r="Q6" s="18">
        <v>0.49027777777777781</v>
      </c>
      <c r="R6" s="18">
        <v>0.51111111111111118</v>
      </c>
      <c r="S6" s="18">
        <v>0.53194444444444444</v>
      </c>
      <c r="T6" s="18">
        <v>0.55277777777777781</v>
      </c>
      <c r="U6" s="18">
        <v>0.57361111111111118</v>
      </c>
      <c r="V6" s="18">
        <v>0.58402777777777781</v>
      </c>
      <c r="W6" s="18">
        <v>0.59444444444444444</v>
      </c>
      <c r="X6" s="18">
        <v>0.60486111111111118</v>
      </c>
      <c r="Y6" s="18">
        <v>0.61527777777777781</v>
      </c>
      <c r="Z6" s="18">
        <v>0.62569444444444444</v>
      </c>
      <c r="AA6" s="18">
        <v>0.63611111111111118</v>
      </c>
      <c r="AB6" s="18">
        <v>0.64652777777777781</v>
      </c>
      <c r="AC6" s="18">
        <v>0.65694444444444444</v>
      </c>
      <c r="AD6" s="18">
        <v>0.66736111111111107</v>
      </c>
      <c r="AE6" s="18">
        <v>0.6777777777777777</v>
      </c>
      <c r="AF6" s="18">
        <v>0.68819444444444444</v>
      </c>
      <c r="AG6" s="18">
        <v>0.69861111111111107</v>
      </c>
      <c r="AH6" s="18">
        <v>0.7090277777777777</v>
      </c>
      <c r="AI6" s="18">
        <v>0.71944444444444444</v>
      </c>
      <c r="AJ6" s="18">
        <v>0.7402777777777777</v>
      </c>
      <c r="AK6" s="18">
        <v>0.76111111111111107</v>
      </c>
      <c r="AL6" s="18">
        <v>0.78194444444444444</v>
      </c>
    </row>
    <row r="7" spans="1:42" ht="14.1" customHeight="1" x14ac:dyDescent="0.3">
      <c r="A7"/>
      <c r="B7"/>
      <c r="C7"/>
      <c r="D7"/>
      <c r="E7"/>
      <c r="F7"/>
      <c r="G7"/>
      <c r="H7"/>
      <c r="I7"/>
      <c r="J7"/>
      <c r="K7"/>
      <c r="L7"/>
      <c r="M7"/>
      <c r="N7"/>
      <c r="O7"/>
      <c r="P7"/>
      <c r="Q7"/>
      <c r="R7"/>
      <c r="S7"/>
      <c r="T7"/>
      <c r="U7"/>
      <c r="V7"/>
      <c r="W7"/>
      <c r="X7"/>
      <c r="Y7"/>
      <c r="Z7"/>
      <c r="AA7"/>
      <c r="AB7"/>
      <c r="AC7"/>
      <c r="AD7"/>
      <c r="AE7"/>
      <c r="AF7"/>
      <c r="AG7"/>
      <c r="AH7"/>
      <c r="AI7"/>
      <c r="AJ7"/>
      <c r="AK7"/>
      <c r="AL7"/>
      <c r="AM7"/>
      <c r="AN7"/>
      <c r="AO7"/>
      <c r="AP7"/>
    </row>
    <row r="8" spans="1:42" ht="14.1" customHeight="1" x14ac:dyDescent="0.3">
      <c r="A8" s="7" t="s">
        <v>893</v>
      </c>
      <c r="B8" s="20">
        <v>7</v>
      </c>
      <c r="C8" s="20">
        <v>7</v>
      </c>
      <c r="D8" s="20">
        <v>12.8</v>
      </c>
      <c r="E8" s="20">
        <v>17</v>
      </c>
      <c r="F8" s="20">
        <v>41.8</v>
      </c>
      <c r="G8" s="20">
        <v>33.799999999999997</v>
      </c>
      <c r="H8" s="20">
        <v>39.400000000000013</v>
      </c>
      <c r="I8" s="20">
        <v>24.8</v>
      </c>
      <c r="J8" s="20">
        <v>11.8</v>
      </c>
      <c r="K8" s="20">
        <v>21</v>
      </c>
      <c r="L8" s="20">
        <v>27.8</v>
      </c>
      <c r="M8" s="20">
        <v>22.6</v>
      </c>
      <c r="N8" s="20">
        <v>16.2</v>
      </c>
      <c r="O8" s="20">
        <v>12</v>
      </c>
      <c r="P8" s="20">
        <v>12.6</v>
      </c>
      <c r="Q8" s="20">
        <v>12.2</v>
      </c>
      <c r="R8" s="20">
        <v>11.8</v>
      </c>
      <c r="S8" s="20">
        <v>10</v>
      </c>
      <c r="T8" s="20">
        <v>6.8000000000000007</v>
      </c>
      <c r="U8" s="20">
        <v>5</v>
      </c>
      <c r="V8" s="20">
        <v>3.8</v>
      </c>
      <c r="W8" s="20">
        <v>4</v>
      </c>
      <c r="X8" s="20">
        <v>4</v>
      </c>
      <c r="Y8" s="20">
        <v>3.8</v>
      </c>
      <c r="Z8" s="20">
        <v>4</v>
      </c>
      <c r="AA8" s="20">
        <v>3</v>
      </c>
      <c r="AB8" s="20">
        <v>2</v>
      </c>
      <c r="AC8" s="20">
        <v>4</v>
      </c>
      <c r="AD8" s="20">
        <v>3</v>
      </c>
      <c r="AE8" s="20">
        <v>4.8000000000000007</v>
      </c>
      <c r="AF8" s="20">
        <v>5.8000000000000007</v>
      </c>
      <c r="AG8" s="20">
        <v>0</v>
      </c>
      <c r="AH8" s="20">
        <v>5</v>
      </c>
      <c r="AI8" s="20">
        <v>4</v>
      </c>
      <c r="AJ8" s="20">
        <v>3</v>
      </c>
      <c r="AK8" s="20">
        <v>2.8</v>
      </c>
      <c r="AL8" s="20">
        <v>2</v>
      </c>
      <c r="AM8"/>
      <c r="AN8"/>
      <c r="AO8"/>
      <c r="AP8"/>
    </row>
    <row r="9" spans="1:42" ht="14.1" customHeight="1" x14ac:dyDescent="0.3">
      <c r="A9" s="7" t="s">
        <v>1049</v>
      </c>
      <c r="B9" s="20">
        <v>7.8000000000000007</v>
      </c>
      <c r="C9" s="20">
        <v>7</v>
      </c>
      <c r="D9" s="20">
        <v>12.8</v>
      </c>
      <c r="E9" s="20">
        <v>19.600000000000001</v>
      </c>
      <c r="F9" s="20">
        <v>46.400000000000013</v>
      </c>
      <c r="G9" s="20">
        <v>35.799999999999997</v>
      </c>
      <c r="H9" s="20">
        <v>40.799999999999997</v>
      </c>
      <c r="I9" s="20">
        <v>25</v>
      </c>
      <c r="J9" s="20">
        <v>14.4</v>
      </c>
      <c r="K9" s="20">
        <v>22.8</v>
      </c>
      <c r="L9" s="20">
        <v>28.2</v>
      </c>
      <c r="M9" s="20">
        <v>22.6</v>
      </c>
      <c r="N9" s="20">
        <v>18.399999999999999</v>
      </c>
      <c r="O9" s="20">
        <v>13.8</v>
      </c>
      <c r="P9" s="20">
        <v>13.4</v>
      </c>
      <c r="Q9" s="20">
        <v>12.6</v>
      </c>
      <c r="R9" s="20">
        <v>12</v>
      </c>
      <c r="S9" s="20">
        <v>11</v>
      </c>
      <c r="T9" s="20">
        <v>7</v>
      </c>
      <c r="U9" s="20">
        <v>5</v>
      </c>
      <c r="V9" s="20">
        <v>3.8</v>
      </c>
      <c r="W9" s="20">
        <v>4</v>
      </c>
      <c r="X9" s="20">
        <v>4</v>
      </c>
      <c r="Y9" s="20">
        <v>3.8</v>
      </c>
      <c r="Z9" s="20">
        <v>4</v>
      </c>
      <c r="AA9" s="20">
        <v>3</v>
      </c>
      <c r="AB9" s="20">
        <v>2</v>
      </c>
      <c r="AC9" s="20">
        <v>4</v>
      </c>
      <c r="AD9" s="20">
        <v>3</v>
      </c>
      <c r="AE9" s="20">
        <v>4</v>
      </c>
      <c r="AF9" s="20">
        <v>5</v>
      </c>
      <c r="AG9" s="20">
        <v>0</v>
      </c>
      <c r="AH9" s="20">
        <v>5.8000000000000007</v>
      </c>
      <c r="AI9" s="20">
        <v>4.8000000000000007</v>
      </c>
      <c r="AJ9" s="20">
        <v>3</v>
      </c>
      <c r="AK9" s="20">
        <v>2.8</v>
      </c>
      <c r="AL9" s="20">
        <v>2</v>
      </c>
      <c r="AM9"/>
      <c r="AN9"/>
      <c r="AO9"/>
      <c r="AP9"/>
    </row>
    <row r="10" spans="1:42" ht="14.1" customHeight="1" x14ac:dyDescent="0.3">
      <c r="A10" s="7" t="s">
        <v>1050</v>
      </c>
      <c r="B10" s="20">
        <v>7.8000000000000007</v>
      </c>
      <c r="C10" s="20">
        <v>6.8000000000000007</v>
      </c>
      <c r="D10" s="20">
        <v>12</v>
      </c>
      <c r="E10" s="20">
        <v>18</v>
      </c>
      <c r="F10" s="20">
        <v>25</v>
      </c>
      <c r="G10" s="20">
        <v>23.9</v>
      </c>
      <c r="H10" s="20">
        <v>25</v>
      </c>
      <c r="I10" s="20">
        <v>23.8</v>
      </c>
      <c r="J10" s="20">
        <v>12.8</v>
      </c>
      <c r="K10" s="20">
        <v>22.9</v>
      </c>
      <c r="L10" s="20">
        <v>25.8</v>
      </c>
      <c r="M10" s="20">
        <v>20</v>
      </c>
      <c r="N10" s="20">
        <v>17.600000000000001</v>
      </c>
      <c r="O10" s="20">
        <v>11</v>
      </c>
      <c r="P10" s="20">
        <v>11.8</v>
      </c>
      <c r="Q10" s="20">
        <v>11.8</v>
      </c>
      <c r="R10" s="20">
        <v>13.4</v>
      </c>
      <c r="S10" s="20">
        <v>13.8</v>
      </c>
      <c r="T10" s="20">
        <v>6.7</v>
      </c>
      <c r="U10" s="20">
        <v>5</v>
      </c>
      <c r="V10" s="20">
        <v>4.8000000000000007</v>
      </c>
      <c r="W10" s="20">
        <v>4.8000000000000007</v>
      </c>
      <c r="X10" s="20">
        <v>7.4</v>
      </c>
      <c r="Y10" s="20">
        <v>7</v>
      </c>
      <c r="Z10" s="20">
        <v>4.8000000000000007</v>
      </c>
      <c r="AA10" s="20">
        <v>3.8</v>
      </c>
      <c r="AB10" s="20">
        <v>4</v>
      </c>
      <c r="AC10" s="20">
        <v>5.8000000000000007</v>
      </c>
      <c r="AD10" s="20">
        <v>7</v>
      </c>
      <c r="AE10" s="20">
        <v>9</v>
      </c>
      <c r="AF10" s="20">
        <v>8</v>
      </c>
      <c r="AG10" s="20">
        <v>2.4</v>
      </c>
      <c r="AH10" s="20">
        <v>9.8000000000000007</v>
      </c>
      <c r="AI10" s="20">
        <v>4</v>
      </c>
      <c r="AJ10" s="20">
        <v>4</v>
      </c>
      <c r="AK10" s="20">
        <v>3</v>
      </c>
      <c r="AL10" s="20">
        <v>3</v>
      </c>
      <c r="AM10"/>
      <c r="AN10"/>
      <c r="AO10"/>
      <c r="AP10"/>
    </row>
    <row r="11" spans="1:42" ht="14.1" customHeight="1" x14ac:dyDescent="0.3">
      <c r="A11" s="7" t="s">
        <v>1126</v>
      </c>
      <c r="B11" s="20">
        <v>7.8000000000000007</v>
      </c>
      <c r="C11" s="20">
        <v>7</v>
      </c>
      <c r="D11" s="20">
        <v>11</v>
      </c>
      <c r="E11" s="20">
        <v>17</v>
      </c>
      <c r="F11" s="20">
        <v>24.9</v>
      </c>
      <c r="G11" s="20">
        <v>21.5</v>
      </c>
      <c r="H11" s="20">
        <v>19.399999999999999</v>
      </c>
      <c r="I11" s="20">
        <v>22</v>
      </c>
      <c r="J11" s="20">
        <v>11.9</v>
      </c>
      <c r="K11" s="20">
        <v>21</v>
      </c>
      <c r="L11" s="20">
        <v>26.4</v>
      </c>
      <c r="M11" s="20">
        <v>21.2</v>
      </c>
      <c r="N11" s="20">
        <v>17.399999999999999</v>
      </c>
      <c r="O11" s="20">
        <v>11.8</v>
      </c>
      <c r="P11" s="20">
        <v>14</v>
      </c>
      <c r="Q11" s="20">
        <v>14</v>
      </c>
      <c r="R11" s="20">
        <v>14</v>
      </c>
      <c r="S11" s="20">
        <v>15.6</v>
      </c>
      <c r="T11" s="20">
        <v>10.9</v>
      </c>
      <c r="U11" s="20">
        <v>8.6</v>
      </c>
      <c r="V11" s="20">
        <v>7.6000000000000014</v>
      </c>
      <c r="W11" s="20">
        <v>5.8000000000000007</v>
      </c>
      <c r="X11" s="20">
        <v>11.8</v>
      </c>
      <c r="Y11" s="20">
        <v>7</v>
      </c>
      <c r="Z11" s="20">
        <v>5.8000000000000007</v>
      </c>
      <c r="AA11" s="20">
        <v>6.8000000000000007</v>
      </c>
      <c r="AB11" s="20">
        <v>6.6000000000000014</v>
      </c>
      <c r="AC11" s="20">
        <v>9</v>
      </c>
      <c r="AD11" s="20">
        <v>8</v>
      </c>
      <c r="AE11" s="20">
        <v>10.8</v>
      </c>
      <c r="AF11" s="20">
        <v>11</v>
      </c>
      <c r="AG11" s="20">
        <v>2.4</v>
      </c>
      <c r="AH11" s="20">
        <v>12</v>
      </c>
      <c r="AI11" s="20">
        <v>6</v>
      </c>
      <c r="AJ11" s="20">
        <v>5</v>
      </c>
      <c r="AK11" s="20">
        <v>4.8000000000000007</v>
      </c>
      <c r="AL11" s="20">
        <v>4.8000000000000007</v>
      </c>
      <c r="AM11"/>
      <c r="AN11"/>
      <c r="AO11"/>
      <c r="AP11"/>
    </row>
    <row r="12" spans="1:42" ht="14.1" customHeight="1" x14ac:dyDescent="0.3">
      <c r="A12" s="7" t="s">
        <v>1127</v>
      </c>
      <c r="B12" s="20">
        <v>6.8000000000000007</v>
      </c>
      <c r="C12" s="20">
        <v>7</v>
      </c>
      <c r="D12" s="20">
        <v>11</v>
      </c>
      <c r="E12" s="20">
        <v>17</v>
      </c>
      <c r="F12" s="20">
        <v>24.9</v>
      </c>
      <c r="G12" s="20">
        <v>21.4</v>
      </c>
      <c r="H12" s="20">
        <v>15.2</v>
      </c>
      <c r="I12" s="20">
        <v>15</v>
      </c>
      <c r="J12" s="20">
        <v>7.8000000000000007</v>
      </c>
      <c r="K12" s="20">
        <v>19.600000000000001</v>
      </c>
      <c r="L12" s="20">
        <v>21.6</v>
      </c>
      <c r="M12" s="20">
        <v>18.8</v>
      </c>
      <c r="N12" s="20">
        <v>17.8</v>
      </c>
      <c r="O12" s="20">
        <v>16.399999999999999</v>
      </c>
      <c r="P12" s="20">
        <v>16.8</v>
      </c>
      <c r="Q12" s="20">
        <v>21.8</v>
      </c>
      <c r="R12" s="20">
        <v>29.8</v>
      </c>
      <c r="S12" s="20">
        <v>28.6</v>
      </c>
      <c r="T12" s="20">
        <v>29.6</v>
      </c>
      <c r="U12" s="20">
        <v>22.3</v>
      </c>
      <c r="V12" s="20">
        <v>14</v>
      </c>
      <c r="W12" s="20">
        <v>15.6</v>
      </c>
      <c r="X12" s="20">
        <v>26</v>
      </c>
      <c r="Y12" s="20">
        <v>15.6</v>
      </c>
      <c r="Z12" s="20">
        <v>10.3</v>
      </c>
      <c r="AA12" s="20">
        <v>17.8</v>
      </c>
      <c r="AB12" s="20">
        <v>30.5</v>
      </c>
      <c r="AC12" s="20">
        <v>24.6</v>
      </c>
      <c r="AD12" s="20">
        <v>10.8</v>
      </c>
      <c r="AE12" s="20">
        <v>18.399999999999999</v>
      </c>
      <c r="AF12" s="20">
        <v>23.8</v>
      </c>
      <c r="AG12" s="20">
        <v>4</v>
      </c>
      <c r="AH12" s="20">
        <v>14.8</v>
      </c>
      <c r="AI12" s="20">
        <v>6</v>
      </c>
      <c r="AJ12" s="20">
        <v>5</v>
      </c>
      <c r="AK12" s="20">
        <v>5</v>
      </c>
      <c r="AL12" s="20">
        <v>5</v>
      </c>
      <c r="AM12"/>
      <c r="AN12"/>
      <c r="AO12"/>
      <c r="AP12"/>
    </row>
    <row r="13" spans="1:42" ht="14.1" customHeight="1" x14ac:dyDescent="0.3">
      <c r="A13" s="7" t="s">
        <v>1128</v>
      </c>
      <c r="B13" s="20">
        <v>5.8000000000000007</v>
      </c>
      <c r="C13" s="20">
        <v>6.8000000000000007</v>
      </c>
      <c r="D13" s="20">
        <v>11</v>
      </c>
      <c r="E13" s="20">
        <v>17</v>
      </c>
      <c r="F13" s="20">
        <v>24.9</v>
      </c>
      <c r="G13" s="20">
        <v>21.4</v>
      </c>
      <c r="H13" s="20">
        <v>15.4</v>
      </c>
      <c r="I13" s="20">
        <v>15.5</v>
      </c>
      <c r="J13" s="20">
        <v>7.8000000000000007</v>
      </c>
      <c r="K13" s="20">
        <v>19.600000000000001</v>
      </c>
      <c r="L13" s="20">
        <v>21.6</v>
      </c>
      <c r="M13" s="20">
        <v>18.8</v>
      </c>
      <c r="N13" s="20">
        <v>18.8</v>
      </c>
      <c r="O13" s="20">
        <v>17.8</v>
      </c>
      <c r="P13" s="20">
        <v>17.8</v>
      </c>
      <c r="Q13" s="20">
        <v>23.6</v>
      </c>
      <c r="R13" s="20">
        <v>31</v>
      </c>
      <c r="S13" s="20">
        <v>31.8</v>
      </c>
      <c r="T13" s="20">
        <v>40.200000000000003</v>
      </c>
      <c r="U13" s="20">
        <v>23.5</v>
      </c>
      <c r="V13" s="20">
        <v>14.8</v>
      </c>
      <c r="W13" s="20">
        <v>19</v>
      </c>
      <c r="X13" s="20">
        <v>33.4</v>
      </c>
      <c r="Y13" s="20">
        <v>17.8</v>
      </c>
      <c r="Z13" s="20">
        <v>14</v>
      </c>
      <c r="AA13" s="20">
        <v>19.8</v>
      </c>
      <c r="AB13" s="20">
        <v>32.5</v>
      </c>
      <c r="AC13" s="20">
        <v>25.8</v>
      </c>
      <c r="AD13" s="20">
        <v>13.8</v>
      </c>
      <c r="AE13" s="20">
        <v>20.6</v>
      </c>
      <c r="AF13" s="20">
        <v>27</v>
      </c>
      <c r="AG13" s="20">
        <v>4.8000000000000007</v>
      </c>
      <c r="AH13" s="20">
        <v>15</v>
      </c>
      <c r="AI13" s="20">
        <v>6.7</v>
      </c>
      <c r="AJ13" s="20">
        <v>6.8000000000000007</v>
      </c>
      <c r="AK13" s="20">
        <v>5</v>
      </c>
      <c r="AL13" s="20">
        <v>5</v>
      </c>
      <c r="AM13"/>
      <c r="AN13"/>
      <c r="AO13"/>
      <c r="AP13"/>
    </row>
    <row r="14" spans="1:42" ht="14.1" customHeight="1" x14ac:dyDescent="0.3">
      <c r="A14" s="7" t="s">
        <v>905</v>
      </c>
      <c r="B14" s="20">
        <v>5.8000000000000007</v>
      </c>
      <c r="C14" s="20">
        <v>6.8000000000000007</v>
      </c>
      <c r="D14" s="20">
        <v>10</v>
      </c>
      <c r="E14" s="20">
        <v>17</v>
      </c>
      <c r="F14" s="20">
        <v>24.8</v>
      </c>
      <c r="G14" s="20">
        <v>21.4</v>
      </c>
      <c r="H14" s="20">
        <v>15.4</v>
      </c>
      <c r="I14" s="20">
        <v>15.4</v>
      </c>
      <c r="J14" s="20">
        <v>7.8000000000000007</v>
      </c>
      <c r="K14" s="20">
        <v>18.600000000000001</v>
      </c>
      <c r="L14" s="20">
        <v>21</v>
      </c>
      <c r="M14" s="20">
        <v>19</v>
      </c>
      <c r="N14" s="20">
        <v>18.600000000000001</v>
      </c>
      <c r="O14" s="20">
        <v>18.600000000000001</v>
      </c>
      <c r="P14" s="20">
        <v>18</v>
      </c>
      <c r="Q14" s="20">
        <v>23.6</v>
      </c>
      <c r="R14" s="20">
        <v>31.8</v>
      </c>
      <c r="S14" s="20">
        <v>30.8</v>
      </c>
      <c r="T14" s="20">
        <v>39.400000000000013</v>
      </c>
      <c r="U14" s="20">
        <v>25</v>
      </c>
      <c r="V14" s="20">
        <v>15</v>
      </c>
      <c r="W14" s="20">
        <v>21</v>
      </c>
      <c r="X14" s="20">
        <v>38</v>
      </c>
      <c r="Y14" s="20">
        <v>21.8</v>
      </c>
      <c r="Z14" s="20">
        <v>18.399999999999999</v>
      </c>
      <c r="AA14" s="20">
        <v>24.6</v>
      </c>
      <c r="AB14" s="20">
        <v>39.6</v>
      </c>
      <c r="AC14" s="20">
        <v>27</v>
      </c>
      <c r="AD14" s="20">
        <v>17.7</v>
      </c>
      <c r="AE14" s="20">
        <v>21.8</v>
      </c>
      <c r="AF14" s="20">
        <v>28.8</v>
      </c>
      <c r="AG14" s="20">
        <v>5.6000000000000014</v>
      </c>
      <c r="AH14" s="20">
        <v>17</v>
      </c>
      <c r="AI14" s="20">
        <v>7</v>
      </c>
      <c r="AJ14" s="20">
        <v>8.6</v>
      </c>
      <c r="AK14" s="20">
        <v>5</v>
      </c>
      <c r="AL14" s="20">
        <v>4</v>
      </c>
      <c r="AM14"/>
      <c r="AN14"/>
      <c r="AO14"/>
      <c r="AP14"/>
    </row>
    <row r="15" spans="1:42" ht="14.1" customHeight="1" x14ac:dyDescent="0.3">
      <c r="A15" s="7" t="s">
        <v>903</v>
      </c>
      <c r="B15" s="20">
        <v>8.8000000000000007</v>
      </c>
      <c r="C15" s="20">
        <v>7</v>
      </c>
      <c r="D15" s="20">
        <v>11</v>
      </c>
      <c r="E15" s="20">
        <v>19</v>
      </c>
      <c r="F15" s="20">
        <v>25</v>
      </c>
      <c r="G15" s="20">
        <v>23.4</v>
      </c>
      <c r="H15" s="20">
        <v>16.899999999999999</v>
      </c>
      <c r="I15" s="20">
        <v>16.8</v>
      </c>
      <c r="J15" s="20">
        <v>9</v>
      </c>
      <c r="K15" s="20">
        <v>19</v>
      </c>
      <c r="L15" s="20">
        <v>21.6</v>
      </c>
      <c r="M15" s="20">
        <v>20</v>
      </c>
      <c r="N15" s="20">
        <v>18.8</v>
      </c>
      <c r="O15" s="20">
        <v>18.8</v>
      </c>
      <c r="P15" s="20">
        <v>19</v>
      </c>
      <c r="Q15" s="20">
        <v>24.6</v>
      </c>
      <c r="R15" s="20">
        <v>33</v>
      </c>
      <c r="S15" s="20">
        <v>30.8</v>
      </c>
      <c r="T15" s="20">
        <v>39.400000000000013</v>
      </c>
      <c r="U15" s="20">
        <v>26.6</v>
      </c>
      <c r="V15" s="20">
        <v>17.8</v>
      </c>
      <c r="W15" s="20">
        <v>21</v>
      </c>
      <c r="X15" s="20">
        <v>39</v>
      </c>
      <c r="Y15" s="20">
        <v>24.8</v>
      </c>
      <c r="Z15" s="20">
        <v>19.8</v>
      </c>
      <c r="AA15" s="20">
        <v>23.8</v>
      </c>
      <c r="AB15" s="20">
        <v>41.400000000000013</v>
      </c>
      <c r="AC15" s="20">
        <v>26.8</v>
      </c>
      <c r="AD15" s="20">
        <v>18</v>
      </c>
      <c r="AE15" s="20">
        <v>21.6</v>
      </c>
      <c r="AF15" s="20">
        <v>32</v>
      </c>
      <c r="AG15" s="20">
        <v>5.6000000000000014</v>
      </c>
      <c r="AH15" s="20">
        <v>17</v>
      </c>
      <c r="AI15" s="20">
        <v>7</v>
      </c>
      <c r="AJ15" s="20">
        <v>8.8000000000000007</v>
      </c>
      <c r="AK15" s="20">
        <v>5</v>
      </c>
      <c r="AL15" s="20">
        <v>5.8000000000000007</v>
      </c>
    </row>
    <row r="16" spans="1:42" ht="14.1" customHeight="1" x14ac:dyDescent="0.3">
      <c r="A16" s="7" t="s">
        <v>1129</v>
      </c>
      <c r="B16" s="20">
        <v>8.8000000000000007</v>
      </c>
      <c r="C16" s="20">
        <v>7</v>
      </c>
      <c r="D16" s="20">
        <v>11</v>
      </c>
      <c r="E16" s="20">
        <v>18.8</v>
      </c>
      <c r="F16" s="20">
        <v>26</v>
      </c>
      <c r="G16" s="20">
        <v>25.2</v>
      </c>
      <c r="H16" s="20">
        <v>16.899999999999999</v>
      </c>
      <c r="I16" s="20">
        <v>16.8</v>
      </c>
      <c r="J16" s="20">
        <v>9</v>
      </c>
      <c r="K16" s="20">
        <v>19.899999999999999</v>
      </c>
      <c r="L16" s="20">
        <v>23.7</v>
      </c>
      <c r="M16" s="20">
        <v>20</v>
      </c>
      <c r="N16" s="20">
        <v>18.8</v>
      </c>
      <c r="O16" s="20">
        <v>19</v>
      </c>
      <c r="P16" s="20">
        <v>19.8</v>
      </c>
      <c r="Q16" s="20">
        <v>25.8</v>
      </c>
      <c r="R16" s="20">
        <v>32.799999999999997</v>
      </c>
      <c r="S16" s="20">
        <v>33.4</v>
      </c>
      <c r="T16" s="20">
        <v>41</v>
      </c>
      <c r="U16" s="20">
        <v>26.7</v>
      </c>
      <c r="V16" s="20">
        <v>17</v>
      </c>
      <c r="W16" s="20">
        <v>21.8</v>
      </c>
      <c r="X16" s="20">
        <v>39</v>
      </c>
      <c r="Y16" s="20">
        <v>24.8</v>
      </c>
      <c r="Z16" s="20">
        <v>19.8</v>
      </c>
      <c r="AA16" s="20">
        <v>23.6</v>
      </c>
      <c r="AB16" s="20">
        <v>41.400000000000013</v>
      </c>
      <c r="AC16" s="20">
        <v>26.8</v>
      </c>
      <c r="AD16" s="20">
        <v>18.8</v>
      </c>
      <c r="AE16" s="20">
        <v>21.6</v>
      </c>
      <c r="AF16" s="20">
        <v>31.2</v>
      </c>
      <c r="AG16" s="20">
        <v>5.6000000000000014</v>
      </c>
      <c r="AH16" s="20">
        <v>17</v>
      </c>
      <c r="AI16" s="20">
        <v>7</v>
      </c>
      <c r="AJ16" s="20">
        <v>8.8000000000000007</v>
      </c>
      <c r="AK16" s="20">
        <v>5</v>
      </c>
      <c r="AL16" s="20">
        <v>5.8000000000000007</v>
      </c>
    </row>
    <row r="17" spans="1:38" ht="14.1" customHeight="1" x14ac:dyDescent="0.3">
      <c r="A17" s="7" t="s">
        <v>325</v>
      </c>
      <c r="B17" s="20">
        <v>0</v>
      </c>
      <c r="C17" s="20">
        <v>1</v>
      </c>
      <c r="D17" s="20">
        <v>0</v>
      </c>
      <c r="E17" s="20">
        <v>0</v>
      </c>
      <c r="F17" s="20">
        <v>0</v>
      </c>
      <c r="G17" s="20">
        <v>0</v>
      </c>
      <c r="H17" s="20">
        <v>0</v>
      </c>
      <c r="I17" s="20">
        <v>0</v>
      </c>
      <c r="J17" s="20">
        <v>0</v>
      </c>
      <c r="K17" s="20">
        <v>0</v>
      </c>
      <c r="L17" s="20">
        <v>6.6000000000000014</v>
      </c>
      <c r="M17" s="20">
        <v>7.6000000000000014</v>
      </c>
      <c r="N17" s="20">
        <v>0</v>
      </c>
      <c r="O17" s="20">
        <v>1.8</v>
      </c>
      <c r="P17" s="20">
        <v>2</v>
      </c>
      <c r="Q17" s="20">
        <v>4.8000000000000007</v>
      </c>
      <c r="R17" s="20">
        <v>2</v>
      </c>
      <c r="S17" s="20">
        <v>5</v>
      </c>
      <c r="T17" s="20">
        <v>1</v>
      </c>
      <c r="U17" s="20">
        <v>1</v>
      </c>
      <c r="V17" s="20">
        <v>1.8</v>
      </c>
      <c r="W17" s="20">
        <v>1</v>
      </c>
      <c r="X17" s="20">
        <v>0</v>
      </c>
      <c r="Y17" s="20">
        <v>0</v>
      </c>
      <c r="Z17" s="20">
        <v>0</v>
      </c>
      <c r="AA17" s="20">
        <v>0</v>
      </c>
      <c r="AB17" s="20">
        <v>0</v>
      </c>
      <c r="AC17" s="20">
        <v>0</v>
      </c>
      <c r="AD17" s="20">
        <v>0</v>
      </c>
      <c r="AE17" s="20">
        <v>0</v>
      </c>
      <c r="AF17" s="20">
        <v>0</v>
      </c>
      <c r="AG17" s="20">
        <v>0</v>
      </c>
      <c r="AH17" s="20">
        <v>0</v>
      </c>
      <c r="AI17" s="20">
        <v>0</v>
      </c>
      <c r="AJ17" s="20">
        <v>0</v>
      </c>
      <c r="AK17" s="20">
        <v>0</v>
      </c>
      <c r="AL17" s="20">
        <v>0</v>
      </c>
    </row>
    <row r="18" spans="1:38" ht="14.1" customHeight="1" x14ac:dyDescent="0.3">
      <c r="A18" s="21" t="s">
        <v>116</v>
      </c>
      <c r="B18" s="22">
        <f>MAX(B8:B17)</f>
        <v>8.8000000000000007</v>
      </c>
      <c r="C18" s="22">
        <f t="shared" ref="C18:AL18" si="0">MAX(C8:C17)</f>
        <v>7</v>
      </c>
      <c r="D18" s="22">
        <f t="shared" si="0"/>
        <v>12.8</v>
      </c>
      <c r="E18" s="22">
        <f t="shared" si="0"/>
        <v>19.600000000000001</v>
      </c>
      <c r="F18" s="22">
        <f t="shared" si="0"/>
        <v>46.400000000000013</v>
      </c>
      <c r="G18" s="22">
        <f t="shared" si="0"/>
        <v>35.799999999999997</v>
      </c>
      <c r="H18" s="22">
        <f t="shared" si="0"/>
        <v>40.799999999999997</v>
      </c>
      <c r="I18" s="22">
        <f t="shared" si="0"/>
        <v>25</v>
      </c>
      <c r="J18" s="22">
        <f t="shared" si="0"/>
        <v>14.4</v>
      </c>
      <c r="K18" s="22">
        <f t="shared" si="0"/>
        <v>22.9</v>
      </c>
      <c r="L18" s="22">
        <f t="shared" si="0"/>
        <v>28.2</v>
      </c>
      <c r="M18" s="22">
        <f t="shared" si="0"/>
        <v>22.6</v>
      </c>
      <c r="N18" s="22">
        <f t="shared" si="0"/>
        <v>18.8</v>
      </c>
      <c r="O18" s="22">
        <f t="shared" si="0"/>
        <v>19</v>
      </c>
      <c r="P18" s="22">
        <f t="shared" si="0"/>
        <v>19.8</v>
      </c>
      <c r="Q18" s="22">
        <f t="shared" si="0"/>
        <v>25.8</v>
      </c>
      <c r="R18" s="22">
        <f t="shared" si="0"/>
        <v>33</v>
      </c>
      <c r="S18" s="22">
        <f t="shared" si="0"/>
        <v>33.4</v>
      </c>
      <c r="T18" s="22">
        <f t="shared" si="0"/>
        <v>41</v>
      </c>
      <c r="U18" s="22">
        <f t="shared" si="0"/>
        <v>26.7</v>
      </c>
      <c r="V18" s="22">
        <f t="shared" si="0"/>
        <v>17.8</v>
      </c>
      <c r="W18" s="22">
        <f t="shared" si="0"/>
        <v>21.8</v>
      </c>
      <c r="X18" s="22">
        <f t="shared" si="0"/>
        <v>39</v>
      </c>
      <c r="Y18" s="22">
        <f t="shared" si="0"/>
        <v>24.8</v>
      </c>
      <c r="Z18" s="22">
        <f t="shared" si="0"/>
        <v>19.8</v>
      </c>
      <c r="AA18" s="22">
        <f t="shared" si="0"/>
        <v>24.6</v>
      </c>
      <c r="AB18" s="22">
        <f t="shared" si="0"/>
        <v>41.400000000000013</v>
      </c>
      <c r="AC18" s="22">
        <f t="shared" si="0"/>
        <v>27</v>
      </c>
      <c r="AD18" s="22">
        <f t="shared" si="0"/>
        <v>18.8</v>
      </c>
      <c r="AE18" s="22">
        <f t="shared" si="0"/>
        <v>21.8</v>
      </c>
      <c r="AF18" s="22">
        <f t="shared" si="0"/>
        <v>32</v>
      </c>
      <c r="AG18" s="22">
        <f t="shared" si="0"/>
        <v>5.6000000000000014</v>
      </c>
      <c r="AH18" s="22">
        <f t="shared" si="0"/>
        <v>17</v>
      </c>
      <c r="AI18" s="22">
        <f t="shared" si="0"/>
        <v>7</v>
      </c>
      <c r="AJ18" s="22">
        <f t="shared" si="0"/>
        <v>8.8000000000000007</v>
      </c>
      <c r="AK18" s="22">
        <f t="shared" si="0"/>
        <v>5</v>
      </c>
      <c r="AL18" s="22">
        <f t="shared" si="0"/>
        <v>5.8000000000000007</v>
      </c>
    </row>
    <row r="19" spans="1:38" ht="14.1" customHeight="1" x14ac:dyDescent="0.3">
      <c r="A19" s="21" t="s">
        <v>117</v>
      </c>
      <c r="B19" s="23">
        <f>HOUR(B6)</f>
        <v>6</v>
      </c>
      <c r="C19" s="23">
        <f t="shared" ref="C19:AL19" si="1">HOUR(C6)</f>
        <v>6</v>
      </c>
      <c r="D19" s="23">
        <f t="shared" si="1"/>
        <v>7</v>
      </c>
      <c r="E19" s="23">
        <f t="shared" si="1"/>
        <v>7</v>
      </c>
      <c r="F19" s="23">
        <f t="shared" si="1"/>
        <v>7</v>
      </c>
      <c r="G19" s="23">
        <f t="shared" si="1"/>
        <v>7</v>
      </c>
      <c r="H19" s="23">
        <f t="shared" si="1"/>
        <v>8</v>
      </c>
      <c r="I19" s="23">
        <f t="shared" si="1"/>
        <v>8</v>
      </c>
      <c r="J19" s="23">
        <f t="shared" si="1"/>
        <v>8</v>
      </c>
      <c r="K19" s="23">
        <f t="shared" si="1"/>
        <v>8</v>
      </c>
      <c r="L19" s="23">
        <f t="shared" si="1"/>
        <v>9</v>
      </c>
      <c r="M19" s="23">
        <f t="shared" si="1"/>
        <v>9</v>
      </c>
      <c r="N19" s="23">
        <f t="shared" si="1"/>
        <v>10</v>
      </c>
      <c r="O19" s="23">
        <f t="shared" si="1"/>
        <v>10</v>
      </c>
      <c r="P19" s="23">
        <f t="shared" si="1"/>
        <v>11</v>
      </c>
      <c r="Q19" s="23">
        <f t="shared" si="1"/>
        <v>11</v>
      </c>
      <c r="R19" s="23">
        <f t="shared" si="1"/>
        <v>12</v>
      </c>
      <c r="S19" s="23">
        <f t="shared" si="1"/>
        <v>12</v>
      </c>
      <c r="T19" s="23">
        <f t="shared" si="1"/>
        <v>13</v>
      </c>
      <c r="U19" s="23">
        <f t="shared" si="1"/>
        <v>13</v>
      </c>
      <c r="V19" s="23">
        <f t="shared" si="1"/>
        <v>14</v>
      </c>
      <c r="W19" s="23">
        <f t="shared" si="1"/>
        <v>14</v>
      </c>
      <c r="X19" s="23">
        <f t="shared" si="1"/>
        <v>14</v>
      </c>
      <c r="Y19" s="23">
        <f t="shared" si="1"/>
        <v>14</v>
      </c>
      <c r="Z19" s="23">
        <f t="shared" si="1"/>
        <v>15</v>
      </c>
      <c r="AA19" s="23">
        <f t="shared" si="1"/>
        <v>15</v>
      </c>
      <c r="AB19" s="23">
        <f t="shared" si="1"/>
        <v>15</v>
      </c>
      <c r="AC19" s="23">
        <f t="shared" si="1"/>
        <v>15</v>
      </c>
      <c r="AD19" s="23">
        <f t="shared" si="1"/>
        <v>16</v>
      </c>
      <c r="AE19" s="23">
        <f t="shared" si="1"/>
        <v>16</v>
      </c>
      <c r="AF19" s="23">
        <f t="shared" si="1"/>
        <v>16</v>
      </c>
      <c r="AG19" s="23">
        <f t="shared" si="1"/>
        <v>16</v>
      </c>
      <c r="AH19" s="23">
        <f t="shared" si="1"/>
        <v>17</v>
      </c>
      <c r="AI19" s="23">
        <f t="shared" si="1"/>
        <v>17</v>
      </c>
      <c r="AJ19" s="23">
        <f t="shared" si="1"/>
        <v>17</v>
      </c>
      <c r="AK19" s="23">
        <f t="shared" si="1"/>
        <v>18</v>
      </c>
      <c r="AL19" s="23">
        <f t="shared" si="1"/>
        <v>18</v>
      </c>
    </row>
    <row r="20" spans="1:38" ht="14.1" customHeight="1" thickBot="1" x14ac:dyDescent="0.35">
      <c r="A20" s="21"/>
      <c r="B20" s="23"/>
      <c r="C20" s="23"/>
      <c r="D20" s="23"/>
      <c r="E20" s="23"/>
      <c r="F20" s="23"/>
      <c r="G20" s="23"/>
      <c r="H20" s="23"/>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c r="AK20"/>
      <c r="AL20"/>
    </row>
    <row r="21" spans="1:38" ht="14.1" customHeight="1" x14ac:dyDescent="0.3">
      <c r="A21" s="4"/>
      <c r="B21" s="4"/>
      <c r="C21" s="4"/>
      <c r="D21" s="4"/>
      <c r="E21" s="219"/>
      <c r="F21" s="4"/>
      <c r="G21" s="219"/>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c r="AK21"/>
      <c r="AL21"/>
    </row>
    <row r="22" spans="1:38" ht="14.1" customHeight="1" x14ac:dyDescent="0.3">
      <c r="A22" s="15" t="s">
        <v>1253</v>
      </c>
      <c r="B22" s="13"/>
      <c r="C22" s="13"/>
      <c r="D22" s="13"/>
      <c r="E22" s="220"/>
      <c r="F22" s="13"/>
      <c r="G22" s="220"/>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c r="AK22"/>
      <c r="AL22"/>
    </row>
    <row r="23" spans="1:38" ht="14.1" customHeight="1" x14ac:dyDescent="0.3">
      <c r="A23" s="16" t="s">
        <v>82</v>
      </c>
      <c r="B23" s="16">
        <v>2</v>
      </c>
      <c r="C23" s="16">
        <v>4</v>
      </c>
      <c r="D23" s="94">
        <v>6</v>
      </c>
      <c r="E23" s="221">
        <v>8</v>
      </c>
      <c r="F23" s="96">
        <v>10</v>
      </c>
      <c r="G23" s="221">
        <v>12</v>
      </c>
      <c r="H23" s="95">
        <v>14</v>
      </c>
      <c r="I23" s="16">
        <v>16</v>
      </c>
      <c r="J23" s="16">
        <v>18</v>
      </c>
      <c r="K23" s="16">
        <v>20</v>
      </c>
      <c r="L23" s="16">
        <v>22</v>
      </c>
      <c r="M23" s="16">
        <v>24</v>
      </c>
      <c r="N23" s="16">
        <v>26</v>
      </c>
      <c r="O23" s="16">
        <v>28</v>
      </c>
      <c r="P23" s="16">
        <v>30</v>
      </c>
      <c r="Q23" s="16">
        <v>32</v>
      </c>
      <c r="R23" s="16">
        <v>34</v>
      </c>
      <c r="S23" s="16">
        <v>36</v>
      </c>
      <c r="T23" s="16">
        <v>38</v>
      </c>
      <c r="U23" s="16">
        <v>40</v>
      </c>
      <c r="V23" s="16">
        <v>42</v>
      </c>
      <c r="W23" s="16">
        <v>44</v>
      </c>
      <c r="X23" s="16">
        <v>46</v>
      </c>
      <c r="Y23" s="16">
        <v>48</v>
      </c>
      <c r="Z23" s="16">
        <v>50</v>
      </c>
      <c r="AA23" s="16">
        <v>52</v>
      </c>
      <c r="AB23" s="16">
        <v>54</v>
      </c>
      <c r="AC23" s="16">
        <v>56</v>
      </c>
      <c r="AD23" s="16">
        <v>58</v>
      </c>
      <c r="AE23" s="16">
        <v>60</v>
      </c>
      <c r="AF23" s="16">
        <v>62</v>
      </c>
      <c r="AG23" s="16">
        <v>64</v>
      </c>
      <c r="AH23" s="16">
        <v>66</v>
      </c>
      <c r="AI23" s="16">
        <v>68</v>
      </c>
      <c r="AJ23"/>
      <c r="AK23"/>
      <c r="AL23"/>
    </row>
    <row r="24" spans="1:38" ht="14.1" customHeight="1" x14ac:dyDescent="0.3">
      <c r="A24" s="18" t="s">
        <v>83</v>
      </c>
      <c r="B24" s="18">
        <v>0.30416666666666664</v>
      </c>
      <c r="C24" s="18">
        <v>0.32500000000000001</v>
      </c>
      <c r="D24" s="97">
        <v>0.3354166666666667</v>
      </c>
      <c r="E24" s="222">
        <v>0.34583333333333338</v>
      </c>
      <c r="F24" s="223">
        <v>0.35625000000000001</v>
      </c>
      <c r="G24" s="222">
        <v>0.3666666666666667</v>
      </c>
      <c r="H24" s="211">
        <v>0.38263888888888892</v>
      </c>
      <c r="I24" s="18">
        <v>0.40347222222222223</v>
      </c>
      <c r="J24" s="18">
        <v>0.42430555555555555</v>
      </c>
      <c r="K24" s="18">
        <v>0.44513888888888892</v>
      </c>
      <c r="L24" s="18">
        <v>0.46597222222222223</v>
      </c>
      <c r="M24" s="18">
        <v>0.48680555555555555</v>
      </c>
      <c r="N24" s="18">
        <v>0.50763888888888886</v>
      </c>
      <c r="O24" s="18">
        <v>0.52847222222222223</v>
      </c>
      <c r="P24" s="18">
        <v>0.5493055555555556</v>
      </c>
      <c r="Q24" s="18">
        <v>0.55972222222222223</v>
      </c>
      <c r="R24" s="18">
        <v>0.57013888888888886</v>
      </c>
      <c r="S24" s="18">
        <v>0.5805555555555556</v>
      </c>
      <c r="T24" s="18">
        <v>0.59097222222222223</v>
      </c>
      <c r="U24" s="18">
        <v>0.60138888888888886</v>
      </c>
      <c r="V24" s="18">
        <v>0.6118055555555556</v>
      </c>
      <c r="W24" s="18">
        <v>0.62222222222222223</v>
      </c>
      <c r="X24" s="18">
        <v>0.62916666666666665</v>
      </c>
      <c r="Y24" s="18">
        <v>0.63958333333333328</v>
      </c>
      <c r="Z24" s="18">
        <v>0.65</v>
      </c>
      <c r="AA24" s="18">
        <v>0.66041666666666665</v>
      </c>
      <c r="AB24" s="18">
        <v>0.67083333333333339</v>
      </c>
      <c r="AC24" s="18">
        <v>0.68125000000000002</v>
      </c>
      <c r="AD24" s="18">
        <v>0.69166666666666676</v>
      </c>
      <c r="AE24" s="18">
        <v>0.70208333333333339</v>
      </c>
      <c r="AF24" s="18">
        <v>0.71250000000000002</v>
      </c>
      <c r="AG24" s="18">
        <v>0.7270833333333333</v>
      </c>
      <c r="AH24" s="18">
        <v>0.73749999999999993</v>
      </c>
      <c r="AI24" s="18">
        <v>0.7583333333333333</v>
      </c>
      <c r="AJ24"/>
      <c r="AK24"/>
      <c r="AL24"/>
    </row>
    <row r="25" spans="1:38" ht="14.1" customHeight="1" x14ac:dyDescent="0.3">
      <c r="A25"/>
      <c r="B25"/>
      <c r="C25"/>
      <c r="D25"/>
      <c r="E25" s="121"/>
      <c r="F25"/>
      <c r="G25" s="121"/>
      <c r="H25"/>
      <c r="I25"/>
      <c r="J25"/>
      <c r="K25"/>
      <c r="L25"/>
      <c r="M25"/>
      <c r="N25"/>
      <c r="O25"/>
      <c r="P25"/>
      <c r="Q25"/>
      <c r="R25"/>
      <c r="S25"/>
      <c r="T25"/>
      <c r="U25"/>
      <c r="V25"/>
      <c r="W25"/>
      <c r="X25"/>
      <c r="Y25"/>
      <c r="Z25"/>
      <c r="AA25"/>
      <c r="AB25"/>
      <c r="AC25"/>
      <c r="AD25"/>
      <c r="AE25"/>
      <c r="AF25"/>
      <c r="AG25"/>
      <c r="AH25"/>
      <c r="AI25"/>
      <c r="AJ25"/>
      <c r="AK25"/>
      <c r="AL25"/>
    </row>
    <row r="26" spans="1:38" ht="14.1" customHeight="1" x14ac:dyDescent="0.3">
      <c r="A26" s="7" t="s">
        <v>325</v>
      </c>
      <c r="B26" s="20">
        <v>8.8000000000000007</v>
      </c>
      <c r="C26" s="20">
        <v>17.8</v>
      </c>
      <c r="D26" s="23">
        <v>29.2</v>
      </c>
      <c r="E26" s="122">
        <v>40.200000000000003</v>
      </c>
      <c r="F26" s="23">
        <v>67</v>
      </c>
      <c r="G26" s="122">
        <v>41.6</v>
      </c>
      <c r="H26" s="20">
        <v>26.6</v>
      </c>
      <c r="I26" s="20">
        <v>56.2</v>
      </c>
      <c r="J26" s="20">
        <v>24.8</v>
      </c>
      <c r="K26" s="20">
        <v>25</v>
      </c>
      <c r="L26" s="20">
        <v>17.8</v>
      </c>
      <c r="M26" s="20">
        <v>20.8</v>
      </c>
      <c r="N26" s="20">
        <v>18</v>
      </c>
      <c r="O26" s="20">
        <v>18</v>
      </c>
      <c r="P26" s="20">
        <v>19.600000000000001</v>
      </c>
      <c r="Q26" s="20">
        <v>17</v>
      </c>
      <c r="R26" s="20">
        <v>10.6</v>
      </c>
      <c r="S26" s="20">
        <v>11</v>
      </c>
      <c r="T26" s="20">
        <v>14</v>
      </c>
      <c r="U26" s="20">
        <v>18.8</v>
      </c>
      <c r="V26" s="20">
        <v>18</v>
      </c>
      <c r="W26" s="20">
        <v>20</v>
      </c>
      <c r="X26" s="20">
        <v>19.8</v>
      </c>
      <c r="Y26" s="20">
        <v>16.600000000000001</v>
      </c>
      <c r="Z26" s="20">
        <v>19.2</v>
      </c>
      <c r="AA26" s="20">
        <v>20.8</v>
      </c>
      <c r="AB26" s="20">
        <v>9.6000000000000014</v>
      </c>
      <c r="AC26" s="20">
        <v>18.8</v>
      </c>
      <c r="AD26" s="20">
        <v>17.8</v>
      </c>
      <c r="AE26" s="20">
        <v>14.8</v>
      </c>
      <c r="AF26" s="20">
        <v>19.8</v>
      </c>
      <c r="AG26" s="20">
        <v>19.8</v>
      </c>
      <c r="AH26" s="20">
        <v>14</v>
      </c>
      <c r="AI26" s="20">
        <v>13.7</v>
      </c>
      <c r="AJ26"/>
      <c r="AK26"/>
      <c r="AL26"/>
    </row>
    <row r="27" spans="1:38" ht="14.1" customHeight="1" x14ac:dyDescent="0.3">
      <c r="A27" s="7" t="s">
        <v>1129</v>
      </c>
      <c r="B27" s="20">
        <v>8</v>
      </c>
      <c r="C27" s="20">
        <v>18.600000000000001</v>
      </c>
      <c r="D27" s="23">
        <v>29.2</v>
      </c>
      <c r="E27" s="122">
        <v>40.200000000000003</v>
      </c>
      <c r="F27" s="23">
        <v>63.8</v>
      </c>
      <c r="G27" s="122">
        <v>41</v>
      </c>
      <c r="H27" s="20">
        <v>26.2</v>
      </c>
      <c r="I27" s="20">
        <v>55.400000000000013</v>
      </c>
      <c r="J27" s="20">
        <v>25.6</v>
      </c>
      <c r="K27" s="20">
        <v>24.8</v>
      </c>
      <c r="L27" s="20">
        <v>16.8</v>
      </c>
      <c r="M27" s="20">
        <v>18.8</v>
      </c>
      <c r="N27" s="20">
        <v>17.8</v>
      </c>
      <c r="O27" s="20">
        <v>16</v>
      </c>
      <c r="P27" s="20">
        <v>18.600000000000001</v>
      </c>
      <c r="Q27" s="20">
        <v>15.8</v>
      </c>
      <c r="R27" s="20">
        <v>9.8000000000000007</v>
      </c>
      <c r="S27" s="20">
        <v>11</v>
      </c>
      <c r="T27" s="20">
        <v>13.8</v>
      </c>
      <c r="U27" s="20">
        <v>16.8</v>
      </c>
      <c r="V27" s="20">
        <v>17.8</v>
      </c>
      <c r="W27" s="20">
        <v>19.8</v>
      </c>
      <c r="X27" s="20">
        <v>17.8</v>
      </c>
      <c r="Y27" s="20">
        <v>15.8</v>
      </c>
      <c r="Z27" s="20">
        <v>18.399999999999999</v>
      </c>
      <c r="AA27" s="20">
        <v>18.8</v>
      </c>
      <c r="AB27" s="20">
        <v>9.6000000000000014</v>
      </c>
      <c r="AC27" s="20">
        <v>17.8</v>
      </c>
      <c r="AD27" s="20">
        <v>17.8</v>
      </c>
      <c r="AE27" s="20">
        <v>13</v>
      </c>
      <c r="AF27" s="20">
        <v>17.7</v>
      </c>
      <c r="AG27" s="20">
        <v>18.8</v>
      </c>
      <c r="AH27" s="20">
        <v>13.8</v>
      </c>
      <c r="AI27" s="20">
        <v>10.8</v>
      </c>
      <c r="AJ27"/>
      <c r="AK27"/>
      <c r="AL27"/>
    </row>
    <row r="28" spans="1:38" ht="14.1" customHeight="1" x14ac:dyDescent="0.3">
      <c r="A28" s="7" t="s">
        <v>903</v>
      </c>
      <c r="B28" s="20">
        <v>9</v>
      </c>
      <c r="C28" s="20">
        <v>18.8</v>
      </c>
      <c r="D28" s="23">
        <v>28.4</v>
      </c>
      <c r="E28" s="122">
        <v>40.200000000000003</v>
      </c>
      <c r="F28" s="23">
        <v>62.8</v>
      </c>
      <c r="G28" s="122">
        <v>40.200000000000003</v>
      </c>
      <c r="H28" s="20">
        <v>27.2</v>
      </c>
      <c r="I28" s="20">
        <v>55.1</v>
      </c>
      <c r="J28" s="20">
        <v>23</v>
      </c>
      <c r="K28" s="20">
        <v>23.8</v>
      </c>
      <c r="L28" s="20">
        <v>16</v>
      </c>
      <c r="M28" s="20">
        <v>17</v>
      </c>
      <c r="N28" s="20">
        <v>17.7</v>
      </c>
      <c r="O28" s="20">
        <v>17.399999999999999</v>
      </c>
      <c r="P28" s="20">
        <v>17</v>
      </c>
      <c r="Q28" s="20">
        <v>14.7</v>
      </c>
      <c r="R28" s="20">
        <v>9</v>
      </c>
      <c r="S28" s="20">
        <v>11</v>
      </c>
      <c r="T28" s="20">
        <v>12</v>
      </c>
      <c r="U28" s="20">
        <v>16</v>
      </c>
      <c r="V28" s="20">
        <v>15.4</v>
      </c>
      <c r="W28" s="20">
        <v>18.8</v>
      </c>
      <c r="X28" s="20">
        <v>17.600000000000001</v>
      </c>
      <c r="Y28" s="20">
        <v>15</v>
      </c>
      <c r="Z28" s="20">
        <v>17.600000000000001</v>
      </c>
      <c r="AA28" s="20">
        <v>17.8</v>
      </c>
      <c r="AB28" s="20">
        <v>8.8000000000000007</v>
      </c>
      <c r="AC28" s="20">
        <v>17</v>
      </c>
      <c r="AD28" s="20">
        <v>17</v>
      </c>
      <c r="AE28" s="20">
        <v>13</v>
      </c>
      <c r="AF28" s="20">
        <v>16.8</v>
      </c>
      <c r="AG28" s="20">
        <v>17</v>
      </c>
      <c r="AH28" s="20">
        <v>9</v>
      </c>
      <c r="AI28" s="20">
        <v>8.8000000000000007</v>
      </c>
      <c r="AJ28"/>
      <c r="AK28"/>
      <c r="AL28"/>
    </row>
    <row r="29" spans="1:38" ht="14.1" customHeight="1" x14ac:dyDescent="0.3">
      <c r="A29" s="7" t="s">
        <v>905</v>
      </c>
      <c r="B29" s="20">
        <v>8.8000000000000007</v>
      </c>
      <c r="C29" s="20">
        <v>17</v>
      </c>
      <c r="D29" s="23">
        <v>27.3</v>
      </c>
      <c r="E29" s="122">
        <v>36.799999999999997</v>
      </c>
      <c r="F29" s="23">
        <v>59.8</v>
      </c>
      <c r="G29" s="122">
        <v>32.6</v>
      </c>
      <c r="H29" s="20">
        <v>25.6</v>
      </c>
      <c r="I29" s="20">
        <v>52.5</v>
      </c>
      <c r="J29" s="20">
        <v>24.4</v>
      </c>
      <c r="K29" s="20">
        <v>21.8</v>
      </c>
      <c r="L29" s="20">
        <v>13.8</v>
      </c>
      <c r="M29" s="20">
        <v>17</v>
      </c>
      <c r="N29" s="20">
        <v>17.600000000000001</v>
      </c>
      <c r="O29" s="20">
        <v>12.8</v>
      </c>
      <c r="P29" s="20">
        <v>17</v>
      </c>
      <c r="Q29" s="20">
        <v>14.6</v>
      </c>
      <c r="R29" s="20">
        <v>8.8000000000000007</v>
      </c>
      <c r="S29" s="20">
        <v>10</v>
      </c>
      <c r="T29" s="20">
        <v>11.8</v>
      </c>
      <c r="U29" s="20">
        <v>15</v>
      </c>
      <c r="V29" s="20">
        <v>14.6</v>
      </c>
      <c r="W29" s="20">
        <v>18</v>
      </c>
      <c r="X29" s="20">
        <v>18.399999999999999</v>
      </c>
      <c r="Y29" s="20">
        <v>14</v>
      </c>
      <c r="Z29" s="20">
        <v>17.600000000000001</v>
      </c>
      <c r="AA29" s="20">
        <v>17.8</v>
      </c>
      <c r="AB29" s="20">
        <v>8.8000000000000007</v>
      </c>
      <c r="AC29" s="20">
        <v>17</v>
      </c>
      <c r="AD29" s="20">
        <v>17</v>
      </c>
      <c r="AE29" s="20">
        <v>13</v>
      </c>
      <c r="AF29" s="20">
        <v>16.8</v>
      </c>
      <c r="AG29" s="20">
        <v>17</v>
      </c>
      <c r="AH29" s="20">
        <v>9.8000000000000007</v>
      </c>
      <c r="AI29" s="20">
        <v>8.8000000000000007</v>
      </c>
      <c r="AJ29"/>
      <c r="AK29"/>
      <c r="AL29"/>
    </row>
    <row r="30" spans="1:38" ht="14.1" customHeight="1" x14ac:dyDescent="0.3">
      <c r="A30" s="7" t="s">
        <v>1128</v>
      </c>
      <c r="B30" s="20">
        <v>8.6</v>
      </c>
      <c r="C30" s="20">
        <v>17.100000000000001</v>
      </c>
      <c r="D30" s="23">
        <v>26.8</v>
      </c>
      <c r="E30" s="122">
        <v>31.9</v>
      </c>
      <c r="F30" s="23">
        <v>46.400000000000013</v>
      </c>
      <c r="G30" s="122">
        <v>24.6</v>
      </c>
      <c r="H30" s="20">
        <v>23.8</v>
      </c>
      <c r="I30" s="20">
        <v>36</v>
      </c>
      <c r="J30" s="20">
        <v>21</v>
      </c>
      <c r="K30" s="20">
        <v>18</v>
      </c>
      <c r="L30" s="20">
        <v>12</v>
      </c>
      <c r="M30" s="20">
        <v>17</v>
      </c>
      <c r="N30" s="20">
        <v>17.399999999999999</v>
      </c>
      <c r="O30" s="20">
        <v>12.8</v>
      </c>
      <c r="P30" s="20">
        <v>16</v>
      </c>
      <c r="Q30" s="20">
        <v>14</v>
      </c>
      <c r="R30" s="20">
        <v>8</v>
      </c>
      <c r="S30" s="20">
        <v>10</v>
      </c>
      <c r="T30" s="20">
        <v>11</v>
      </c>
      <c r="U30" s="20">
        <v>15</v>
      </c>
      <c r="V30" s="20">
        <v>14.6</v>
      </c>
      <c r="W30" s="20">
        <v>18</v>
      </c>
      <c r="X30" s="20">
        <v>18.399999999999999</v>
      </c>
      <c r="Y30" s="20">
        <v>14</v>
      </c>
      <c r="Z30" s="20">
        <v>17.600000000000001</v>
      </c>
      <c r="AA30" s="20">
        <v>17</v>
      </c>
      <c r="AB30" s="20">
        <v>8</v>
      </c>
      <c r="AC30" s="20">
        <v>16.8</v>
      </c>
      <c r="AD30" s="20">
        <v>17</v>
      </c>
      <c r="AE30" s="20">
        <v>13</v>
      </c>
      <c r="AF30" s="20">
        <v>16.7</v>
      </c>
      <c r="AG30" s="20">
        <v>17</v>
      </c>
      <c r="AH30" s="20">
        <v>9.8000000000000007</v>
      </c>
      <c r="AI30" s="20">
        <v>8.8000000000000007</v>
      </c>
      <c r="AJ30"/>
      <c r="AK30"/>
      <c r="AL30"/>
    </row>
    <row r="31" spans="1:38" ht="14.1" customHeight="1" x14ac:dyDescent="0.3">
      <c r="A31" s="7" t="s">
        <v>1127</v>
      </c>
      <c r="B31" s="20">
        <v>8.6</v>
      </c>
      <c r="C31" s="20">
        <v>10.9</v>
      </c>
      <c r="D31" s="23">
        <v>10.9</v>
      </c>
      <c r="E31" s="122">
        <v>4.1000000000000014</v>
      </c>
      <c r="F31" s="23">
        <v>9</v>
      </c>
      <c r="G31" s="122">
        <v>6</v>
      </c>
      <c r="H31" s="20">
        <v>6.8000000000000007</v>
      </c>
      <c r="I31" s="20">
        <v>5</v>
      </c>
      <c r="J31" s="20">
        <v>8.8000000000000007</v>
      </c>
      <c r="K31" s="20">
        <v>6.8000000000000007</v>
      </c>
      <c r="L31" s="20">
        <v>8</v>
      </c>
      <c r="M31" s="20">
        <v>11.6</v>
      </c>
      <c r="N31" s="20">
        <v>14.3</v>
      </c>
      <c r="O31" s="20">
        <v>10.6</v>
      </c>
      <c r="P31" s="20">
        <v>13.9</v>
      </c>
      <c r="Q31" s="20">
        <v>13</v>
      </c>
      <c r="R31" s="20">
        <v>7</v>
      </c>
      <c r="S31" s="20">
        <v>10.8</v>
      </c>
      <c r="T31" s="20">
        <v>12.3</v>
      </c>
      <c r="U31" s="20">
        <v>14.8</v>
      </c>
      <c r="V31" s="20">
        <v>18</v>
      </c>
      <c r="W31" s="20">
        <v>21.4</v>
      </c>
      <c r="X31" s="20">
        <v>18.399999999999999</v>
      </c>
      <c r="Y31" s="20">
        <v>15</v>
      </c>
      <c r="Z31" s="20">
        <v>19.8</v>
      </c>
      <c r="AA31" s="20">
        <v>20.6</v>
      </c>
      <c r="AB31" s="20">
        <v>8.8000000000000007</v>
      </c>
      <c r="AC31" s="20">
        <v>21</v>
      </c>
      <c r="AD31" s="20">
        <v>19</v>
      </c>
      <c r="AE31" s="20">
        <v>15.4</v>
      </c>
      <c r="AF31" s="20">
        <v>17.600000000000001</v>
      </c>
      <c r="AG31" s="20">
        <v>16.8</v>
      </c>
      <c r="AH31" s="20">
        <v>9.8000000000000007</v>
      </c>
      <c r="AI31" s="20">
        <v>9.5</v>
      </c>
      <c r="AJ31"/>
      <c r="AK31"/>
      <c r="AL31"/>
    </row>
    <row r="32" spans="1:38" ht="14.1" customHeight="1" x14ac:dyDescent="0.3">
      <c r="A32" s="7" t="s">
        <v>1126</v>
      </c>
      <c r="B32" s="20">
        <v>8.6</v>
      </c>
      <c r="C32" s="20">
        <v>8.2000000000000011</v>
      </c>
      <c r="D32" s="23">
        <v>7</v>
      </c>
      <c r="E32" s="122">
        <v>2</v>
      </c>
      <c r="F32" s="23">
        <v>4.8000000000000007</v>
      </c>
      <c r="G32" s="122">
        <v>4</v>
      </c>
      <c r="H32" s="20">
        <v>4</v>
      </c>
      <c r="I32" s="20">
        <v>4.8000000000000007</v>
      </c>
      <c r="J32" s="20">
        <v>8</v>
      </c>
      <c r="K32" s="20">
        <v>7.7</v>
      </c>
      <c r="L32" s="20">
        <v>12.6</v>
      </c>
      <c r="M32" s="20">
        <v>10.8</v>
      </c>
      <c r="N32" s="20">
        <v>13.9</v>
      </c>
      <c r="O32" s="20">
        <v>10.6</v>
      </c>
      <c r="P32" s="20">
        <v>14</v>
      </c>
      <c r="Q32" s="20">
        <v>14.6</v>
      </c>
      <c r="R32" s="20">
        <v>8</v>
      </c>
      <c r="S32" s="20">
        <v>11.3</v>
      </c>
      <c r="T32" s="20">
        <v>13.8</v>
      </c>
      <c r="U32" s="20">
        <v>14.6</v>
      </c>
      <c r="V32" s="20">
        <v>16.8</v>
      </c>
      <c r="W32" s="20">
        <v>20.9</v>
      </c>
      <c r="X32" s="20">
        <v>20.8</v>
      </c>
      <c r="Y32" s="20">
        <v>17.100000000000001</v>
      </c>
      <c r="Z32" s="20">
        <v>21</v>
      </c>
      <c r="AA32" s="20">
        <v>21.8</v>
      </c>
      <c r="AB32" s="20">
        <v>8.8000000000000007</v>
      </c>
      <c r="AC32" s="20">
        <v>21.6</v>
      </c>
      <c r="AD32" s="20">
        <v>18.8</v>
      </c>
      <c r="AE32" s="20">
        <v>14</v>
      </c>
      <c r="AF32" s="20">
        <v>15.5</v>
      </c>
      <c r="AG32" s="20">
        <v>14</v>
      </c>
      <c r="AH32" s="20">
        <v>9.8000000000000007</v>
      </c>
      <c r="AI32" s="20">
        <v>7</v>
      </c>
      <c r="AJ32"/>
      <c r="AK32"/>
      <c r="AL32"/>
    </row>
    <row r="33" spans="1:38" ht="14.1" customHeight="1" x14ac:dyDescent="0.3">
      <c r="A33" s="7" t="s">
        <v>1050</v>
      </c>
      <c r="B33" s="20">
        <v>4.8000000000000007</v>
      </c>
      <c r="C33" s="20">
        <v>3.8</v>
      </c>
      <c r="D33" s="23">
        <v>3</v>
      </c>
      <c r="E33" s="122"/>
      <c r="F33" s="23">
        <v>2</v>
      </c>
      <c r="G33" s="122"/>
      <c r="H33" s="20">
        <v>3.2</v>
      </c>
      <c r="I33" s="20">
        <v>3</v>
      </c>
      <c r="J33" s="20">
        <v>6</v>
      </c>
      <c r="K33" s="20">
        <v>8.4</v>
      </c>
      <c r="L33" s="20">
        <v>12</v>
      </c>
      <c r="M33" s="20">
        <v>10</v>
      </c>
      <c r="N33" s="20">
        <v>15</v>
      </c>
      <c r="O33" s="20">
        <v>13.8</v>
      </c>
      <c r="P33" s="20">
        <v>14</v>
      </c>
      <c r="Q33" s="20">
        <v>15.8</v>
      </c>
      <c r="R33" s="20">
        <v>7.9</v>
      </c>
      <c r="S33" s="20">
        <v>17.899999999999999</v>
      </c>
      <c r="T33" s="20">
        <v>14.8</v>
      </c>
      <c r="U33" s="20">
        <v>16.8</v>
      </c>
      <c r="V33" s="20">
        <v>27.8</v>
      </c>
      <c r="W33" s="20">
        <v>25</v>
      </c>
      <c r="X33" s="20">
        <v>24.8</v>
      </c>
      <c r="Y33" s="20">
        <v>23.8</v>
      </c>
      <c r="Z33" s="20">
        <v>24.8</v>
      </c>
      <c r="AA33" s="20">
        <v>27.6</v>
      </c>
      <c r="AB33" s="20">
        <v>11.2</v>
      </c>
      <c r="AC33" s="20">
        <v>23.8</v>
      </c>
      <c r="AD33" s="20">
        <v>19</v>
      </c>
      <c r="AE33" s="20">
        <v>14.8</v>
      </c>
      <c r="AF33" s="20">
        <v>14.3</v>
      </c>
      <c r="AG33" s="20">
        <v>15</v>
      </c>
      <c r="AH33" s="20">
        <v>9</v>
      </c>
      <c r="AI33" s="20">
        <v>7</v>
      </c>
      <c r="AJ33"/>
      <c r="AK33"/>
      <c r="AL33"/>
    </row>
    <row r="34" spans="1:38" ht="14.1" customHeight="1" x14ac:dyDescent="0.3">
      <c r="A34" s="7" t="s">
        <v>494</v>
      </c>
      <c r="B34" s="20"/>
      <c r="C34" s="20"/>
      <c r="D34" s="23"/>
      <c r="E34" s="122">
        <v>0</v>
      </c>
      <c r="F34" s="23"/>
      <c r="G34" s="122">
        <v>0</v>
      </c>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c r="AK34"/>
      <c r="AL34"/>
    </row>
    <row r="35" spans="1:38" ht="14.1" customHeight="1" x14ac:dyDescent="0.3">
      <c r="A35" s="7" t="s">
        <v>1049</v>
      </c>
      <c r="B35" s="20">
        <v>4</v>
      </c>
      <c r="C35" s="20">
        <v>3.8</v>
      </c>
      <c r="D35" s="23">
        <v>3</v>
      </c>
      <c r="E35" s="122"/>
      <c r="F35" s="23">
        <v>2.1</v>
      </c>
      <c r="G35" s="122"/>
      <c r="H35" s="20">
        <v>3.2</v>
      </c>
      <c r="I35" s="20">
        <v>3</v>
      </c>
      <c r="J35" s="20">
        <v>5.8000000000000007</v>
      </c>
      <c r="K35" s="20">
        <v>6.8000000000000007</v>
      </c>
      <c r="L35" s="20">
        <v>11.8</v>
      </c>
      <c r="M35" s="20">
        <v>9.8000000000000007</v>
      </c>
      <c r="N35" s="20">
        <v>14.8</v>
      </c>
      <c r="O35" s="20">
        <v>12.8</v>
      </c>
      <c r="P35" s="20">
        <v>13.8</v>
      </c>
      <c r="Q35" s="20">
        <v>15.1</v>
      </c>
      <c r="R35" s="20">
        <v>7</v>
      </c>
      <c r="S35" s="20">
        <v>17</v>
      </c>
      <c r="T35" s="20">
        <v>14.7</v>
      </c>
      <c r="U35" s="20">
        <v>16.600000000000001</v>
      </c>
      <c r="V35" s="20">
        <v>25.8</v>
      </c>
      <c r="W35" s="20">
        <v>24.8</v>
      </c>
      <c r="X35" s="20">
        <v>21.8</v>
      </c>
      <c r="Y35" s="20">
        <v>21</v>
      </c>
      <c r="Z35" s="20">
        <v>22</v>
      </c>
      <c r="AA35" s="20">
        <v>25.8</v>
      </c>
      <c r="AB35" s="20">
        <v>11.2</v>
      </c>
      <c r="AC35" s="20">
        <v>21</v>
      </c>
      <c r="AD35" s="20">
        <v>15</v>
      </c>
      <c r="AE35" s="20">
        <v>14.3</v>
      </c>
      <c r="AF35" s="20">
        <v>13.9</v>
      </c>
      <c r="AG35" s="20">
        <v>13.8</v>
      </c>
      <c r="AH35" s="20">
        <v>8</v>
      </c>
      <c r="AI35" s="20">
        <v>7</v>
      </c>
      <c r="AJ35"/>
      <c r="AK35"/>
      <c r="AL35"/>
    </row>
    <row r="36" spans="1:38" ht="14.1" customHeight="1" x14ac:dyDescent="0.3">
      <c r="A36" s="7" t="s">
        <v>893</v>
      </c>
      <c r="B36" s="20">
        <v>0</v>
      </c>
      <c r="C36" s="20">
        <v>0</v>
      </c>
      <c r="D36" s="23">
        <v>0</v>
      </c>
      <c r="E36" s="122"/>
      <c r="F36" s="23">
        <v>0</v>
      </c>
      <c r="G36" s="122"/>
      <c r="H36" s="20">
        <v>0.8</v>
      </c>
      <c r="I36" s="20">
        <v>0</v>
      </c>
      <c r="J36" s="20">
        <v>0</v>
      </c>
      <c r="K36" s="20">
        <v>0</v>
      </c>
      <c r="L36" s="20">
        <v>0</v>
      </c>
      <c r="M36" s="20">
        <v>0</v>
      </c>
      <c r="N36" s="20">
        <v>0</v>
      </c>
      <c r="O36" s="20">
        <v>0</v>
      </c>
      <c r="P36" s="20">
        <v>0</v>
      </c>
      <c r="Q36" s="20">
        <v>0</v>
      </c>
      <c r="R36" s="20">
        <v>0</v>
      </c>
      <c r="S36" s="20">
        <v>0</v>
      </c>
      <c r="T36" s="20">
        <v>0</v>
      </c>
      <c r="U36" s="20">
        <v>0</v>
      </c>
      <c r="V36" s="20">
        <v>0</v>
      </c>
      <c r="W36" s="20">
        <v>0</v>
      </c>
      <c r="X36" s="20">
        <v>0</v>
      </c>
      <c r="Y36" s="20">
        <v>0</v>
      </c>
      <c r="Z36" s="20">
        <v>0</v>
      </c>
      <c r="AA36" s="20">
        <v>0</v>
      </c>
      <c r="AB36" s="20">
        <v>0</v>
      </c>
      <c r="AC36" s="20">
        <v>0</v>
      </c>
      <c r="AD36" s="20">
        <v>0</v>
      </c>
      <c r="AE36" s="20">
        <v>0</v>
      </c>
      <c r="AF36" s="20">
        <v>0</v>
      </c>
      <c r="AG36" s="20">
        <v>0</v>
      </c>
      <c r="AH36" s="20">
        <v>0</v>
      </c>
      <c r="AI36" s="20">
        <v>0</v>
      </c>
      <c r="AJ36"/>
      <c r="AK36"/>
      <c r="AL36"/>
    </row>
    <row r="37" spans="1:38" ht="14.1" customHeight="1" x14ac:dyDescent="0.3">
      <c r="A37" s="21" t="s">
        <v>116</v>
      </c>
      <c r="B37" s="22">
        <f>MAX(B26:B36)</f>
        <v>9</v>
      </c>
      <c r="C37" s="22">
        <f t="shared" ref="C37:AI37" si="2">MAX(C26:C36)</f>
        <v>18.8</v>
      </c>
      <c r="D37" s="22">
        <f t="shared" si="2"/>
        <v>29.2</v>
      </c>
      <c r="E37" s="125">
        <f t="shared" si="2"/>
        <v>40.200000000000003</v>
      </c>
      <c r="F37" s="22">
        <f t="shared" si="2"/>
        <v>67</v>
      </c>
      <c r="G37" s="125">
        <f t="shared" si="2"/>
        <v>41.6</v>
      </c>
      <c r="H37" s="22">
        <f t="shared" si="2"/>
        <v>27.2</v>
      </c>
      <c r="I37" s="22">
        <f t="shared" si="2"/>
        <v>56.2</v>
      </c>
      <c r="J37" s="22">
        <f t="shared" si="2"/>
        <v>25.6</v>
      </c>
      <c r="K37" s="22">
        <f t="shared" si="2"/>
        <v>25</v>
      </c>
      <c r="L37" s="22">
        <f t="shared" si="2"/>
        <v>17.8</v>
      </c>
      <c r="M37" s="22">
        <f t="shared" si="2"/>
        <v>20.8</v>
      </c>
      <c r="N37" s="22">
        <f t="shared" si="2"/>
        <v>18</v>
      </c>
      <c r="O37" s="22">
        <f t="shared" si="2"/>
        <v>18</v>
      </c>
      <c r="P37" s="22">
        <f t="shared" si="2"/>
        <v>19.600000000000001</v>
      </c>
      <c r="Q37" s="22">
        <f t="shared" si="2"/>
        <v>17</v>
      </c>
      <c r="R37" s="22">
        <f t="shared" si="2"/>
        <v>10.6</v>
      </c>
      <c r="S37" s="22">
        <f t="shared" si="2"/>
        <v>17.899999999999999</v>
      </c>
      <c r="T37" s="22">
        <f t="shared" si="2"/>
        <v>14.8</v>
      </c>
      <c r="U37" s="22">
        <f t="shared" si="2"/>
        <v>18.8</v>
      </c>
      <c r="V37" s="22">
        <f t="shared" si="2"/>
        <v>27.8</v>
      </c>
      <c r="W37" s="22">
        <f t="shared" si="2"/>
        <v>25</v>
      </c>
      <c r="X37" s="22">
        <f t="shared" si="2"/>
        <v>24.8</v>
      </c>
      <c r="Y37" s="22">
        <f t="shared" si="2"/>
        <v>23.8</v>
      </c>
      <c r="Z37" s="22">
        <f t="shared" si="2"/>
        <v>24.8</v>
      </c>
      <c r="AA37" s="22">
        <f t="shared" si="2"/>
        <v>27.6</v>
      </c>
      <c r="AB37" s="22">
        <f t="shared" si="2"/>
        <v>11.2</v>
      </c>
      <c r="AC37" s="22">
        <f t="shared" si="2"/>
        <v>23.8</v>
      </c>
      <c r="AD37" s="22">
        <f t="shared" si="2"/>
        <v>19</v>
      </c>
      <c r="AE37" s="22">
        <f t="shared" si="2"/>
        <v>15.4</v>
      </c>
      <c r="AF37" s="22">
        <f t="shared" si="2"/>
        <v>19.8</v>
      </c>
      <c r="AG37" s="22">
        <f t="shared" si="2"/>
        <v>19.8</v>
      </c>
      <c r="AH37" s="22">
        <f t="shared" si="2"/>
        <v>14</v>
      </c>
      <c r="AI37" s="22">
        <f t="shared" si="2"/>
        <v>13.7</v>
      </c>
      <c r="AJ37"/>
      <c r="AK37"/>
      <c r="AL37"/>
    </row>
    <row r="38" spans="1:38" ht="14.1" customHeight="1" x14ac:dyDescent="0.3">
      <c r="A38" s="21" t="s">
        <v>117</v>
      </c>
      <c r="B38" s="23">
        <f>HOUR(B24)</f>
        <v>7</v>
      </c>
      <c r="C38" s="23">
        <f t="shared" ref="C38:AI38" si="3">HOUR(C24)</f>
        <v>7</v>
      </c>
      <c r="D38" s="23">
        <f t="shared" si="3"/>
        <v>8</v>
      </c>
      <c r="E38" s="122">
        <f t="shared" si="3"/>
        <v>8</v>
      </c>
      <c r="F38" s="23">
        <f t="shared" si="3"/>
        <v>8</v>
      </c>
      <c r="G38" s="122">
        <f t="shared" si="3"/>
        <v>8</v>
      </c>
      <c r="H38" s="23">
        <f t="shared" si="3"/>
        <v>9</v>
      </c>
      <c r="I38" s="23">
        <f t="shared" si="3"/>
        <v>9</v>
      </c>
      <c r="J38" s="23">
        <f t="shared" si="3"/>
        <v>10</v>
      </c>
      <c r="K38" s="23">
        <f t="shared" si="3"/>
        <v>10</v>
      </c>
      <c r="L38" s="23">
        <f t="shared" si="3"/>
        <v>11</v>
      </c>
      <c r="M38" s="23">
        <f t="shared" si="3"/>
        <v>11</v>
      </c>
      <c r="N38" s="23">
        <f t="shared" si="3"/>
        <v>12</v>
      </c>
      <c r="O38" s="23">
        <f t="shared" si="3"/>
        <v>12</v>
      </c>
      <c r="P38" s="23">
        <f t="shared" si="3"/>
        <v>13</v>
      </c>
      <c r="Q38" s="23">
        <f t="shared" si="3"/>
        <v>13</v>
      </c>
      <c r="R38" s="23">
        <f t="shared" si="3"/>
        <v>13</v>
      </c>
      <c r="S38" s="23">
        <f t="shared" si="3"/>
        <v>13</v>
      </c>
      <c r="T38" s="23">
        <f t="shared" si="3"/>
        <v>14</v>
      </c>
      <c r="U38" s="23">
        <f t="shared" si="3"/>
        <v>14</v>
      </c>
      <c r="V38" s="23">
        <f t="shared" si="3"/>
        <v>14</v>
      </c>
      <c r="W38" s="23">
        <f t="shared" si="3"/>
        <v>14</v>
      </c>
      <c r="X38" s="23">
        <f t="shared" si="3"/>
        <v>15</v>
      </c>
      <c r="Y38" s="23">
        <f t="shared" si="3"/>
        <v>15</v>
      </c>
      <c r="Z38" s="23">
        <f t="shared" si="3"/>
        <v>15</v>
      </c>
      <c r="AA38" s="23">
        <f t="shared" si="3"/>
        <v>15</v>
      </c>
      <c r="AB38" s="23">
        <f t="shared" si="3"/>
        <v>16</v>
      </c>
      <c r="AC38" s="23">
        <f t="shared" si="3"/>
        <v>16</v>
      </c>
      <c r="AD38" s="23">
        <f t="shared" si="3"/>
        <v>16</v>
      </c>
      <c r="AE38" s="23">
        <f t="shared" si="3"/>
        <v>16</v>
      </c>
      <c r="AF38" s="23">
        <f t="shared" si="3"/>
        <v>17</v>
      </c>
      <c r="AG38" s="23">
        <f t="shared" si="3"/>
        <v>17</v>
      </c>
      <c r="AH38" s="23">
        <f t="shared" si="3"/>
        <v>17</v>
      </c>
      <c r="AI38" s="23">
        <f t="shared" si="3"/>
        <v>18</v>
      </c>
      <c r="AJ38"/>
      <c r="AK38" s="4"/>
      <c r="AL38" s="4"/>
    </row>
    <row r="39" spans="1:38" ht="14.1" customHeight="1" thickBot="1" x14ac:dyDescent="0.35">
      <c r="A39" s="4"/>
      <c r="B39" s="4"/>
      <c r="C39" s="4"/>
      <c r="D39" s="4"/>
      <c r="E39" s="224"/>
      <c r="F39" s="4"/>
      <c r="G39" s="22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c r="AK39"/>
      <c r="AL39"/>
    </row>
    <row r="40" spans="1:38" ht="14.1" customHeight="1" x14ac:dyDescent="0.3">
      <c r="A40" s="4"/>
      <c r="B40" s="4"/>
      <c r="C40" s="4"/>
      <c r="D40" s="4"/>
      <c r="E40" s="4" t="s">
        <v>1254</v>
      </c>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c r="AK40"/>
      <c r="AL40"/>
    </row>
    <row r="41" spans="1:38" ht="14.1" customHeight="1" x14ac:dyDescent="0.3">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c r="AK41"/>
      <c r="AL41"/>
    </row>
    <row r="42" spans="1:38" ht="14.1" customHeight="1" x14ac:dyDescent="0.3">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c r="AK42"/>
      <c r="AL42"/>
    </row>
    <row r="43" spans="1:38" ht="14.1" customHeight="1" x14ac:dyDescent="0.3">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c r="AK43"/>
      <c r="AL43"/>
    </row>
    <row r="44" spans="1:38" ht="14.1" customHeight="1" x14ac:dyDescent="0.3">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c r="AK44"/>
      <c r="AL44"/>
    </row>
    <row r="45" spans="1:38" ht="14.1" customHeight="1" x14ac:dyDescent="0.3">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c r="AK45"/>
      <c r="AL45"/>
    </row>
    <row r="46" spans="1:38" ht="14.1" customHeight="1" x14ac:dyDescent="0.3">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c r="AK46"/>
      <c r="AL46"/>
    </row>
    <row r="47" spans="1:38" ht="14.1" customHeight="1" x14ac:dyDescent="0.3">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c r="AK47"/>
      <c r="AL47"/>
    </row>
    <row r="48" spans="1:38" ht="14.1" customHeight="1" x14ac:dyDescent="0.3">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row>
    <row r="49" spans="1:38" ht="14.1" customHeight="1" x14ac:dyDescent="0.3">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row>
    <row r="50" spans="1:38" ht="14.1" customHeight="1" x14ac:dyDescent="0.3">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row>
    <row r="51" spans="1:38" ht="14.1" customHeight="1" x14ac:dyDescent="0.3">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row>
    <row r="52" spans="1:38" ht="14.1" customHeight="1" x14ac:dyDescent="0.3">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row>
    <row r="53" spans="1:38" ht="14.1" customHeight="1" x14ac:dyDescent="0.3">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row>
    <row r="54" spans="1:38" ht="14.1" customHeight="1" x14ac:dyDescent="0.3">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row>
    <row r="55" spans="1:38" ht="14.1" customHeight="1" x14ac:dyDescent="0.3">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row>
    <row r="56" spans="1:38" ht="14.1" customHeight="1" x14ac:dyDescent="0.3">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row>
    <row r="57" spans="1:38" ht="14.1" customHeight="1" x14ac:dyDescent="0.3">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row>
    <row r="58" spans="1:38" ht="14.1" customHeight="1" x14ac:dyDescent="0.3">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row>
    <row r="59" spans="1:38" ht="14.1" customHeight="1" x14ac:dyDescent="0.3">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row>
    <row r="60" spans="1:38" ht="14.1" customHeight="1" x14ac:dyDescent="0.3">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row>
    <row r="61" spans="1:38" ht="14.1" customHeight="1" x14ac:dyDescent="0.3">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row>
    <row r="62" spans="1:38" ht="14.1" customHeight="1" x14ac:dyDescent="0.3">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row>
    <row r="63" spans="1:38" ht="14.1" customHeight="1" x14ac:dyDescent="0.3">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row>
    <row r="64" spans="1:38" ht="14.1" customHeight="1" x14ac:dyDescent="0.3">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row>
    <row r="65" spans="1:38" ht="14.1" customHeight="1" x14ac:dyDescent="0.3">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row>
    <row r="66" spans="1:38" ht="14.1" customHeight="1" x14ac:dyDescent="0.3">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row>
    <row r="67" spans="1:38" ht="14.1" customHeight="1" x14ac:dyDescent="0.3">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row>
    <row r="68" spans="1:38" ht="14.1" customHeight="1" x14ac:dyDescent="0.3">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row>
    <row r="69" spans="1:38" ht="14.1" customHeight="1" x14ac:dyDescent="0.3">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row>
    <row r="70" spans="1:38" ht="14.1" customHeight="1" x14ac:dyDescent="0.3">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row>
    <row r="71" spans="1:38" ht="14.1" customHeight="1" x14ac:dyDescent="0.3">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row>
    <row r="72" spans="1:38" ht="14.1" customHeight="1" x14ac:dyDescent="0.3">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row>
    <row r="73" spans="1:38" ht="14.1" customHeight="1" x14ac:dyDescent="0.3">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row>
    <row r="74" spans="1:38" ht="14.1" customHeight="1" x14ac:dyDescent="0.3">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row>
    <row r="75" spans="1:38" ht="14.1" customHeight="1" x14ac:dyDescent="0.3">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row>
    <row r="76" spans="1:38" ht="14.1" customHeight="1" x14ac:dyDescent="0.3">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row>
    <row r="77" spans="1:38" ht="14.1" customHeight="1" x14ac:dyDescent="0.3">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row>
    <row r="78" spans="1:38" ht="14.1" customHeight="1" x14ac:dyDescent="0.3">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row>
    <row r="79" spans="1:38" ht="14.1" customHeight="1" x14ac:dyDescent="0.3">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row>
    <row r="80" spans="1:38" ht="14.1" customHeight="1" x14ac:dyDescent="0.3">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row>
    <row r="81" spans="1:38" ht="14.1" customHeight="1" x14ac:dyDescent="0.3">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row>
    <row r="82" spans="1:38" ht="14.1" customHeight="1" x14ac:dyDescent="0.3">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row>
    <row r="83" spans="1:38" ht="14.1" customHeight="1" x14ac:dyDescent="0.3">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row>
    <row r="84" spans="1:38" ht="14.1" customHeight="1" x14ac:dyDescent="0.3">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row>
    <row r="85" spans="1:38" ht="14.1" customHeight="1" x14ac:dyDescent="0.3">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row>
    <row r="86" spans="1:38" ht="14.1" customHeight="1" x14ac:dyDescent="0.3">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row>
    <row r="87" spans="1:38" ht="14.1" customHeight="1" x14ac:dyDescent="0.3">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row>
    <row r="88" spans="1:38" ht="14.1" customHeight="1" x14ac:dyDescent="0.3">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row>
    <row r="89" spans="1:38" ht="14.1" customHeight="1" x14ac:dyDescent="0.3">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row>
    <row r="90" spans="1:38" ht="14.1" customHeight="1" x14ac:dyDescent="0.3">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row>
    <row r="91" spans="1:38" ht="14.1" customHeight="1" x14ac:dyDescent="0.3">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row>
    <row r="92" spans="1:38" ht="14.1" customHeight="1" x14ac:dyDescent="0.3">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row>
    <row r="93" spans="1:38" ht="14.1" customHeight="1" x14ac:dyDescent="0.3">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row>
    <row r="94" spans="1:38" ht="14.1" customHeight="1" x14ac:dyDescent="0.3">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row>
    <row r="95" spans="1:38" ht="14.1" customHeight="1" x14ac:dyDescent="0.3">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row>
    <row r="96" spans="1:38" ht="14.1" customHeight="1" x14ac:dyDescent="0.3">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row>
    <row r="97" spans="1:38" ht="14.1" customHeight="1" x14ac:dyDescent="0.3">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row>
    <row r="98" spans="1:38" ht="14.1" customHeight="1" x14ac:dyDescent="0.3">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row>
    <row r="99" spans="1:38" ht="14.1" customHeight="1" x14ac:dyDescent="0.3">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row>
    <row r="100" spans="1:38" ht="14.1" customHeight="1" x14ac:dyDescent="0.3">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row>
    <row r="101" spans="1:38" ht="14.1" customHeight="1" x14ac:dyDescent="0.3">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row>
    <row r="102" spans="1:38" ht="14.1" customHeight="1" x14ac:dyDescent="0.3">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row>
    <row r="103" spans="1:38" ht="14.1" customHeight="1" x14ac:dyDescent="0.3">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row>
    <row r="104" spans="1:38" ht="14.1" customHeight="1" x14ac:dyDescent="0.3">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row>
    <row r="105" spans="1:38" ht="14.1" customHeight="1" x14ac:dyDescent="0.3">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row>
    <row r="106" spans="1:38" ht="14.1" customHeight="1" x14ac:dyDescent="0.3">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row>
    <row r="107" spans="1:38" ht="14.1" customHeight="1" x14ac:dyDescent="0.3">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row>
    <row r="108" spans="1:38" ht="14.1" customHeight="1" x14ac:dyDescent="0.3">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row>
    <row r="109" spans="1:38" ht="14.1" customHeight="1" x14ac:dyDescent="0.3">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row>
    <row r="110" spans="1:38" ht="14.1" customHeight="1" x14ac:dyDescent="0.3">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row>
    <row r="111" spans="1:38" ht="14.1" customHeight="1" x14ac:dyDescent="0.3">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row>
    <row r="112" spans="1:38" ht="14.1" customHeight="1" x14ac:dyDescent="0.3">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row>
    <row r="113" spans="1:38" ht="14.1" customHeight="1" x14ac:dyDescent="0.3">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row>
    <row r="114" spans="1:38" ht="14.1" customHeight="1" x14ac:dyDescent="0.3">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row>
    <row r="115" spans="1:38" ht="14.1" customHeight="1" x14ac:dyDescent="0.3">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row>
    <row r="116" spans="1:38" ht="14.1" customHeight="1" x14ac:dyDescent="0.3">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row>
    <row r="117" spans="1:38" ht="14.1" customHeight="1" x14ac:dyDescent="0.3">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row>
    <row r="118" spans="1:38" ht="14.1" customHeight="1" x14ac:dyDescent="0.3">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row>
    <row r="119" spans="1:38" ht="14.1" customHeight="1" x14ac:dyDescent="0.3">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row>
    <row r="120" spans="1:38" ht="14.1" customHeight="1" x14ac:dyDescent="0.3">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row>
    <row r="121" spans="1:38" ht="14.1" customHeight="1" x14ac:dyDescent="0.3">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row>
    <row r="122" spans="1:38" ht="14.1" customHeight="1" x14ac:dyDescent="0.3">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row>
    <row r="123" spans="1:38" ht="14.1" customHeight="1" x14ac:dyDescent="0.3">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row>
    <row r="124" spans="1:38" ht="14.1" customHeight="1" x14ac:dyDescent="0.3">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row>
    <row r="125" spans="1:38" ht="14.1" customHeight="1" x14ac:dyDescent="0.3">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row>
    <row r="126" spans="1:38" ht="14.1" customHeight="1" x14ac:dyDescent="0.3">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row>
    <row r="127" spans="1:38" ht="14.1" customHeight="1" x14ac:dyDescent="0.3">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row>
    <row r="128" spans="1:38" ht="14.1" customHeight="1" x14ac:dyDescent="0.3">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row>
    <row r="129" spans="1:38" ht="14.1" customHeight="1" x14ac:dyDescent="0.3">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row>
    <row r="130" spans="1:38" ht="14.1" customHeight="1" x14ac:dyDescent="0.3">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row>
    <row r="131" spans="1:38" ht="14.1" customHeight="1" x14ac:dyDescent="0.3">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row>
    <row r="132" spans="1:38" ht="14.1" customHeight="1" x14ac:dyDescent="0.3">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row>
    <row r="133" spans="1:38" ht="14.1" customHeight="1" x14ac:dyDescent="0.3">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row>
    <row r="134" spans="1:38" ht="14.1" customHeight="1" x14ac:dyDescent="0.3">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row>
    <row r="135" spans="1:38" ht="14.1" customHeight="1" x14ac:dyDescent="0.3">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row>
    <row r="136" spans="1:38" ht="14.1" customHeight="1" x14ac:dyDescent="0.3">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row>
    <row r="137" spans="1:38" ht="14.1" customHeight="1" x14ac:dyDescent="0.3">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row>
    <row r="138" spans="1:38" ht="14.1" customHeight="1" x14ac:dyDescent="0.3">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row>
    <row r="139" spans="1:38" ht="14.1" customHeight="1" x14ac:dyDescent="0.3">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row>
    <row r="140" spans="1:38" ht="14.1" customHeight="1" x14ac:dyDescent="0.3">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row>
    <row r="141" spans="1:38" ht="14.1" customHeight="1" x14ac:dyDescent="0.3">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row>
    <row r="142" spans="1:38" ht="14.1" customHeight="1" x14ac:dyDescent="0.3">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row>
    <row r="143" spans="1:38" ht="14.1" customHeight="1" x14ac:dyDescent="0.3">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row>
    <row r="144" spans="1:38" ht="14.1" customHeight="1" x14ac:dyDescent="0.3">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row>
    <row r="145" spans="1:38" ht="14.1" customHeight="1" x14ac:dyDescent="0.3">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row>
    <row r="146" spans="1:38" ht="14.1" customHeight="1" x14ac:dyDescent="0.3">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row>
    <row r="147" spans="1:38" ht="14.1" customHeight="1" x14ac:dyDescent="0.3">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row>
    <row r="148" spans="1:38" ht="14.1" customHeight="1" x14ac:dyDescent="0.3">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row>
    <row r="149" spans="1:38" ht="14.1" customHeight="1" x14ac:dyDescent="0.3">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row>
    <row r="150" spans="1:38" ht="14.1" customHeight="1" x14ac:dyDescent="0.3">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row>
    <row r="151" spans="1:38" ht="14.1" customHeight="1" x14ac:dyDescent="0.3">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row>
    <row r="152" spans="1:38" ht="14.1" customHeight="1" x14ac:dyDescent="0.3">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row>
    <row r="153" spans="1:38" ht="14.1" customHeight="1" x14ac:dyDescent="0.3">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row>
    <row r="154" spans="1:38" ht="14.1" customHeight="1" x14ac:dyDescent="0.3">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row>
    <row r="155" spans="1:38" ht="14.1" customHeight="1" x14ac:dyDescent="0.3">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row>
    <row r="156" spans="1:38" ht="14.1" customHeight="1" x14ac:dyDescent="0.3">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row>
    <row r="157" spans="1:38" ht="14.1" customHeight="1" x14ac:dyDescent="0.3">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row>
    <row r="158" spans="1:38" ht="14.1" customHeight="1" x14ac:dyDescent="0.3">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row>
    <row r="159" spans="1:38" ht="14.1" customHeight="1" x14ac:dyDescent="0.3">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row>
    <row r="160" spans="1:38" ht="14.1" customHeight="1" x14ac:dyDescent="0.3">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row>
    <row r="161" spans="1:38" ht="14.1" customHeight="1" x14ac:dyDescent="0.3">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row>
    <row r="162" spans="1:38" ht="14.1" customHeight="1" x14ac:dyDescent="0.3">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row>
    <row r="163" spans="1:38" ht="14.1" customHeight="1" x14ac:dyDescent="0.3">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row>
    <row r="164" spans="1:38" ht="14.1" customHeight="1" x14ac:dyDescent="0.3">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row>
    <row r="165" spans="1:38" ht="14.1" customHeight="1" x14ac:dyDescent="0.3">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row>
    <row r="166" spans="1:38" ht="14.1" customHeight="1" x14ac:dyDescent="0.3">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row>
    <row r="167" spans="1:38" ht="14.1" customHeight="1" x14ac:dyDescent="0.3">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row>
    <row r="168" spans="1:38" ht="14.1" customHeight="1" x14ac:dyDescent="0.3">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row>
    <row r="169" spans="1:38" ht="14.1" customHeight="1" x14ac:dyDescent="0.3">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row>
    <row r="170" spans="1:38" ht="14.1" customHeight="1" x14ac:dyDescent="0.3">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row>
    <row r="171" spans="1:38" ht="14.1" customHeight="1" x14ac:dyDescent="0.3">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row>
    <row r="172" spans="1:38" ht="14.1" customHeight="1" x14ac:dyDescent="0.3">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row>
    <row r="173" spans="1:38" ht="14.1" customHeight="1" x14ac:dyDescent="0.3">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row>
    <row r="174" spans="1:38" ht="14.1" customHeight="1" x14ac:dyDescent="0.3">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row>
    <row r="175" spans="1:38" ht="14.1" customHeight="1" x14ac:dyDescent="0.3">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row>
    <row r="176" spans="1:38" ht="14.1" customHeight="1" x14ac:dyDescent="0.3">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row>
    <row r="177" spans="1:38" ht="14.1" customHeight="1" x14ac:dyDescent="0.3">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row>
    <row r="178" spans="1:38" ht="14.1" customHeight="1" x14ac:dyDescent="0.3">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row>
    <row r="179" spans="1:38" ht="14.1" customHeight="1" x14ac:dyDescent="0.3">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row>
    <row r="180" spans="1:38" ht="14.1" customHeight="1" x14ac:dyDescent="0.3">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row>
    <row r="181" spans="1:38" ht="14.1" customHeight="1" x14ac:dyDescent="0.3">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row>
    <row r="182" spans="1:38" ht="14.1" customHeight="1" x14ac:dyDescent="0.3">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row>
    <row r="183" spans="1:38" ht="14.1" customHeight="1" x14ac:dyDescent="0.3">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row>
    <row r="184" spans="1:38" ht="14.1" customHeight="1" x14ac:dyDescent="0.3">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row>
    <row r="185" spans="1:38" ht="14.1" customHeight="1" x14ac:dyDescent="0.3">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row>
    <row r="186" spans="1:38" ht="14.1" customHeight="1" x14ac:dyDescent="0.3">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row>
    <row r="187" spans="1:38" ht="14.1" customHeight="1" x14ac:dyDescent="0.3">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row>
    <row r="188" spans="1:38" ht="14.1" customHeight="1" x14ac:dyDescent="0.3">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row>
    <row r="189" spans="1:38" ht="14.1" customHeight="1" x14ac:dyDescent="0.3">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row>
    <row r="190" spans="1:38" ht="14.1" customHeight="1" x14ac:dyDescent="0.3">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row>
    <row r="191" spans="1:38" ht="14.1" customHeight="1" x14ac:dyDescent="0.3">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row>
    <row r="192" spans="1:38" ht="14.1" customHeight="1" x14ac:dyDescent="0.3">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row>
    <row r="193" spans="1:38" ht="14.1" customHeight="1" x14ac:dyDescent="0.3">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row>
    <row r="194" spans="1:38" ht="14.1" customHeight="1" x14ac:dyDescent="0.3">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row>
    <row r="195" spans="1:38" ht="14.1" customHeight="1" x14ac:dyDescent="0.3">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row>
    <row r="196" spans="1:38" ht="14.1" customHeight="1" x14ac:dyDescent="0.3">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row>
    <row r="197" spans="1:38" ht="14.1" customHeight="1" x14ac:dyDescent="0.3">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row>
    <row r="198" spans="1:38" ht="14.1" customHeight="1" x14ac:dyDescent="0.3">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row>
    <row r="199" spans="1:38" ht="14.1" customHeight="1" x14ac:dyDescent="0.3">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row>
    <row r="200" spans="1:38" ht="14.1" customHeight="1" x14ac:dyDescent="0.3">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row>
    <row r="201" spans="1:38" ht="14.1" customHeight="1" x14ac:dyDescent="0.3">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row>
    <row r="202" spans="1:38" ht="14.1" customHeight="1" x14ac:dyDescent="0.3">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row>
    <row r="203" spans="1:38" ht="14.1" customHeight="1" x14ac:dyDescent="0.3">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row>
    <row r="204" spans="1:38" ht="14.1" customHeight="1" x14ac:dyDescent="0.3">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row>
    <row r="205" spans="1:38" ht="14.1" customHeight="1" x14ac:dyDescent="0.3">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row>
    <row r="206" spans="1:38" ht="14.1" customHeight="1" x14ac:dyDescent="0.3">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row>
    <row r="207" spans="1:38" ht="14.1" customHeight="1" x14ac:dyDescent="0.3">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row>
    <row r="208" spans="1:38" ht="14.1" customHeight="1" x14ac:dyDescent="0.3">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row>
    <row r="209" spans="1:38" ht="14.1" customHeight="1" x14ac:dyDescent="0.3">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row>
    <row r="210" spans="1:38" ht="14.1" customHeight="1" x14ac:dyDescent="0.3">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row>
    <row r="211" spans="1:38" ht="14.1" customHeight="1" x14ac:dyDescent="0.3">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row>
    <row r="212" spans="1:38" ht="14.1" customHeight="1" x14ac:dyDescent="0.3">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row>
    <row r="213" spans="1:38" ht="14.1" customHeight="1" x14ac:dyDescent="0.3">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row>
    <row r="214" spans="1:38" ht="14.1" customHeight="1" x14ac:dyDescent="0.3">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row>
    <row r="215" spans="1:38" ht="14.1" customHeight="1" x14ac:dyDescent="0.3">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row>
    <row r="216" spans="1:38" ht="14.1" customHeight="1" x14ac:dyDescent="0.3">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row>
    <row r="217" spans="1:38" ht="14.1" customHeight="1" x14ac:dyDescent="0.3">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row>
    <row r="218" spans="1:38" ht="14.1" customHeight="1" x14ac:dyDescent="0.3">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row>
    <row r="219" spans="1:38" ht="14.1" customHeight="1" x14ac:dyDescent="0.3">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row>
    <row r="220" spans="1:38" ht="14.1" customHeight="1" x14ac:dyDescent="0.3">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row>
    <row r="221" spans="1:38" ht="14.1" customHeight="1" x14ac:dyDescent="0.3">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row>
    <row r="222" spans="1:38" ht="14.1" customHeight="1" x14ac:dyDescent="0.3">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row>
    <row r="223" spans="1:38" ht="14.1" customHeight="1" x14ac:dyDescent="0.3">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row>
    <row r="224" spans="1:38" ht="14.1" customHeight="1" x14ac:dyDescent="0.3">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row>
    <row r="225" spans="1:38" ht="14.1" customHeight="1" x14ac:dyDescent="0.3">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row>
    <row r="226" spans="1:38" ht="14.1" customHeight="1" x14ac:dyDescent="0.3">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row>
    <row r="227" spans="1:38" ht="14.1" customHeight="1" x14ac:dyDescent="0.3">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row>
    <row r="228" spans="1:38" ht="14.1" customHeight="1" x14ac:dyDescent="0.3">
      <c r="A228" s="4"/>
      <c r="C228" s="4"/>
      <c r="E228" s="4"/>
      <c r="F228" s="4"/>
      <c r="G228" s="4"/>
      <c r="I228" s="4"/>
      <c r="J228" s="4"/>
      <c r="M228" s="4"/>
      <c r="N228" s="4"/>
      <c r="P228" s="4"/>
      <c r="R228" s="4"/>
      <c r="T228" s="4"/>
      <c r="V228" s="4"/>
      <c r="X228" s="4"/>
      <c r="Z228" s="4"/>
      <c r="AA228" s="4"/>
      <c r="AC228" s="4"/>
      <c r="AE228" s="4"/>
      <c r="AF228" s="4"/>
      <c r="AH228" s="4"/>
      <c r="AJ228" s="4"/>
      <c r="AK228" s="4"/>
      <c r="AL228" s="4"/>
    </row>
    <row r="229" spans="1:38" ht="14.1" customHeight="1" x14ac:dyDescent="0.3">
      <c r="A229" s="4"/>
      <c r="C229" s="4"/>
      <c r="E229" s="4"/>
      <c r="F229" s="4"/>
      <c r="G229" s="4"/>
      <c r="I229" s="4"/>
      <c r="J229" s="4"/>
      <c r="M229" s="4"/>
      <c r="N229" s="4"/>
      <c r="P229" s="4"/>
      <c r="R229" s="4"/>
      <c r="T229" s="4"/>
      <c r="V229" s="4"/>
      <c r="X229" s="4"/>
      <c r="Z229" s="4"/>
      <c r="AA229" s="4"/>
      <c r="AC229" s="4"/>
      <c r="AE229" s="4"/>
      <c r="AF229" s="4"/>
      <c r="AH229" s="4"/>
      <c r="AJ229" s="4"/>
      <c r="AK229" s="4"/>
      <c r="AL229" s="4"/>
    </row>
    <row r="230" spans="1:38" ht="14.1" customHeight="1" x14ac:dyDescent="0.3">
      <c r="A230" s="4"/>
      <c r="C230" s="4"/>
      <c r="E230" s="4"/>
      <c r="F230" s="4"/>
      <c r="G230" s="4"/>
      <c r="I230" s="4"/>
      <c r="J230" s="4"/>
      <c r="M230" s="4"/>
      <c r="N230" s="4"/>
      <c r="P230" s="4"/>
      <c r="R230" s="4"/>
      <c r="T230" s="4"/>
      <c r="V230" s="4"/>
      <c r="X230" s="4"/>
      <c r="Z230" s="4"/>
      <c r="AA230" s="4"/>
      <c r="AC230" s="4"/>
      <c r="AE230" s="4"/>
      <c r="AF230" s="4"/>
      <c r="AH230" s="4"/>
      <c r="AJ230" s="4"/>
      <c r="AK230" s="4"/>
      <c r="AL230" s="4"/>
    </row>
    <row r="231" spans="1:38" ht="14.1" customHeight="1" x14ac:dyDescent="0.3">
      <c r="A231" s="4"/>
      <c r="C231" s="4"/>
      <c r="E231" s="4"/>
      <c r="F231" s="4"/>
      <c r="G231" s="4"/>
      <c r="I231" s="4"/>
      <c r="J231" s="4"/>
      <c r="M231" s="4"/>
      <c r="N231" s="4"/>
      <c r="P231" s="4"/>
      <c r="R231" s="4"/>
      <c r="T231" s="4"/>
      <c r="V231" s="4"/>
      <c r="X231" s="4"/>
      <c r="Z231" s="4"/>
      <c r="AA231" s="4"/>
      <c r="AC231" s="4"/>
      <c r="AE231" s="4"/>
      <c r="AF231" s="4"/>
      <c r="AH231" s="4"/>
      <c r="AJ231" s="4"/>
      <c r="AK231" s="4"/>
      <c r="AL231" s="4"/>
    </row>
    <row r="232" spans="1:38" ht="14.1" customHeight="1" x14ac:dyDescent="0.3">
      <c r="A232" s="4"/>
      <c r="C232" s="4"/>
      <c r="E232" s="4"/>
      <c r="F232" s="4"/>
      <c r="G232" s="4"/>
      <c r="I232" s="4"/>
      <c r="J232" s="4"/>
      <c r="M232" s="4"/>
      <c r="N232" s="4"/>
      <c r="P232" s="4"/>
      <c r="R232" s="4"/>
      <c r="T232" s="4"/>
      <c r="V232" s="4"/>
      <c r="X232" s="4"/>
      <c r="Z232" s="4"/>
      <c r="AA232" s="4"/>
      <c r="AC232" s="4"/>
      <c r="AE232" s="4"/>
      <c r="AF232" s="4"/>
      <c r="AH232" s="4"/>
      <c r="AJ232" s="4"/>
      <c r="AK232" s="4"/>
      <c r="AL232" s="4"/>
    </row>
    <row r="233" spans="1:38" ht="14.1" customHeight="1" x14ac:dyDescent="0.3">
      <c r="A233" s="4"/>
      <c r="C233" s="4"/>
      <c r="E233" s="4"/>
      <c r="F233" s="4"/>
      <c r="G233" s="4"/>
      <c r="I233" s="4"/>
      <c r="J233" s="4"/>
      <c r="M233" s="4"/>
      <c r="N233" s="4"/>
      <c r="P233" s="4"/>
      <c r="R233" s="4"/>
      <c r="T233" s="4"/>
      <c r="V233" s="4"/>
      <c r="X233" s="4"/>
      <c r="Z233" s="4"/>
      <c r="AA233" s="4"/>
      <c r="AC233" s="4"/>
      <c r="AE233" s="4"/>
      <c r="AF233" s="4"/>
      <c r="AH233" s="4"/>
      <c r="AJ233" s="4"/>
      <c r="AK233" s="4"/>
      <c r="AL233" s="4"/>
    </row>
    <row r="234" spans="1:38" ht="14.1" customHeight="1" x14ac:dyDescent="0.3">
      <c r="A234" s="4"/>
      <c r="C234" s="4"/>
      <c r="E234" s="4"/>
      <c r="F234" s="4"/>
      <c r="G234" s="4"/>
      <c r="I234" s="4"/>
      <c r="J234" s="4"/>
      <c r="M234" s="4"/>
      <c r="N234" s="4"/>
      <c r="P234" s="4"/>
      <c r="R234" s="4"/>
      <c r="T234" s="4"/>
      <c r="V234" s="4"/>
      <c r="X234" s="4"/>
      <c r="Z234" s="4"/>
      <c r="AA234" s="4"/>
      <c r="AC234" s="4"/>
      <c r="AE234" s="4"/>
      <c r="AF234" s="4"/>
      <c r="AH234" s="4"/>
      <c r="AJ234" s="4"/>
      <c r="AK234" s="4"/>
      <c r="AL234" s="4"/>
    </row>
    <row r="235" spans="1:38" ht="14.1" customHeight="1" x14ac:dyDescent="0.3">
      <c r="A235" s="4"/>
      <c r="C235" s="4"/>
      <c r="E235" s="4"/>
      <c r="F235" s="4"/>
      <c r="G235" s="4"/>
      <c r="I235" s="4"/>
      <c r="J235" s="4"/>
      <c r="M235" s="4"/>
      <c r="N235" s="4"/>
      <c r="P235" s="4"/>
      <c r="R235" s="4"/>
      <c r="T235" s="4"/>
      <c r="V235" s="4"/>
      <c r="X235" s="4"/>
      <c r="Z235" s="4"/>
      <c r="AA235" s="4"/>
      <c r="AC235" s="4"/>
      <c r="AE235" s="4"/>
      <c r="AF235" s="4"/>
      <c r="AH235" s="4"/>
      <c r="AJ235" s="4"/>
      <c r="AK235" s="4"/>
      <c r="AL235" s="4"/>
    </row>
    <row r="236" spans="1:38" ht="14.1" customHeight="1" x14ac:dyDescent="0.3">
      <c r="A236" s="4"/>
      <c r="C236" s="4"/>
      <c r="E236" s="4"/>
      <c r="F236" s="4"/>
      <c r="G236" s="4"/>
      <c r="I236" s="4"/>
      <c r="J236" s="4"/>
      <c r="M236" s="4"/>
      <c r="N236" s="4"/>
      <c r="P236" s="4"/>
      <c r="R236" s="4"/>
      <c r="T236" s="4"/>
      <c r="V236" s="4"/>
      <c r="X236" s="4"/>
      <c r="Z236" s="4"/>
      <c r="AA236" s="4"/>
      <c r="AC236" s="4"/>
      <c r="AE236" s="4"/>
      <c r="AF236" s="4"/>
      <c r="AH236" s="4"/>
      <c r="AJ236" s="4"/>
      <c r="AK236" s="4"/>
      <c r="AL236" s="4"/>
    </row>
    <row r="237" spans="1:38" ht="14.1" customHeight="1" x14ac:dyDescent="0.3">
      <c r="A237" s="4"/>
      <c r="C237" s="4"/>
      <c r="E237" s="4"/>
      <c r="F237" s="4"/>
      <c r="G237" s="4"/>
      <c r="I237" s="4"/>
      <c r="J237" s="4"/>
      <c r="M237" s="4"/>
      <c r="N237" s="4"/>
      <c r="P237" s="4"/>
      <c r="R237" s="4"/>
      <c r="T237" s="4"/>
      <c r="V237" s="4"/>
      <c r="X237" s="4"/>
      <c r="Z237" s="4"/>
      <c r="AA237" s="4"/>
      <c r="AC237" s="4"/>
      <c r="AE237" s="4"/>
      <c r="AF237" s="4"/>
      <c r="AH237" s="4"/>
      <c r="AJ237" s="4"/>
      <c r="AK237" s="4"/>
      <c r="AL237" s="4"/>
    </row>
    <row r="238" spans="1:38" ht="14.1" customHeight="1" x14ac:dyDescent="0.3">
      <c r="A238" s="4"/>
      <c r="C238" s="4"/>
      <c r="E238" s="4"/>
      <c r="F238" s="4"/>
      <c r="G238" s="4"/>
      <c r="I238" s="4"/>
      <c r="J238" s="4"/>
      <c r="M238" s="4"/>
      <c r="N238" s="4"/>
      <c r="P238" s="4"/>
      <c r="R238" s="4"/>
      <c r="T238" s="4"/>
      <c r="V238" s="4"/>
      <c r="X238" s="4"/>
      <c r="Z238" s="4"/>
      <c r="AA238" s="4"/>
      <c r="AC238" s="4"/>
      <c r="AE238" s="4"/>
      <c r="AF238" s="4"/>
      <c r="AH238" s="4"/>
      <c r="AJ238" s="4"/>
      <c r="AK238" s="4"/>
      <c r="AL238" s="4"/>
    </row>
    <row r="239" spans="1:38" ht="14.1" customHeight="1" x14ac:dyDescent="0.3">
      <c r="A239" s="4"/>
      <c r="C239" s="4"/>
      <c r="E239" s="4"/>
      <c r="F239" s="4"/>
      <c r="G239" s="4"/>
      <c r="I239" s="4"/>
      <c r="J239" s="4"/>
      <c r="M239" s="4"/>
      <c r="N239" s="4"/>
      <c r="P239" s="4"/>
      <c r="R239" s="4"/>
      <c r="T239" s="4"/>
      <c r="V239" s="4"/>
      <c r="X239" s="4"/>
      <c r="Z239" s="4"/>
      <c r="AA239" s="4"/>
      <c r="AC239" s="4"/>
      <c r="AE239" s="4"/>
      <c r="AF239" s="4"/>
      <c r="AH239" s="4"/>
      <c r="AJ239" s="4"/>
      <c r="AK239" s="4"/>
      <c r="AL239" s="4"/>
    </row>
    <row r="240" spans="1:38" ht="14.1" customHeight="1" x14ac:dyDescent="0.3">
      <c r="A240" s="4"/>
      <c r="C240" s="4"/>
      <c r="E240" s="4"/>
      <c r="F240" s="4"/>
      <c r="G240" s="4"/>
      <c r="I240" s="4"/>
      <c r="J240" s="4"/>
      <c r="M240" s="4"/>
      <c r="N240" s="4"/>
      <c r="P240" s="4"/>
      <c r="R240" s="4"/>
      <c r="T240" s="4"/>
      <c r="V240" s="4"/>
      <c r="X240" s="4"/>
      <c r="Z240" s="4"/>
      <c r="AA240" s="4"/>
      <c r="AC240" s="4"/>
      <c r="AE240" s="4"/>
      <c r="AF240" s="4"/>
      <c r="AH240" s="4"/>
      <c r="AJ240" s="4"/>
      <c r="AK240" s="4"/>
      <c r="AL240" s="4"/>
    </row>
    <row r="241" spans="1:38" ht="14.1" customHeight="1" x14ac:dyDescent="0.3">
      <c r="A241" s="4"/>
      <c r="C241" s="4"/>
      <c r="E241" s="4"/>
      <c r="F241" s="4"/>
      <c r="G241" s="4"/>
      <c r="I241" s="4"/>
      <c r="J241" s="4"/>
      <c r="M241" s="4"/>
      <c r="N241" s="4"/>
      <c r="P241" s="4"/>
      <c r="R241" s="4"/>
      <c r="T241" s="4"/>
      <c r="V241" s="4"/>
      <c r="X241" s="4"/>
      <c r="Z241" s="4"/>
      <c r="AA241" s="4"/>
      <c r="AC241" s="4"/>
      <c r="AE241" s="4"/>
      <c r="AF241" s="4"/>
      <c r="AH241" s="4"/>
      <c r="AJ241" s="4"/>
      <c r="AK241" s="4"/>
      <c r="AL241" s="4"/>
    </row>
    <row r="242" spans="1:38" ht="14.1" customHeight="1" x14ac:dyDescent="0.3">
      <c r="A242" s="4"/>
      <c r="C242" s="4"/>
      <c r="E242" s="4"/>
      <c r="F242" s="4"/>
      <c r="G242" s="4"/>
      <c r="I242" s="4"/>
      <c r="J242" s="4"/>
      <c r="M242" s="4"/>
      <c r="N242" s="4"/>
      <c r="P242" s="4"/>
      <c r="R242" s="4"/>
      <c r="T242" s="4"/>
      <c r="V242" s="4"/>
      <c r="X242" s="4"/>
      <c r="Z242" s="4"/>
      <c r="AA242" s="4"/>
      <c r="AC242" s="4"/>
      <c r="AE242" s="4"/>
      <c r="AF242" s="4"/>
      <c r="AH242" s="4"/>
      <c r="AJ242" s="4"/>
      <c r="AK242" s="4"/>
      <c r="AL242" s="4"/>
    </row>
    <row r="243" spans="1:38" ht="14.1" customHeight="1" x14ac:dyDescent="0.3">
      <c r="A243" s="4"/>
      <c r="C243" s="4"/>
      <c r="E243" s="4"/>
      <c r="F243" s="4"/>
      <c r="G243" s="4"/>
      <c r="I243" s="4"/>
      <c r="J243" s="4"/>
      <c r="M243" s="4"/>
      <c r="N243" s="4"/>
      <c r="P243" s="4"/>
      <c r="R243" s="4"/>
      <c r="T243" s="4"/>
      <c r="V243" s="4"/>
      <c r="X243" s="4"/>
      <c r="Z243" s="4"/>
      <c r="AA243" s="4"/>
      <c r="AC243" s="4"/>
      <c r="AE243" s="4"/>
      <c r="AF243" s="4"/>
      <c r="AH243" s="4"/>
      <c r="AJ243" s="4"/>
      <c r="AK243" s="4"/>
      <c r="AL243" s="4"/>
    </row>
    <row r="244" spans="1:38" ht="14.1" customHeight="1" x14ac:dyDescent="0.3">
      <c r="A244" s="4"/>
      <c r="C244" s="4"/>
      <c r="E244" s="4"/>
      <c r="F244" s="4"/>
      <c r="G244" s="4"/>
      <c r="I244" s="4"/>
      <c r="J244" s="4"/>
      <c r="M244" s="4"/>
      <c r="N244" s="4"/>
      <c r="P244" s="4"/>
      <c r="R244" s="4"/>
      <c r="T244" s="4"/>
      <c r="V244" s="4"/>
      <c r="X244" s="4"/>
      <c r="Z244" s="4"/>
      <c r="AA244" s="4"/>
      <c r="AC244" s="4"/>
      <c r="AE244" s="4"/>
      <c r="AF244" s="4"/>
      <c r="AH244" s="4"/>
      <c r="AJ244" s="4"/>
      <c r="AK244" s="4"/>
      <c r="AL244" s="4"/>
    </row>
    <row r="245" spans="1:38" ht="14.1" customHeight="1" x14ac:dyDescent="0.3">
      <c r="A245" s="4"/>
      <c r="C245" s="4"/>
      <c r="E245" s="4"/>
      <c r="F245" s="4"/>
      <c r="G245" s="4"/>
      <c r="I245" s="4"/>
      <c r="J245" s="4"/>
      <c r="M245" s="4"/>
      <c r="N245" s="4"/>
      <c r="P245" s="4"/>
      <c r="R245" s="4"/>
      <c r="T245" s="4"/>
      <c r="V245" s="4"/>
      <c r="X245" s="4"/>
      <c r="Z245" s="4"/>
      <c r="AA245" s="4"/>
      <c r="AC245" s="4"/>
      <c r="AE245" s="4"/>
      <c r="AF245" s="4"/>
      <c r="AH245" s="4"/>
      <c r="AJ245" s="4"/>
      <c r="AK245" s="4"/>
      <c r="AL245" s="4"/>
    </row>
    <row r="246" spans="1:38" ht="14.1" customHeight="1" x14ac:dyDescent="0.3">
      <c r="A246" s="4"/>
      <c r="C246" s="4"/>
      <c r="E246" s="4"/>
      <c r="F246" s="4"/>
      <c r="G246" s="4"/>
      <c r="I246" s="4"/>
      <c r="J246" s="4"/>
      <c r="M246" s="4"/>
      <c r="N246" s="4"/>
      <c r="P246" s="4"/>
      <c r="R246" s="4"/>
      <c r="T246" s="4"/>
      <c r="V246" s="4"/>
      <c r="X246" s="4"/>
      <c r="Z246" s="4"/>
      <c r="AA246" s="4"/>
      <c r="AC246" s="4"/>
      <c r="AE246" s="4"/>
      <c r="AF246" s="4"/>
      <c r="AH246" s="4"/>
      <c r="AJ246" s="4"/>
      <c r="AK246" s="4"/>
      <c r="AL246" s="4"/>
    </row>
    <row r="247" spans="1:38" ht="14.1" customHeight="1" x14ac:dyDescent="0.3">
      <c r="A247" s="4"/>
      <c r="C247" s="4"/>
      <c r="E247" s="4"/>
      <c r="F247" s="4"/>
      <c r="G247" s="4"/>
      <c r="I247" s="4"/>
      <c r="J247" s="4"/>
      <c r="M247" s="4"/>
      <c r="N247" s="4"/>
      <c r="P247" s="4"/>
      <c r="R247" s="4"/>
      <c r="T247" s="4"/>
      <c r="V247" s="4"/>
      <c r="X247" s="4"/>
      <c r="Z247" s="4"/>
      <c r="AA247" s="4"/>
      <c r="AC247" s="4"/>
      <c r="AE247" s="4"/>
      <c r="AF247" s="4"/>
      <c r="AH247" s="4"/>
      <c r="AJ247" s="4"/>
      <c r="AK247" s="4"/>
      <c r="AL247" s="4"/>
    </row>
    <row r="248" spans="1:38" ht="14.1" customHeight="1" x14ac:dyDescent="0.3">
      <c r="A248" s="4"/>
      <c r="C248" s="4"/>
      <c r="E248" s="4"/>
      <c r="F248" s="4"/>
      <c r="G248" s="4"/>
      <c r="I248" s="4"/>
      <c r="J248" s="4"/>
      <c r="M248" s="4"/>
      <c r="N248" s="4"/>
      <c r="P248" s="4"/>
      <c r="R248" s="4"/>
      <c r="T248" s="4"/>
      <c r="V248" s="4"/>
      <c r="X248" s="4"/>
      <c r="Z248" s="4"/>
      <c r="AA248" s="4"/>
      <c r="AC248" s="4"/>
      <c r="AE248" s="4"/>
      <c r="AF248" s="4"/>
      <c r="AH248" s="4"/>
      <c r="AJ248" s="4"/>
      <c r="AK248" s="4"/>
      <c r="AL248" s="4"/>
    </row>
    <row r="249" spans="1:38" ht="14.1" customHeight="1" x14ac:dyDescent="0.3">
      <c r="A249" s="4"/>
      <c r="C249" s="4"/>
      <c r="E249" s="4"/>
      <c r="F249" s="4"/>
      <c r="G249" s="4"/>
      <c r="I249" s="4"/>
      <c r="J249" s="4"/>
      <c r="M249" s="4"/>
      <c r="N249" s="4"/>
      <c r="P249" s="4"/>
      <c r="R249" s="4"/>
      <c r="T249" s="4"/>
      <c r="V249" s="4"/>
      <c r="X249" s="4"/>
      <c r="Z249" s="4"/>
      <c r="AA249" s="4"/>
      <c r="AC249" s="4"/>
      <c r="AE249" s="4"/>
      <c r="AF249" s="4"/>
      <c r="AH249" s="4"/>
      <c r="AJ249" s="4"/>
      <c r="AK249" s="4"/>
      <c r="AL249" s="4"/>
    </row>
    <row r="250" spans="1:38" ht="14.1" customHeight="1" x14ac:dyDescent="0.3">
      <c r="A250" s="4"/>
      <c r="C250" s="4"/>
      <c r="E250" s="4"/>
      <c r="F250" s="4"/>
      <c r="G250" s="4"/>
      <c r="I250" s="4"/>
      <c r="J250" s="4"/>
      <c r="M250" s="4"/>
      <c r="N250" s="4"/>
      <c r="P250" s="4"/>
      <c r="R250" s="4"/>
      <c r="T250" s="4"/>
      <c r="V250" s="4"/>
      <c r="X250" s="4"/>
      <c r="Z250" s="4"/>
      <c r="AA250" s="4"/>
      <c r="AC250" s="4"/>
      <c r="AE250" s="4"/>
      <c r="AF250" s="4"/>
      <c r="AH250" s="4"/>
      <c r="AJ250" s="4"/>
      <c r="AK250" s="4"/>
      <c r="AL250" s="4"/>
    </row>
    <row r="251" spans="1:38" ht="14.1" customHeight="1" x14ac:dyDescent="0.3">
      <c r="A251" s="4"/>
      <c r="C251" s="4"/>
      <c r="E251" s="4"/>
      <c r="F251" s="4"/>
      <c r="G251" s="4"/>
      <c r="I251" s="4"/>
      <c r="J251" s="4"/>
      <c r="M251" s="4"/>
      <c r="N251" s="4"/>
      <c r="P251" s="4"/>
      <c r="R251" s="4"/>
      <c r="T251" s="4"/>
      <c r="V251" s="4"/>
      <c r="X251" s="4"/>
      <c r="Z251" s="4"/>
      <c r="AA251" s="4"/>
      <c r="AC251" s="4"/>
      <c r="AE251" s="4"/>
      <c r="AF251" s="4"/>
      <c r="AH251" s="4"/>
      <c r="AJ251" s="4"/>
      <c r="AK251" s="4"/>
      <c r="AL251" s="4"/>
    </row>
    <row r="252" spans="1:38" ht="14.1" customHeight="1" x14ac:dyDescent="0.3">
      <c r="A252" s="4"/>
      <c r="C252" s="4"/>
      <c r="E252" s="4"/>
      <c r="F252" s="4"/>
      <c r="G252" s="4"/>
      <c r="I252" s="4"/>
      <c r="J252" s="4"/>
      <c r="M252" s="4"/>
      <c r="N252" s="4"/>
      <c r="P252" s="4"/>
      <c r="R252" s="4"/>
      <c r="T252" s="4"/>
      <c r="V252" s="4"/>
      <c r="X252" s="4"/>
      <c r="Z252" s="4"/>
      <c r="AA252" s="4"/>
      <c r="AC252" s="4"/>
      <c r="AE252" s="4"/>
      <c r="AF252" s="4"/>
      <c r="AH252" s="4"/>
      <c r="AJ252" s="4"/>
      <c r="AK252" s="4"/>
      <c r="AL252" s="4"/>
    </row>
    <row r="253" spans="1:38" ht="14.1" customHeight="1" x14ac:dyDescent="0.3">
      <c r="A253" s="4"/>
      <c r="C253" s="4"/>
      <c r="E253" s="4"/>
      <c r="F253" s="4"/>
      <c r="G253" s="4"/>
      <c r="I253" s="4"/>
      <c r="J253" s="4"/>
      <c r="M253" s="4"/>
      <c r="N253" s="4"/>
      <c r="P253" s="4"/>
      <c r="R253" s="4"/>
      <c r="T253" s="4"/>
      <c r="V253" s="4"/>
      <c r="X253" s="4"/>
      <c r="Z253" s="4"/>
      <c r="AA253" s="4"/>
      <c r="AC253" s="4"/>
      <c r="AE253" s="4"/>
      <c r="AF253" s="4"/>
      <c r="AH253" s="4"/>
      <c r="AJ253" s="4"/>
      <c r="AK253" s="4"/>
      <c r="AL253" s="4"/>
    </row>
    <row r="254" spans="1:38" ht="14.1" customHeight="1" x14ac:dyDescent="0.3">
      <c r="A254" s="4"/>
      <c r="C254" s="4"/>
      <c r="E254" s="4"/>
      <c r="F254" s="4"/>
      <c r="G254" s="4"/>
      <c r="I254" s="4"/>
      <c r="J254" s="4"/>
      <c r="M254" s="4"/>
      <c r="N254" s="4"/>
      <c r="P254" s="4"/>
      <c r="R254" s="4"/>
      <c r="T254" s="4"/>
      <c r="V254" s="4"/>
      <c r="X254" s="4"/>
      <c r="Z254" s="4"/>
      <c r="AA254" s="4"/>
      <c r="AC254" s="4"/>
      <c r="AE254" s="4"/>
      <c r="AF254" s="4"/>
      <c r="AH254" s="4"/>
      <c r="AJ254" s="4"/>
      <c r="AK254" s="4"/>
      <c r="AL254" s="4"/>
    </row>
    <row r="255" spans="1:38" ht="14.1" customHeight="1" x14ac:dyDescent="0.3">
      <c r="A255" s="4"/>
      <c r="C255" s="4"/>
      <c r="E255" s="4"/>
      <c r="F255" s="4"/>
      <c r="G255" s="4"/>
      <c r="I255" s="4"/>
      <c r="J255" s="4"/>
      <c r="M255" s="4"/>
      <c r="N255" s="4"/>
      <c r="P255" s="4"/>
      <c r="R255" s="4"/>
      <c r="T255" s="4"/>
      <c r="V255" s="4"/>
      <c r="X255" s="4"/>
      <c r="Z255" s="4"/>
      <c r="AA255" s="4"/>
      <c r="AC255" s="4"/>
      <c r="AE255" s="4"/>
      <c r="AF255" s="4"/>
      <c r="AH255" s="4"/>
      <c r="AJ255" s="4"/>
      <c r="AK255" s="4"/>
      <c r="AL255" s="4"/>
    </row>
    <row r="256" spans="1:38" ht="14.1" customHeight="1" x14ac:dyDescent="0.3">
      <c r="A256" s="4"/>
      <c r="C256" s="4"/>
      <c r="E256" s="4"/>
      <c r="F256" s="4"/>
      <c r="G256" s="4"/>
      <c r="I256" s="4"/>
      <c r="J256" s="4"/>
      <c r="M256" s="4"/>
      <c r="N256" s="4"/>
      <c r="P256" s="4"/>
      <c r="R256" s="4"/>
      <c r="T256" s="4"/>
      <c r="V256" s="4"/>
      <c r="X256" s="4"/>
      <c r="Z256" s="4"/>
      <c r="AA256" s="4"/>
      <c r="AC256" s="4"/>
      <c r="AE256" s="4"/>
      <c r="AF256" s="4"/>
      <c r="AH256" s="4"/>
      <c r="AJ256" s="4"/>
      <c r="AK256" s="4"/>
      <c r="AL256" s="4"/>
    </row>
    <row r="257" spans="1:38" ht="14.1" customHeight="1" x14ac:dyDescent="0.3">
      <c r="A257" s="4"/>
      <c r="AJ257" s="4"/>
      <c r="AK257" s="4"/>
      <c r="AL257" s="4"/>
    </row>
    <row r="258" spans="1:38" ht="14.1" customHeight="1" x14ac:dyDescent="0.3">
      <c r="A258" s="4"/>
      <c r="AJ258" s="4"/>
      <c r="AK258" s="4"/>
      <c r="AL258" s="4"/>
    </row>
    <row r="259" spans="1:38" ht="14.1" customHeight="1" x14ac:dyDescent="0.3">
      <c r="A259" s="4"/>
      <c r="AJ259" s="4"/>
      <c r="AK259" s="4"/>
      <c r="AL259" s="4"/>
    </row>
    <row r="260" spans="1:38" ht="14.1" customHeight="1" x14ac:dyDescent="0.3">
      <c r="A260" s="4"/>
      <c r="AJ260" s="4"/>
      <c r="AK260" s="4"/>
      <c r="AL260" s="4"/>
    </row>
    <row r="261" spans="1:38" ht="14.1" customHeight="1" x14ac:dyDescent="0.3">
      <c r="A261" s="4"/>
      <c r="AJ261" s="4"/>
      <c r="AK261" s="4"/>
      <c r="AL261" s="4"/>
    </row>
    <row r="262" spans="1:38" ht="14.1" customHeight="1" x14ac:dyDescent="0.3">
      <c r="A262" s="4"/>
      <c r="AL262" s="4"/>
    </row>
    <row r="263" spans="1:38" ht="14.1" customHeight="1" x14ac:dyDescent="0.3">
      <c r="A263" s="4"/>
      <c r="AL263" s="4"/>
    </row>
    <row r="264" spans="1:38" ht="14.1" customHeight="1" x14ac:dyDescent="0.3">
      <c r="A264" s="4"/>
      <c r="AL264" s="4"/>
    </row>
    <row r="265" spans="1:38" ht="14.1" customHeight="1" x14ac:dyDescent="0.3">
      <c r="A265" s="4"/>
      <c r="AL265" s="4"/>
    </row>
    <row r="266" spans="1:38" ht="14.1" customHeight="1" x14ac:dyDescent="0.3">
      <c r="A266" s="4"/>
      <c r="AL266" s="4"/>
    </row>
    <row r="267" spans="1:38" ht="14.1" customHeight="1" x14ac:dyDescent="0.3">
      <c r="A267" s="4"/>
      <c r="AL267" s="4"/>
    </row>
    <row r="268" spans="1:38" ht="14.1" customHeight="1" x14ac:dyDescent="0.3">
      <c r="A268" s="4"/>
      <c r="AL268" s="4"/>
    </row>
    <row r="269" spans="1:38" ht="14.1" customHeight="1" x14ac:dyDescent="0.3">
      <c r="A269" s="4"/>
      <c r="AL269" s="4"/>
    </row>
    <row r="270" spans="1:38" ht="14.1" customHeight="1" x14ac:dyDescent="0.3">
      <c r="A270" s="4"/>
      <c r="AL270" s="4"/>
    </row>
    <row r="271" spans="1:38" ht="14.1" customHeight="1" x14ac:dyDescent="0.3">
      <c r="A271" s="4"/>
      <c r="AL271" s="4"/>
    </row>
    <row r="272" spans="1:38" ht="14.1" customHeight="1" x14ac:dyDescent="0.3">
      <c r="A272" s="4"/>
      <c r="AL272" s="4"/>
    </row>
    <row r="273" spans="1:38" ht="14.1" customHeight="1" x14ac:dyDescent="0.3">
      <c r="A273" s="4"/>
      <c r="AL273" s="4"/>
    </row>
    <row r="274" spans="1:38" ht="14.1" customHeight="1" x14ac:dyDescent="0.3">
      <c r="A274" s="4"/>
      <c r="AL274" s="4"/>
    </row>
    <row r="275" spans="1:38" ht="14.1" customHeight="1" x14ac:dyDescent="0.3">
      <c r="A275" s="4"/>
      <c r="AL275" s="4"/>
    </row>
    <row r="276" spans="1:38" ht="14.1" customHeight="1" x14ac:dyDescent="0.3">
      <c r="A276" s="4"/>
      <c r="AL276" s="4"/>
    </row>
    <row r="277" spans="1:38" ht="14.1" customHeight="1" x14ac:dyDescent="0.3">
      <c r="A277" s="4"/>
      <c r="AL277" s="4"/>
    </row>
    <row r="278" spans="1:38" ht="14.1" customHeight="1" x14ac:dyDescent="0.3">
      <c r="A278" s="4"/>
      <c r="AL278" s="4"/>
    </row>
    <row r="279" spans="1:38" ht="14.1" customHeight="1" x14ac:dyDescent="0.3">
      <c r="A279" s="4"/>
      <c r="AL279" s="4"/>
    </row>
    <row r="280" spans="1:38" ht="14.1" customHeight="1" x14ac:dyDescent="0.3">
      <c r="A280" s="4"/>
      <c r="AL280" s="4"/>
    </row>
    <row r="281" spans="1:38" ht="14.1" customHeight="1" x14ac:dyDescent="0.3">
      <c r="A281" s="4"/>
      <c r="AL281" s="4"/>
    </row>
    <row r="282" spans="1:38" ht="14.1" customHeight="1" x14ac:dyDescent="0.3">
      <c r="A282" s="4"/>
      <c r="AL282" s="4"/>
    </row>
    <row r="283" spans="1:38" ht="14.1" customHeight="1" x14ac:dyDescent="0.3">
      <c r="A283" s="4"/>
      <c r="AL283" s="4"/>
    </row>
    <row r="284" spans="1:38" ht="14.1" customHeight="1" x14ac:dyDescent="0.3">
      <c r="A284" s="4"/>
      <c r="AL284" s="4"/>
    </row>
    <row r="285" spans="1:38" ht="14.1" customHeight="1" x14ac:dyDescent="0.3">
      <c r="A285" s="4"/>
      <c r="AL285" s="4"/>
    </row>
    <row r="286" spans="1:38" ht="14.1" customHeight="1" x14ac:dyDescent="0.3">
      <c r="A286" s="4"/>
      <c r="AL286" s="4"/>
    </row>
    <row r="287" spans="1:38" ht="14.1" customHeight="1" x14ac:dyDescent="0.3">
      <c r="A287" s="4"/>
      <c r="AL287" s="4"/>
    </row>
    <row r="288" spans="1:38" ht="14.1" customHeight="1" x14ac:dyDescent="0.3">
      <c r="AL288" s="4"/>
    </row>
    <row r="289" spans="38:38" ht="14.1" customHeight="1" x14ac:dyDescent="0.3">
      <c r="AL289" s="4"/>
    </row>
    <row r="290" spans="38:38" ht="14.1" customHeight="1" x14ac:dyDescent="0.3">
      <c r="AL290" s="4"/>
    </row>
  </sheetData>
  <conditionalFormatting sqref="B26:AI36">
    <cfRule type="cellIs" dxfId="7" priority="5" operator="between">
      <formula>$E$1</formula>
      <formula>$E$2</formula>
    </cfRule>
    <cfRule type="cellIs" dxfId="6" priority="6" operator="between">
      <formula>$D$1</formula>
      <formula>$D$2</formula>
    </cfRule>
    <cfRule type="cellIs" dxfId="5" priority="7" operator="between">
      <formula>$C$1</formula>
      <formula>$C$2</formula>
    </cfRule>
    <cfRule type="cellIs" dxfId="4" priority="8" operator="between">
      <formula>$B$1</formula>
      <formula>$B$2</formula>
    </cfRule>
  </conditionalFormatting>
  <conditionalFormatting sqref="B8:AL17">
    <cfRule type="cellIs" dxfId="3" priority="1" operator="between">
      <formula>$E$1</formula>
      <formula>$E$2</formula>
    </cfRule>
    <cfRule type="cellIs" dxfId="2" priority="2" operator="between">
      <formula>$D$1</formula>
      <formula>$D$2</formula>
    </cfRule>
    <cfRule type="cellIs" dxfId="1" priority="3" operator="between">
      <formula>$C$1</formula>
      <formula>$C$2</formula>
    </cfRule>
    <cfRule type="cellIs" dxfId="0" priority="4" operator="between">
      <formula>$B$1</formula>
      <formula>$B$2</formula>
    </cfRule>
  </conditionalFormatting>
  <pageMargins left="0.19685039370078741" right="0.19685039370078741" top="0.19685039370078741" bottom="0.19685039370078741" header="0" footer="0"/>
  <pageSetup paperSize="9" scale="7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4F54C-C04C-41B9-9FC8-E11503653373}">
  <sheetPr>
    <pageSetUpPr fitToPage="1"/>
  </sheetPr>
  <dimension ref="B2:O36"/>
  <sheetViews>
    <sheetView showGridLines="0" zoomScale="122" zoomScaleNormal="122" workbookViewId="0">
      <selection activeCell="K32" sqref="K32"/>
    </sheetView>
  </sheetViews>
  <sheetFormatPr defaultRowHeight="14.4" x14ac:dyDescent="0.3"/>
  <cols>
    <col min="1" max="1" width="2.6640625" customWidth="1"/>
    <col min="2" max="2" width="8.5546875" bestFit="1" customWidth="1"/>
    <col min="3" max="4" width="10.6640625" customWidth="1"/>
    <col min="5" max="5" width="15.6640625" customWidth="1"/>
    <col min="6" max="7" width="10.6640625" customWidth="1"/>
    <col min="8" max="8" width="2.6640625" customWidth="1"/>
    <col min="9" max="9" width="42.109375" bestFit="1" customWidth="1"/>
  </cols>
  <sheetData>
    <row r="2" spans="2:15" x14ac:dyDescent="0.3">
      <c r="B2" s="85" t="s">
        <v>1</v>
      </c>
      <c r="C2" s="86" t="s">
        <v>420</v>
      </c>
      <c r="D2" s="86" t="s">
        <v>421</v>
      </c>
      <c r="E2" s="87" t="s">
        <v>422</v>
      </c>
      <c r="F2" s="86" t="s">
        <v>423</v>
      </c>
      <c r="G2" s="86" t="s">
        <v>424</v>
      </c>
      <c r="I2" s="1"/>
      <c r="J2" s="1"/>
      <c r="K2" s="1"/>
      <c r="L2" s="1"/>
      <c r="M2" s="1"/>
      <c r="N2" s="1"/>
      <c r="O2" s="1"/>
    </row>
    <row r="3" spans="2:15" x14ac:dyDescent="0.3">
      <c r="B3" s="85" t="s">
        <v>425</v>
      </c>
      <c r="C3" s="88">
        <v>8096.1831380345329</v>
      </c>
      <c r="D3" s="89">
        <v>1734.9341045061094</v>
      </c>
      <c r="E3" s="90">
        <v>4.6665652124806813</v>
      </c>
      <c r="F3" s="86">
        <v>100</v>
      </c>
      <c r="G3" s="91">
        <v>17.349341045061095</v>
      </c>
      <c r="I3" s="1" t="s">
        <v>426</v>
      </c>
      <c r="J3" s="1"/>
      <c r="K3" s="1"/>
      <c r="L3" s="1"/>
      <c r="M3" s="1"/>
      <c r="N3" s="1"/>
      <c r="O3" s="1"/>
    </row>
    <row r="4" spans="2:15" x14ac:dyDescent="0.3">
      <c r="B4" s="85" t="s">
        <v>427</v>
      </c>
      <c r="C4" s="88">
        <v>7967.3815493391103</v>
      </c>
      <c r="D4" s="89">
        <v>1633.9484906815208</v>
      </c>
      <c r="E4" s="90">
        <v>4.8761522133515429</v>
      </c>
      <c r="F4" s="86">
        <v>102</v>
      </c>
      <c r="G4" s="91">
        <v>16.019102849818832</v>
      </c>
      <c r="I4" s="1" t="s">
        <v>428</v>
      </c>
      <c r="J4" s="1"/>
      <c r="K4" s="1"/>
      <c r="L4" s="1"/>
      <c r="M4" s="1"/>
      <c r="N4" s="1"/>
      <c r="O4" s="1"/>
    </row>
    <row r="5" spans="2:15" x14ac:dyDescent="0.3">
      <c r="B5" s="85" t="s">
        <v>429</v>
      </c>
      <c r="C5" s="88">
        <v>6935.0431672078394</v>
      </c>
      <c r="D5" s="89">
        <v>1494.156387488272</v>
      </c>
      <c r="E5" s="90">
        <v>4.6414439782075849</v>
      </c>
      <c r="F5" s="86">
        <v>104</v>
      </c>
      <c r="G5" s="91">
        <v>14.366888341233384</v>
      </c>
      <c r="I5" s="1" t="s">
        <v>430</v>
      </c>
      <c r="J5" s="1"/>
      <c r="K5" s="1"/>
      <c r="L5" s="1"/>
      <c r="M5" s="1"/>
      <c r="N5" s="1"/>
      <c r="O5" s="1"/>
    </row>
    <row r="6" spans="2:15" x14ac:dyDescent="0.3">
      <c r="B6" s="85" t="s">
        <v>431</v>
      </c>
      <c r="C6" s="88">
        <v>6576.2701621129327</v>
      </c>
      <c r="D6" s="89">
        <v>1392.631224544074</v>
      </c>
      <c r="E6" s="90">
        <v>4.7221906605360671</v>
      </c>
      <c r="F6" s="86">
        <v>102</v>
      </c>
      <c r="G6" s="91">
        <v>13.653247299451706</v>
      </c>
      <c r="I6" s="1" t="s">
        <v>432</v>
      </c>
      <c r="J6" s="1"/>
      <c r="K6" s="1"/>
      <c r="L6" s="1"/>
      <c r="M6" s="1"/>
      <c r="N6" s="1"/>
      <c r="O6" s="1"/>
    </row>
    <row r="7" spans="2:15" x14ac:dyDescent="0.3">
      <c r="B7" s="85" t="s">
        <v>433</v>
      </c>
      <c r="C7" s="88">
        <v>4842.3707557246325</v>
      </c>
      <c r="D7" s="89">
        <v>1033.5426248896692</v>
      </c>
      <c r="E7" s="90">
        <v>4.6852163027543794</v>
      </c>
      <c r="F7" s="86">
        <v>102</v>
      </c>
      <c r="G7" s="91">
        <v>10.132770832251659</v>
      </c>
      <c r="I7" s="1" t="s">
        <v>434</v>
      </c>
      <c r="J7" s="1"/>
      <c r="K7" s="1"/>
      <c r="L7" s="1"/>
      <c r="M7" s="1"/>
      <c r="N7" s="1"/>
      <c r="O7" s="1"/>
    </row>
    <row r="8" spans="2:15" x14ac:dyDescent="0.3">
      <c r="B8" s="85" t="s">
        <v>435</v>
      </c>
      <c r="C8" s="88">
        <v>34417.248772419043</v>
      </c>
      <c r="D8" s="89">
        <v>7289.2128321096452</v>
      </c>
      <c r="E8" s="90">
        <v>4.7216687954024232</v>
      </c>
      <c r="F8" s="86">
        <v>510</v>
      </c>
      <c r="G8" s="91">
        <v>14.292574180607149</v>
      </c>
      <c r="I8" s="1"/>
      <c r="J8" s="1"/>
      <c r="K8" s="1"/>
      <c r="L8" s="1"/>
      <c r="M8" s="1"/>
      <c r="N8" s="1"/>
      <c r="O8" s="1"/>
    </row>
    <row r="9" spans="2:15" x14ac:dyDescent="0.3">
      <c r="I9" s="1"/>
      <c r="J9" s="1"/>
      <c r="K9" s="1"/>
      <c r="L9" s="1"/>
      <c r="M9" s="1"/>
      <c r="N9" s="1"/>
      <c r="O9" s="1"/>
    </row>
    <row r="10" spans="2:15" x14ac:dyDescent="0.3">
      <c r="I10" s="1"/>
      <c r="J10" s="1"/>
      <c r="K10" s="1"/>
      <c r="L10" s="1"/>
      <c r="M10" s="1"/>
      <c r="N10" s="1"/>
      <c r="O10" s="1"/>
    </row>
    <row r="11" spans="2:15" x14ac:dyDescent="0.3">
      <c r="B11" s="85" t="s">
        <v>1</v>
      </c>
      <c r="C11" s="86" t="s">
        <v>436</v>
      </c>
      <c r="D11" s="86" t="s">
        <v>437</v>
      </c>
      <c r="E11" s="87" t="s">
        <v>438</v>
      </c>
      <c r="F11" s="86" t="s">
        <v>439</v>
      </c>
      <c r="G11" s="86" t="s">
        <v>440</v>
      </c>
      <c r="I11" s="1"/>
      <c r="J11" s="1"/>
      <c r="K11" s="1"/>
      <c r="L11" s="1"/>
      <c r="M11" s="1"/>
      <c r="N11" s="1"/>
      <c r="O11" s="1"/>
    </row>
    <row r="12" spans="2:15" x14ac:dyDescent="0.3">
      <c r="B12" s="85" t="s">
        <v>441</v>
      </c>
      <c r="C12" s="88">
        <v>20591.3883254461</v>
      </c>
      <c r="D12" s="89">
        <v>4643.0722399708293</v>
      </c>
      <c r="E12" s="90">
        <v>4.4348627936866789</v>
      </c>
      <c r="F12" s="86">
        <v>104</v>
      </c>
      <c r="G12" s="89">
        <v>44.644925384334897</v>
      </c>
      <c r="I12" s="1" t="s">
        <v>442</v>
      </c>
      <c r="J12" s="1"/>
      <c r="K12" s="1"/>
      <c r="L12" s="1"/>
      <c r="M12" s="1"/>
      <c r="N12" s="1"/>
      <c r="O12" s="1"/>
    </row>
    <row r="13" spans="2:15" x14ac:dyDescent="0.3">
      <c r="B13" s="85" t="s">
        <v>443</v>
      </c>
      <c r="C13" s="88">
        <v>17952.232785791268</v>
      </c>
      <c r="D13" s="89">
        <v>3925.8128371467647</v>
      </c>
      <c r="E13" s="90">
        <v>4.5728702641969923</v>
      </c>
      <c r="F13" s="86">
        <v>98</v>
      </c>
      <c r="G13" s="89">
        <v>40.059314664762901</v>
      </c>
      <c r="I13" s="1" t="s">
        <v>444</v>
      </c>
      <c r="J13" s="1"/>
      <c r="K13" s="1"/>
      <c r="L13" s="1"/>
      <c r="M13" s="1"/>
      <c r="N13" s="1"/>
      <c r="O13" s="1"/>
    </row>
    <row r="14" spans="2:15" x14ac:dyDescent="0.3">
      <c r="B14" s="85" t="s">
        <v>445</v>
      </c>
      <c r="C14" s="88">
        <v>13528.88669264638</v>
      </c>
      <c r="D14" s="89">
        <v>2863.0172886534101</v>
      </c>
      <c r="E14" s="90">
        <v>4.7253946898132595</v>
      </c>
      <c r="F14" s="86">
        <v>104</v>
      </c>
      <c r="G14" s="89">
        <v>27.529012390898174</v>
      </c>
      <c r="I14" s="1" t="s">
        <v>446</v>
      </c>
      <c r="J14" s="1"/>
      <c r="K14" s="1"/>
      <c r="L14" s="1"/>
      <c r="M14" s="1"/>
      <c r="N14" s="1"/>
      <c r="O14" s="1"/>
    </row>
    <row r="15" spans="2:15" x14ac:dyDescent="0.3">
      <c r="B15" s="85" t="s">
        <v>429</v>
      </c>
      <c r="C15" s="88">
        <v>12131.487722988579</v>
      </c>
      <c r="D15" s="89">
        <v>2668.9768560761368</v>
      </c>
      <c r="E15" s="90">
        <v>4.5453701463803586</v>
      </c>
      <c r="F15" s="86">
        <v>104</v>
      </c>
      <c r="G15" s="89">
        <v>25.663239000732084</v>
      </c>
      <c r="I15" s="1" t="s">
        <v>430</v>
      </c>
      <c r="J15" s="1"/>
      <c r="K15" s="1"/>
      <c r="L15" s="1"/>
      <c r="M15" s="1"/>
      <c r="N15" s="1"/>
      <c r="O15" s="1"/>
    </row>
    <row r="16" spans="2:15" x14ac:dyDescent="0.3">
      <c r="B16" s="85" t="s">
        <v>431</v>
      </c>
      <c r="C16" s="88">
        <v>11191.510619115254</v>
      </c>
      <c r="D16" s="89">
        <v>2425.9552666385225</v>
      </c>
      <c r="E16" s="90">
        <v>4.613238658197746</v>
      </c>
      <c r="F16" s="86">
        <v>102</v>
      </c>
      <c r="G16" s="89">
        <v>23.783875163122769</v>
      </c>
      <c r="I16" s="1" t="s">
        <v>432</v>
      </c>
      <c r="J16" s="1"/>
      <c r="K16" s="1"/>
      <c r="L16" s="1"/>
      <c r="M16" s="1"/>
      <c r="N16" s="1"/>
      <c r="O16" s="1"/>
    </row>
    <row r="17" spans="2:15" x14ac:dyDescent="0.3">
      <c r="B17" s="85" t="s">
        <v>427</v>
      </c>
      <c r="C17" s="88">
        <v>10717.960910058606</v>
      </c>
      <c r="D17" s="89">
        <v>2328.816155197273</v>
      </c>
      <c r="E17" s="90">
        <v>4.6023216071131605</v>
      </c>
      <c r="F17" s="86">
        <v>100</v>
      </c>
      <c r="G17" s="89">
        <v>23.288161551972731</v>
      </c>
      <c r="I17" s="1" t="s">
        <v>428</v>
      </c>
      <c r="J17" s="1"/>
      <c r="K17" s="1"/>
      <c r="L17" s="1"/>
      <c r="M17" s="1"/>
      <c r="N17" s="1"/>
      <c r="O17" s="1"/>
    </row>
    <row r="18" spans="2:15" x14ac:dyDescent="0.3">
      <c r="B18" s="85" t="s">
        <v>425</v>
      </c>
      <c r="C18" s="88">
        <v>10114.921272897125</v>
      </c>
      <c r="D18" s="89">
        <v>2249.5867633566004</v>
      </c>
      <c r="E18" s="90">
        <v>4.4963463679901317</v>
      </c>
      <c r="F18" s="86">
        <v>100</v>
      </c>
      <c r="G18" s="89">
        <v>22.495867633566004</v>
      </c>
      <c r="I18" s="1" t="s">
        <v>426</v>
      </c>
      <c r="J18" s="1"/>
      <c r="K18" s="1"/>
      <c r="L18" s="1"/>
      <c r="M18" s="1"/>
      <c r="N18" s="1"/>
      <c r="O18" s="1"/>
    </row>
    <row r="19" spans="2:15" x14ac:dyDescent="0.3">
      <c r="B19" s="85" t="s">
        <v>447</v>
      </c>
      <c r="C19" s="88">
        <v>9350.0588439103576</v>
      </c>
      <c r="D19" s="89">
        <v>2038.5648071707988</v>
      </c>
      <c r="E19" s="90">
        <v>4.586588962499917</v>
      </c>
      <c r="F19" s="86">
        <v>102</v>
      </c>
      <c r="G19" s="89">
        <v>19.985929482066656</v>
      </c>
      <c r="I19" s="1" t="s">
        <v>448</v>
      </c>
      <c r="J19" s="1"/>
      <c r="K19" s="1"/>
      <c r="L19" s="1"/>
      <c r="M19" s="1"/>
      <c r="N19" s="1"/>
      <c r="O19" s="1"/>
    </row>
    <row r="20" spans="2:15" x14ac:dyDescent="0.3">
      <c r="B20" s="85" t="s">
        <v>449</v>
      </c>
      <c r="C20" s="88">
        <v>8153.8191816714352</v>
      </c>
      <c r="D20" s="89">
        <v>1768.1978459789402</v>
      </c>
      <c r="E20" s="90">
        <v>4.611372647135636</v>
      </c>
      <c r="F20" s="86">
        <v>104</v>
      </c>
      <c r="G20" s="89">
        <v>17.001902365182119</v>
      </c>
      <c r="I20" s="1" t="s">
        <v>450</v>
      </c>
      <c r="J20" s="1"/>
      <c r="K20" s="1"/>
      <c r="L20" s="1"/>
      <c r="M20" s="1"/>
      <c r="N20" s="1"/>
      <c r="O20" s="1"/>
    </row>
    <row r="21" spans="2:15" x14ac:dyDescent="0.3">
      <c r="B21" s="85" t="s">
        <v>433</v>
      </c>
      <c r="C21" s="88">
        <v>6308.4087455372701</v>
      </c>
      <c r="D21" s="89">
        <v>1436.5143438640059</v>
      </c>
      <c r="E21" s="90">
        <v>4.3914693734060508</v>
      </c>
      <c r="F21" s="86">
        <v>102</v>
      </c>
      <c r="G21" s="89">
        <v>14.083473959451039</v>
      </c>
      <c r="I21" s="1" t="s">
        <v>434</v>
      </c>
      <c r="J21" s="1"/>
      <c r="K21" s="1"/>
      <c r="L21" s="1"/>
      <c r="M21" s="1"/>
      <c r="N21" s="1"/>
      <c r="O21" s="1"/>
    </row>
    <row r="22" spans="2:15" x14ac:dyDescent="0.3">
      <c r="B22" s="85" t="s">
        <v>451</v>
      </c>
      <c r="C22" s="88">
        <v>6438.634700389196</v>
      </c>
      <c r="D22" s="89">
        <v>1404.6269281788987</v>
      </c>
      <c r="E22" s="90">
        <v>4.5838753132384396</v>
      </c>
      <c r="F22" s="86">
        <v>102</v>
      </c>
      <c r="G22" s="89">
        <v>13.770852237048025</v>
      </c>
      <c r="I22" s="1" t="s">
        <v>452</v>
      </c>
      <c r="J22" s="1"/>
      <c r="K22" s="1"/>
      <c r="L22" s="1"/>
      <c r="M22" s="1"/>
      <c r="N22" s="1"/>
      <c r="O22" s="1"/>
    </row>
    <row r="23" spans="2:15" x14ac:dyDescent="0.3">
      <c r="B23" s="85" t="s">
        <v>453</v>
      </c>
      <c r="C23" s="88">
        <v>5728.7449921424295</v>
      </c>
      <c r="D23" s="89">
        <v>1186.1796858672776</v>
      </c>
      <c r="E23" s="90">
        <v>4.8295760418067237</v>
      </c>
      <c r="F23" s="86">
        <v>102</v>
      </c>
      <c r="G23" s="89">
        <v>11.629212606541937</v>
      </c>
      <c r="I23" s="1" t="s">
        <v>454</v>
      </c>
      <c r="J23" s="1"/>
      <c r="K23" s="1"/>
      <c r="L23" s="1"/>
      <c r="M23" s="1"/>
      <c r="N23" s="1"/>
      <c r="O23" s="1"/>
    </row>
    <row r="24" spans="2:15" x14ac:dyDescent="0.3">
      <c r="B24" s="85" t="s">
        <v>455</v>
      </c>
      <c r="C24" s="88">
        <v>4732.533299132293</v>
      </c>
      <c r="D24" s="89">
        <v>995.65053828381554</v>
      </c>
      <c r="E24" s="90">
        <v>4.7532071918423036</v>
      </c>
      <c r="F24" s="86">
        <v>98</v>
      </c>
      <c r="G24" s="89">
        <v>10.159699370243017</v>
      </c>
      <c r="I24" s="1" t="s">
        <v>456</v>
      </c>
      <c r="J24" s="1"/>
      <c r="K24" s="1"/>
      <c r="L24" s="1"/>
      <c r="M24" s="1"/>
      <c r="N24" s="1"/>
      <c r="O24" s="1"/>
    </row>
    <row r="25" spans="2:15" x14ac:dyDescent="0.3">
      <c r="B25" s="85" t="s">
        <v>457</v>
      </c>
      <c r="C25" s="88">
        <v>4394.3859973830049</v>
      </c>
      <c r="D25" s="89">
        <v>958.95180902385175</v>
      </c>
      <c r="E25" s="90">
        <v>4.5824888759073232</v>
      </c>
      <c r="F25" s="86">
        <v>102</v>
      </c>
      <c r="G25" s="89">
        <v>9.4014883237632532</v>
      </c>
      <c r="I25" s="1" t="s">
        <v>458</v>
      </c>
      <c r="J25" s="1"/>
      <c r="K25" s="1"/>
      <c r="L25" s="1"/>
      <c r="M25" s="1"/>
      <c r="N25" s="1"/>
      <c r="O25" s="1"/>
    </row>
    <row r="26" spans="2:15" x14ac:dyDescent="0.3">
      <c r="B26" s="85" t="s">
        <v>459</v>
      </c>
      <c r="C26" s="88">
        <v>3826.8337455101882</v>
      </c>
      <c r="D26" s="89">
        <v>816.83291137382344</v>
      </c>
      <c r="E26" s="90">
        <v>4.6849651773627405</v>
      </c>
      <c r="F26" s="86">
        <v>102</v>
      </c>
      <c r="G26" s="89">
        <v>8.0081657977825831</v>
      </c>
      <c r="I26" s="1" t="s">
        <v>460</v>
      </c>
      <c r="J26" s="1"/>
      <c r="K26" s="1"/>
      <c r="L26" s="1"/>
      <c r="M26" s="1"/>
      <c r="N26" s="1"/>
      <c r="O26" s="1"/>
    </row>
    <row r="27" spans="2:15" x14ac:dyDescent="0.3">
      <c r="B27" s="85" t="s">
        <v>435</v>
      </c>
      <c r="C27" s="88">
        <v>145161.80783461948</v>
      </c>
      <c r="D27" s="89">
        <v>31710.75627678095</v>
      </c>
      <c r="E27" s="90">
        <v>4.5776835647691261</v>
      </c>
      <c r="F27" s="86">
        <v>1526</v>
      </c>
      <c r="G27" s="89">
        <v>20.780312107982255</v>
      </c>
      <c r="I27" s="1"/>
      <c r="J27" s="1"/>
      <c r="K27" s="1"/>
      <c r="L27" s="1"/>
      <c r="M27" s="1"/>
      <c r="N27" s="1"/>
      <c r="O27" s="1"/>
    </row>
    <row r="28" spans="2:15" x14ac:dyDescent="0.3">
      <c r="I28" s="1"/>
      <c r="J28" s="1"/>
      <c r="K28" s="1"/>
      <c r="L28" s="1"/>
      <c r="M28" s="1"/>
      <c r="N28" s="1"/>
      <c r="O28" s="1"/>
    </row>
    <row r="29" spans="2:15" x14ac:dyDescent="0.3">
      <c r="I29" s="1"/>
      <c r="J29" s="1"/>
      <c r="K29" s="1"/>
      <c r="L29" s="1"/>
      <c r="M29" s="1"/>
      <c r="N29" s="1"/>
      <c r="O29" s="1"/>
    </row>
    <row r="30" spans="2:15" x14ac:dyDescent="0.3">
      <c r="B30" s="92" t="str">
        <f>+C2</f>
        <v>∑ € vrijdag</v>
      </c>
      <c r="C30" s="93" t="s">
        <v>461</v>
      </c>
      <c r="D30" s="13" t="s">
        <v>462</v>
      </c>
      <c r="E30" s="4"/>
      <c r="F30" s="4"/>
    </row>
    <row r="31" spans="2:15" x14ac:dyDescent="0.3">
      <c r="B31" s="92" t="str">
        <f>+D2</f>
        <v>∑ # vrijdag</v>
      </c>
      <c r="C31" s="93" t="s">
        <v>461</v>
      </c>
      <c r="D31" s="13" t="s">
        <v>463</v>
      </c>
      <c r="E31" s="4"/>
      <c r="F31" s="4"/>
    </row>
    <row r="32" spans="2:15" x14ac:dyDescent="0.3">
      <c r="B32" s="92" t="str">
        <f>+E2</f>
        <v>€/reiz/vr</v>
      </c>
      <c r="C32" s="93" t="s">
        <v>461</v>
      </c>
      <c r="D32" s="13" t="s">
        <v>464</v>
      </c>
      <c r="E32" s="4"/>
      <c r="F32" s="4"/>
    </row>
    <row r="33" spans="2:6" x14ac:dyDescent="0.3">
      <c r="B33" s="92" t="str">
        <f>+F2</f>
        <v xml:space="preserve">rit/vr </v>
      </c>
      <c r="C33" s="93" t="s">
        <v>461</v>
      </c>
      <c r="D33" s="13" t="s">
        <v>465</v>
      </c>
      <c r="E33" s="4"/>
      <c r="F33" s="4"/>
    </row>
    <row r="34" spans="2:6" x14ac:dyDescent="0.3">
      <c r="B34" s="92" t="str">
        <f>+G2</f>
        <v xml:space="preserve">reiz/rit/vr </v>
      </c>
      <c r="C34" s="93" t="s">
        <v>461</v>
      </c>
      <c r="D34" s="13" t="s">
        <v>466</v>
      </c>
      <c r="E34" s="4"/>
      <c r="F34" s="4"/>
    </row>
    <row r="36" spans="2:6" x14ac:dyDescent="0.3">
      <c r="B36" s="13" t="s">
        <v>467</v>
      </c>
    </row>
  </sheetData>
  <pageMargins left="0.39370078740157483" right="0.39370078740157483" top="0.39370078740157483" bottom="0.39370078740157483" header="0" footer="0"/>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40</vt:i4>
      </vt:variant>
      <vt:variant>
        <vt:lpstr>Benoemde bereiken</vt:lpstr>
      </vt:variant>
      <vt:variant>
        <vt:i4>41</vt:i4>
      </vt:variant>
    </vt:vector>
  </HeadingPairs>
  <TitlesOfParts>
    <vt:vector size="81" baseType="lpstr">
      <vt:lpstr>overzicht wensen</vt:lpstr>
      <vt:lpstr>A008 - voorstel routewijziging</vt:lpstr>
      <vt:lpstr>A008 - bezetting</vt:lpstr>
      <vt:lpstr>A008 - in uitstap per halte</vt:lpstr>
      <vt:lpstr>A009 - bezetting</vt:lpstr>
      <vt:lpstr>A009 - in uitstap per halte</vt:lpstr>
      <vt:lpstr>A010 - bezetting</vt:lpstr>
      <vt:lpstr>A010 - in uitstap per halte</vt:lpstr>
      <vt:lpstr>A010 irt A105 - frequentie-ovz</vt:lpstr>
      <vt:lpstr>A014 - tekening voorstel</vt:lpstr>
      <vt:lpstr>A014 A011 A331 - in uitstap</vt:lpstr>
      <vt:lpstr>A014 X003 X005 - extra halte</vt:lpstr>
      <vt:lpstr>A033 - bezetting nov23</vt:lpstr>
      <vt:lpstr>A035 - nieuwe route Zetten</vt:lpstr>
      <vt:lpstr>A056 - centrale halte Heteren</vt:lpstr>
      <vt:lpstr>A056 extra halte Metamorfose</vt:lpstr>
      <vt:lpstr>A060 - routes Babberich Herwen</vt:lpstr>
      <vt:lpstr>A060 - in uitstap per halte</vt:lpstr>
      <vt:lpstr>A060 - bezetting</vt:lpstr>
      <vt:lpstr>A061 - gewenste extra halte</vt:lpstr>
      <vt:lpstr>A062 - route Duiven Zuid</vt:lpstr>
      <vt:lpstr>A062 - in uitstap per halte</vt:lpstr>
      <vt:lpstr>A300 - bezetting nov23</vt:lpstr>
      <vt:lpstr>A352 - bezetting jun24</vt:lpstr>
      <vt:lpstr>X002 - voorstel nieuwe route</vt:lpstr>
      <vt:lpstr>X002 X005 X008 - bezetting zat</vt:lpstr>
      <vt:lpstr>X005 - bezetting</vt:lpstr>
      <vt:lpstr>X009 - in uitstap per halte</vt:lpstr>
      <vt:lpstr>X012 - rkms-wk 2023</vt:lpstr>
      <vt:lpstr>X012 85 89 herfstvakantie 2023</vt:lpstr>
      <vt:lpstr>X012 85 89 kerstvak 2023-2024</vt:lpstr>
      <vt:lpstr>X012 85 89 voorjaarsvak 2024</vt:lpstr>
      <vt:lpstr>X012 85 89 meivakantie 2024</vt:lpstr>
      <vt:lpstr>X015 - bezetting</vt:lpstr>
      <vt:lpstr>X076 - bezetting 2023 2024</vt:lpstr>
      <vt:lpstr>X076 - in uitstap per halte</vt:lpstr>
      <vt:lpstr>X080 - in uitstap per halte</vt:lpstr>
      <vt:lpstr>X085 - in uitstap per halte</vt:lpstr>
      <vt:lpstr>bezetting X089</vt:lpstr>
      <vt:lpstr>Niteliners - bezetting 2019</vt:lpstr>
      <vt:lpstr>'A008 - bezetting'!Afdrukbereik</vt:lpstr>
      <vt:lpstr>'A008 - in uitstap per halte'!Afdrukbereik</vt:lpstr>
      <vt:lpstr>'A009 - bezetting'!Afdrukbereik</vt:lpstr>
      <vt:lpstr>'A009 - in uitstap per halte'!Afdrukbereik</vt:lpstr>
      <vt:lpstr>'A010 - bezetting'!Afdrukbereik</vt:lpstr>
      <vt:lpstr>'A010 - in uitstap per halte'!Afdrukbereik</vt:lpstr>
      <vt:lpstr>'A014 A011 A331 - in uitstap'!Afdrukbereik</vt:lpstr>
      <vt:lpstr>'A033 - bezetting nov23'!Afdrukbereik</vt:lpstr>
      <vt:lpstr>'A060 - bezetting'!Afdrukbereik</vt:lpstr>
      <vt:lpstr>'A060 - in uitstap per halte'!Afdrukbereik</vt:lpstr>
      <vt:lpstr>'A062 - in uitstap per halte'!Afdrukbereik</vt:lpstr>
      <vt:lpstr>'A300 - bezetting nov23'!Afdrukbereik</vt:lpstr>
      <vt:lpstr>'A352 - bezetting jun24'!Afdrukbereik</vt:lpstr>
      <vt:lpstr>'bezetting X089'!Afdrukbereik</vt:lpstr>
      <vt:lpstr>'Niteliners - bezetting 2019'!Afdrukbereik</vt:lpstr>
      <vt:lpstr>'overzicht wensen'!Afdrukbereik</vt:lpstr>
      <vt:lpstr>'X009 - in uitstap per halte'!Afdrukbereik</vt:lpstr>
      <vt:lpstr>'X012 85 89 herfstvakantie 2023'!Afdrukbereik</vt:lpstr>
      <vt:lpstr>'X012 85 89 kerstvak 2023-2024'!Afdrukbereik</vt:lpstr>
      <vt:lpstr>'X012 85 89 meivakantie 2024'!Afdrukbereik</vt:lpstr>
      <vt:lpstr>'X012 85 89 voorjaarsvak 2024'!Afdrukbereik</vt:lpstr>
      <vt:lpstr>'X076 - bezetting 2023 2024'!Afdrukbereik</vt:lpstr>
      <vt:lpstr>'X076 - in uitstap per halte'!Afdrukbereik</vt:lpstr>
      <vt:lpstr>'X080 - in uitstap per halte'!Afdrukbereik</vt:lpstr>
      <vt:lpstr>'X085 - in uitstap per halte'!Afdrukbereik</vt:lpstr>
      <vt:lpstr>bnm</vt:lpstr>
      <vt:lpstr>cvb</vt:lpstr>
      <vt:lpstr>mko</vt:lpstr>
      <vt:lpstr>'X005 - bezetting'!qas</vt:lpstr>
      <vt:lpstr>'X015 - bezetting'!qas</vt:lpstr>
      <vt:lpstr>'A014 A011 A331 - in uitstap'!qaz</vt:lpstr>
      <vt:lpstr>'X012 85 89 herfstvakantie 2023'!qaz</vt:lpstr>
      <vt:lpstr>'A009 - bezetting'!QWE</vt:lpstr>
      <vt:lpstr>'A060 - bezetting'!qwe</vt:lpstr>
      <vt:lpstr>'Niteliners - bezetting 2019'!qwe</vt:lpstr>
      <vt:lpstr>'X005 - bezetting'!qwe</vt:lpstr>
      <vt:lpstr>'X015 - bezetting'!qwe</vt:lpstr>
      <vt:lpstr>sxc</vt:lpstr>
      <vt:lpstr>ZAS</vt:lpstr>
      <vt:lpstr>'X015 - bezetting'!zse</vt:lpstr>
      <vt:lpstr>'X015 - bezetting'!zxc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Lieven, Wim</dc:creator>
  <cp:lastModifiedBy>Petra Kerkhof</cp:lastModifiedBy>
  <cp:lastPrinted>2024-06-19T10:50:14Z</cp:lastPrinted>
  <dcterms:created xsi:type="dcterms:W3CDTF">2024-04-11T09:58:16Z</dcterms:created>
  <dcterms:modified xsi:type="dcterms:W3CDTF">2024-07-12T09:25:50Z</dcterms:modified>
</cp:coreProperties>
</file>